
<file path=[Content_Types].xml><?xml version="1.0" encoding="utf-8"?>
<Types xmlns="http://schemas.openxmlformats.org/package/2006/content-types">
  <Default Extension="bin" ContentType="application/vnd.openxmlformats-officedocument.spreadsheetml.printerSettings"/>
  <Default Extension="gif" ContentType="image/gif"/>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richData/richValueRel.xml" ContentType="application/vnd.ms-excel.richvaluerel+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hidePivotFieldList="1"/>
  <xr:revisionPtr revIDLastSave="0" documentId="13_ncr:1_{CB45F7DE-A8EF-4FD3-8423-B9E612E5EC2F}" xr6:coauthVersionLast="47" xr6:coauthVersionMax="47" xr10:uidLastSave="{00000000-0000-0000-0000-000000000000}"/>
  <bookViews>
    <workbookView xWindow="-108" yWindow="-108" windowWidth="23256" windowHeight="12456" tabRatio="615" firstSheet="1" activeTab="2" xr2:uid="{00000000-000D-0000-FFFF-FFFF00000000}"/>
  </bookViews>
  <sheets>
    <sheet name="ヘッドライン" sheetId="78" state="hidden" r:id="rId1"/>
    <sheet name="スポンサー公告 " sheetId="252" r:id="rId2"/>
    <sheet name="50　ノロウイルス関連情報 " sheetId="101" r:id="rId3"/>
    <sheet name="Sheet2" sheetId="296" r:id="rId4"/>
    <sheet name="50  衛生訓話 " sheetId="295" r:id="rId5"/>
    <sheet name="50　食中毒記事等 " sheetId="29" r:id="rId6"/>
    <sheet name="50 海外情報" sheetId="123" r:id="rId7"/>
    <sheet name="49　国内感染症情報" sheetId="124" r:id="rId8"/>
    <sheet name="50　感染症統計" sheetId="240" r:id="rId9"/>
    <sheet name="50　食品回収" sheetId="60" r:id="rId10"/>
    <sheet name="Sheet1" sheetId="209" state="hidden" r:id="rId11"/>
    <sheet name="50　残留農薬など" sheetId="293" r:id="rId12"/>
    <sheet name="50　食品表示" sheetId="294" r:id="rId13"/>
  </sheets>
  <definedNames>
    <definedName name="_xlnm._FilterDatabase" localSheetId="2" hidden="1">'50　ノロウイルス関連情報 '!$A$22:$G$75</definedName>
    <definedName name="_xlnm._FilterDatabase" localSheetId="5" hidden="1">'50　食中毒記事等 '!#REF!</definedName>
    <definedName name="_xlnm._FilterDatabase" localSheetId="9" hidden="1">'50　食品回収'!$A$1:$E$49</definedName>
    <definedName name="_xlnm._FilterDatabase" localSheetId="12" hidden="1">'50　食品表示'!$A$1:$C$1</definedName>
    <definedName name="_xlnm.Print_Area" localSheetId="7">'49　国内感染症情報'!$A$1:$D$34</definedName>
    <definedName name="_xlnm.Print_Area" localSheetId="4">'50  衛生訓話 '!$A$1:$N$24</definedName>
    <definedName name="_xlnm.Print_Area" localSheetId="2">'50　ノロウイルス関連情報 '!$A$19:$N$84</definedName>
    <definedName name="_xlnm.Print_Area" localSheetId="6">'50 海外情報'!$A$1:$C$32</definedName>
    <definedName name="_xlnm.Print_Area" localSheetId="8">'50　感染症統計'!$A$1:$AC$39</definedName>
    <definedName name="_xlnm.Print_Area" localSheetId="11">'50　残留農薬など'!$A$1:$N$21</definedName>
    <definedName name="_xlnm.Print_Area" localSheetId="5">'50　食中毒記事等 '!$A$2:$D$27</definedName>
    <definedName name="_xlnm.Print_Area" localSheetId="9">'50　食品回収'!$A$1:$E$53</definedName>
    <definedName name="_xlnm.Print_Area" localSheetId="12">'50　食品表示'!$A$1:$C$30</definedName>
    <definedName name="_xlnm.Print_Area" localSheetId="1">'スポンサー公告 '!$A$1:$U$14</definedName>
    <definedName name="_xlnm.Print_Titles" localSheetId="5">'50　食中毒記事等 '!#REF!</definedName>
    <definedName name="_xlnm.Print_Titles" localSheetId="12">'50　食品表示'!$1:$1</definedName>
    <definedName name="x__Hlk126489292" localSheetId="10">#REF!</definedName>
    <definedName name="x__Hlk126489292">#REF!</definedName>
  </definedNames>
  <calcPr calcId="191029" calcMode="manual" iterate="1" iterateCount="1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71" i="101" l="1"/>
  <c r="M75" i="101" s="1"/>
  <c r="M71" i="101"/>
  <c r="G75" i="101"/>
  <c r="F75" i="101" s="1"/>
  <c r="G74" i="101"/>
  <c r="G73" i="101"/>
  <c r="G70" i="101"/>
  <c r="I73" i="101" s="1"/>
  <c r="G69" i="101"/>
  <c r="G68" i="101"/>
  <c r="G67" i="101"/>
  <c r="G66" i="101"/>
  <c r="G65" i="101"/>
  <c r="G64" i="101"/>
  <c r="G63" i="101"/>
  <c r="G62" i="101"/>
  <c r="G61" i="101"/>
  <c r="G60" i="101"/>
  <c r="G59" i="101"/>
  <c r="G58" i="101"/>
  <c r="G57" i="101"/>
  <c r="G56" i="101"/>
  <c r="G55" i="101"/>
  <c r="G54" i="101"/>
  <c r="G53" i="101"/>
  <c r="G51" i="101"/>
  <c r="G50" i="101"/>
  <c r="G49" i="101"/>
  <c r="G48" i="101"/>
  <c r="G47" i="101"/>
  <c r="G46" i="101"/>
  <c r="G45" i="101"/>
  <c r="G44" i="101"/>
  <c r="G43" i="101"/>
  <c r="G42" i="101"/>
  <c r="G41" i="101"/>
  <c r="G40" i="101"/>
  <c r="G39" i="101"/>
  <c r="G38" i="101"/>
  <c r="G37" i="101"/>
  <c r="G36" i="101"/>
  <c r="G35" i="101"/>
  <c r="G52" i="101"/>
  <c r="G34" i="101"/>
  <c r="G33" i="101"/>
  <c r="G32" i="101"/>
  <c r="G31" i="101"/>
  <c r="G30" i="101"/>
  <c r="G29" i="101"/>
  <c r="G28" i="101"/>
  <c r="G27" i="101"/>
  <c r="G26" i="101"/>
  <c r="G25" i="101"/>
  <c r="G24" i="101"/>
  <c r="B24" i="101" s="1"/>
  <c r="B15" i="78"/>
  <c r="B14" i="78"/>
  <c r="B13" i="78"/>
  <c r="B12" i="78"/>
  <c r="B18" i="78"/>
  <c r="N25" i="209"/>
  <c r="S13" i="209"/>
  <c r="R13" i="209"/>
  <c r="P13" i="209"/>
  <c r="O13" i="209"/>
  <c r="N13" i="209"/>
  <c r="S20" i="209"/>
  <c r="S25" i="209" s="1"/>
  <c r="R20" i="209"/>
  <c r="R25" i="209" s="1"/>
  <c r="Q20" i="209"/>
  <c r="P20" i="209"/>
  <c r="P25" i="209" s="1"/>
  <c r="O20" i="209"/>
  <c r="O25" i="209" s="1"/>
  <c r="N20" i="209"/>
  <c r="M4" i="209"/>
  <c r="K75" i="101" l="1"/>
  <c r="M4" i="240"/>
  <c r="AA4" i="240"/>
  <c r="B10" i="78" l="1"/>
  <c r="L4" i="240" l="1"/>
  <c r="D5" i="209"/>
  <c r="H5" i="209" l="1"/>
  <c r="G5" i="209"/>
  <c r="J5" i="209"/>
  <c r="F5" i="209"/>
  <c r="E5" i="209"/>
  <c r="I5" i="209"/>
  <c r="D2" i="124"/>
  <c r="B61" i="101"/>
  <c r="J4" i="240" l="1"/>
  <c r="K4" i="240"/>
  <c r="Y4" i="240"/>
  <c r="Z4" i="240"/>
  <c r="B11" i="78" l="1"/>
  <c r="X4" i="240" l="1"/>
  <c r="G23" i="101" l="1"/>
  <c r="V4" i="240" l="1"/>
  <c r="G4" i="240"/>
  <c r="H4" i="240"/>
  <c r="W4" i="240"/>
  <c r="F4" i="240" l="1"/>
  <c r="U4" i="240"/>
  <c r="B16" i="78" l="1"/>
  <c r="B52" i="101" l="1"/>
  <c r="P23" i="240"/>
  <c r="AC21" i="240"/>
  <c r="N21" i="240"/>
  <c r="AC20" i="240"/>
  <c r="N20" i="240"/>
  <c r="AC19" i="240"/>
  <c r="N19" i="240"/>
  <c r="AC18" i="240"/>
  <c r="N18" i="240"/>
  <c r="AC17" i="240"/>
  <c r="N17" i="240"/>
  <c r="AC16" i="240"/>
  <c r="N16" i="240"/>
  <c r="AC15" i="240"/>
  <c r="N15" i="240"/>
  <c r="AC14" i="240"/>
  <c r="N14" i="240"/>
  <c r="AC13" i="240"/>
  <c r="N13" i="240"/>
  <c r="AC12" i="240"/>
  <c r="N12" i="240"/>
  <c r="AC11" i="240"/>
  <c r="N11" i="240"/>
  <c r="AC10" i="240"/>
  <c r="N10" i="240"/>
  <c r="AC9" i="240"/>
  <c r="N9" i="240"/>
  <c r="AC8" i="240"/>
  <c r="N8" i="240"/>
  <c r="AC7" i="240"/>
  <c r="N7" i="240"/>
  <c r="AB4" i="240"/>
  <c r="T4" i="240"/>
  <c r="S4" i="240"/>
  <c r="R4" i="240"/>
  <c r="Q4" i="240"/>
  <c r="P4" i="240"/>
  <c r="I4" i="240"/>
  <c r="E4" i="240"/>
  <c r="D4" i="240"/>
  <c r="C4" i="240"/>
  <c r="B4" i="240"/>
  <c r="N4" i="240" l="1"/>
  <c r="AC4" i="240"/>
  <c r="B25" i="101" l="1"/>
  <c r="B26" i="101"/>
  <c r="B70" i="101" l="1"/>
  <c r="B27" i="101" l="1"/>
  <c r="B28" i="101"/>
  <c r="B29" i="101"/>
  <c r="B30" i="101"/>
  <c r="B31" i="101"/>
  <c r="B32" i="101"/>
  <c r="B33" i="101"/>
  <c r="B34" i="101"/>
  <c r="B35" i="101"/>
  <c r="B36" i="101"/>
  <c r="B37" i="101"/>
  <c r="B38" i="101"/>
  <c r="B39" i="101"/>
  <c r="B40" i="101"/>
  <c r="B41" i="101"/>
  <c r="B42" i="101"/>
  <c r="B43" i="101"/>
  <c r="B44" i="101"/>
  <c r="B45" i="101"/>
  <c r="B46" i="101"/>
  <c r="B47" i="101"/>
  <c r="B48" i="101"/>
  <c r="B49" i="101"/>
  <c r="B50" i="101"/>
  <c r="B51" i="101"/>
  <c r="B53" i="101"/>
  <c r="B54" i="101"/>
  <c r="B55" i="101"/>
  <c r="B56" i="101"/>
  <c r="B57" i="101"/>
  <c r="B58" i="101"/>
  <c r="B59" i="101"/>
  <c r="B60" i="101"/>
  <c r="B62" i="101"/>
  <c r="B63" i="101"/>
  <c r="B64" i="101"/>
  <c r="B65" i="101"/>
  <c r="B66" i="101"/>
  <c r="B67" i="101"/>
  <c r="B68" i="101"/>
  <c r="B69" i="101"/>
  <c r="B23" i="101"/>
  <c r="B17" i="78" l="1"/>
  <c r="G11" i="78" l="1"/>
  <c r="F11" i="78" l="1"/>
  <c r="I74" i="101" l="1"/>
  <c r="H11" i="78"/>
  <c r="D9" i="294" l="1" a="1"/>
  <c r="D9" i="294"/>
  <c r="Q13" i="209"/>
  <c r="X13" i="209"/>
  <c r="Q25" i="20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tc={E21493BA-FFB7-4199-8009-DCC0D5B1D7CB}</author>
  </authors>
  <commentList>
    <comment ref="O1" authorId="0" shapeId="0" xr:uid="{E21493BA-FFB7-4199-8009-DCC0D5B1D7CB}">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もうすぐ終了します</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75" authorId="0" shapeId="0" xr:uid="{D8D00398-BF89-4102-92A6-D677FA949437}">
      <text>
        <r>
          <rPr>
            <b/>
            <sz val="9"/>
            <color indexed="81"/>
            <rFont val="MS P ゴシック"/>
            <family val="2"/>
          </rPr>
          <t xml:space="preserve">作成者: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C10" authorId="0" shapeId="0" xr:uid="{EB2F2F72-B6C7-4C76-B268-7F746CB481E2}">
      <text>
        <r>
          <rPr>
            <b/>
            <sz val="9"/>
            <color indexed="81"/>
            <rFont val="ＭＳ Ｐゴシック"/>
            <family val="3"/>
            <charset val="128"/>
          </rPr>
          <t>作成者:</t>
        </r>
        <r>
          <rPr>
            <sz val="9"/>
            <color indexed="81"/>
            <rFont val="ＭＳ Ｐゴシック"/>
            <family val="3"/>
            <charset val="128"/>
          </rPr>
          <t xml:space="preserve">
コロナ流行時期</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2">
    <bk>
      <extLst>
        <ext uri="{3e2802c4-a4d2-4d8b-9148-e3be6c30e623}">
          <xlrd:rvb i="0"/>
        </ext>
      </extLst>
    </bk>
    <bk>
      <extLst>
        <ext uri="{3e2802c4-a4d2-4d8b-9148-e3be6c30e623}">
          <xlrd:rvb i="1"/>
        </ext>
      </extLst>
    </bk>
  </futureMetadata>
  <futureMetadata name="XLDAPR" count="1">
    <bk>
      <extLst>
        <ext uri="{bdbb8cdc-fa1e-496e-a857-3c3f30c029c3}">
          <xda:dynamicArrayProperties fDynamic="1" fCollapsed="0"/>
        </ext>
      </extLst>
    </bk>
  </futureMetadata>
  <cellMetadata count="1">
    <bk>
      <rc t="2" v="0"/>
    </bk>
  </cellMetadata>
  <valueMetadata count="2">
    <bk>
      <rc t="1" v="0"/>
    </bk>
    <bk>
      <rc t="1" v="1"/>
    </bk>
  </valueMetadata>
</metadata>
</file>

<file path=xl/sharedStrings.xml><?xml version="1.0" encoding="utf-8"?>
<sst xmlns="http://schemas.openxmlformats.org/spreadsheetml/2006/main" count="746" uniqueCount="439">
  <si>
    <t>皆様  週刊情報2024-10(9)を配信いたします</t>
    <phoneticPr fontId="5"/>
  </si>
  <si>
    <t>l</t>
    <phoneticPr fontId="28"/>
  </si>
  <si>
    <t>　　　　◆商業的目的を理由とする無断転用を禁止します</t>
    <phoneticPr fontId="5"/>
  </si>
  <si>
    <t xml:space="preserve"> </t>
    <phoneticPr fontId="5"/>
  </si>
  <si>
    <t>　　　　フード・セーフティー　http://www7b.biglobe.ne.jp/~food-safty/　　更新2023/12/10</t>
    <phoneticPr fontId="5"/>
  </si>
  <si>
    <t>　　　　◆配信停止・お客様情報の変更◆ 本メールへの返信でご連絡ください</t>
    <phoneticPr fontId="5"/>
  </si>
  <si>
    <t xml:space="preserve">　　週刊情報の概要 </t>
    <phoneticPr fontId="5"/>
  </si>
  <si>
    <t>************************************************************************</t>
    <phoneticPr fontId="5"/>
  </si>
  <si>
    <t>1.　食中毒</t>
    <rPh sb="3" eb="6">
      <t>ショクチュウドク</t>
    </rPh>
    <phoneticPr fontId="28"/>
  </si>
  <si>
    <t>2.　ノロウイルス</t>
    <phoneticPr fontId="28"/>
  </si>
  <si>
    <t xml:space="preserve"> 全国指数</t>
    <phoneticPr fontId="5"/>
  </si>
  <si>
    <t xml:space="preserve">3．残留農薬等  　　         </t>
    <phoneticPr fontId="5"/>
  </si>
  <si>
    <t xml:space="preserve">4．食品表示 　　   　      </t>
    <phoneticPr fontId="5"/>
  </si>
  <si>
    <t>5．海外情報              　</t>
    <phoneticPr fontId="5"/>
  </si>
  <si>
    <t>　　　　　　　　　　　　　=+'44　海外情報'!B18</t>
    <phoneticPr fontId="5"/>
  </si>
  <si>
    <t>　</t>
    <phoneticPr fontId="28"/>
  </si>
  <si>
    <t xml:space="preserve">6．感染症統計        </t>
    <phoneticPr fontId="5"/>
  </si>
  <si>
    <t>　</t>
    <phoneticPr fontId="5"/>
  </si>
  <si>
    <t>7．感染症情報       　    　</t>
    <phoneticPr fontId="5"/>
  </si>
  <si>
    <t>8．衛生訓話</t>
    <rPh sb="2" eb="4">
      <t>エイセイ</t>
    </rPh>
    <rPh sb="4" eb="6">
      <t>クンワ</t>
    </rPh>
    <phoneticPr fontId="5"/>
  </si>
  <si>
    <t>9．スポンサー広告</t>
    <rPh sb="7" eb="9">
      <t>コウコク</t>
    </rPh>
    <phoneticPr fontId="5"/>
  </si>
  <si>
    <t>　</t>
  </si>
  <si>
    <t>以下に貼り付け</t>
    <rPh sb="0" eb="2">
      <t>イカ</t>
    </rPh>
    <rPh sb="3" eb="4">
      <t>ハ</t>
    </rPh>
    <rPh sb="5" eb="6">
      <t>ツ</t>
    </rPh>
    <phoneticPr fontId="5"/>
  </si>
  <si>
    <t xml:space="preserve"> </t>
    <phoneticPr fontId="28"/>
  </si>
  <si>
    <t>飲食店で食中毒が発生したらどうなる？実際に起こりうるトラブル</t>
  </si>
  <si>
    <t>トップページ ＞ 食中毒が発生したらどうなる</t>
  </si>
  <si>
    <t>食中毒の危険性はどこでもあるもの</t>
  </si>
  <si>
    <r>
      <rPr>
        <sz val="12"/>
        <color rgb="FF333333"/>
        <rFont val="ＭＳ Ｐゴシック"/>
        <family val="3"/>
        <charset val="128"/>
      </rPr>
      <t>飲食店経営者ならば誰でも</t>
    </r>
    <r>
      <rPr>
        <b/>
        <sz val="12"/>
        <color rgb="FFFF0A0A"/>
        <rFont val="ＭＳ Ｐゴシック"/>
        <family val="3"/>
        <charset val="128"/>
      </rPr>
      <t>食中毒</t>
    </r>
    <r>
      <rPr>
        <sz val="12"/>
        <color rgb="FF333333"/>
        <rFont val="ＭＳ Ｐゴシック"/>
        <family val="3"/>
        <charset val="128"/>
      </rPr>
      <t>を危惧しているものです。しかし、生魚、生野菜、生肉以外にも焼き鳥やハンバーガーなど</t>
    </r>
    <r>
      <rPr>
        <sz val="12"/>
        <color rgb="FF333333"/>
        <rFont val="&amp;quot"/>
        <family val="2"/>
      </rPr>
      <t>…</t>
    </r>
    <r>
      <rPr>
        <sz val="12"/>
        <color rgb="FF333333"/>
        <rFont val="ＭＳ Ｐゴシック"/>
        <family val="3"/>
        <charset val="128"/>
      </rPr>
      <t>様々な飲食店から食中毒は散見されます。どのような食材、調理方法でも確実に防げるというわけではない病気であるだけに、</t>
    </r>
    <r>
      <rPr>
        <sz val="12"/>
        <color rgb="FF333333"/>
        <rFont val="&amp;quot"/>
        <family val="2"/>
      </rPr>
      <t>24</t>
    </r>
    <r>
      <rPr>
        <sz val="12"/>
        <color rgb="FF333333"/>
        <rFont val="ＭＳ Ｐゴシック"/>
        <family val="3"/>
        <charset val="128"/>
      </rPr>
      <t>時間</t>
    </r>
    <r>
      <rPr>
        <sz val="12"/>
        <color rgb="FF333333"/>
        <rFont val="&amp;quot"/>
        <family val="2"/>
      </rPr>
      <t>365</t>
    </r>
    <r>
      <rPr>
        <sz val="12"/>
        <color rgb="FF333333"/>
        <rFont val="ＭＳ Ｐゴシック"/>
        <family val="3"/>
        <charset val="128"/>
      </rPr>
      <t>日の間、経営者は常に食中毒に注意を払わなくてはいけないのです。</t>
    </r>
    <phoneticPr fontId="28"/>
  </si>
  <si>
    <t>食中毒が発生したらどうなるのか</t>
  </si>
  <si>
    <r>
      <t>食中毒を発生させた店舗には一度も経験したことのないような</t>
    </r>
    <r>
      <rPr>
        <b/>
        <sz val="12"/>
        <color rgb="FF333333"/>
        <rFont val="&amp;quot"/>
        <family val="2"/>
      </rPr>
      <t>イレギュラーな業務</t>
    </r>
    <r>
      <rPr>
        <sz val="12"/>
        <color rgb="FF333333"/>
        <rFont val="&amp;quot"/>
        <family val="2"/>
      </rPr>
      <t>が発生します。経営者は</t>
    </r>
    <r>
      <rPr>
        <b/>
        <sz val="12"/>
        <color rgb="FF333333"/>
        <rFont val="&amp;quot"/>
        <family val="2"/>
      </rPr>
      <t>従業員に必要以上の負担をかけない</t>
    </r>
    <r>
      <rPr>
        <sz val="12"/>
        <color rgb="FF333333"/>
        <rFont val="&amp;quot"/>
        <family val="2"/>
      </rPr>
      <t>ためにも、どのような事態が起こりうるかしっかりと確認しておきましょう。</t>
    </r>
  </si>
  <si>
    <t>クレームや質問が大量に押し寄せる</t>
  </si>
  <si>
    <t>食中毒が発生したことが公にされれば、該当する飲食店を利用したお客様は自分が食中毒を発生させた料理を口にしてないか心配になります。そのため、店舗に対してお客様の不安を直接反映させた厳しいクレームが多量に押し寄せることになるでしょう。想定外の事態に従業員側の戸惑いも大きいかもしれませんが、冷静に対処できるように想定質問等を考えておくと良いです。</t>
    <phoneticPr fontId="28"/>
  </si>
  <si>
    <t>保健所の検査が入る</t>
  </si>
  <si>
    <r>
      <rPr>
        <sz val="12"/>
        <color rgb="FF333333"/>
        <rFont val="ＭＳ Ｐゴシック"/>
        <family val="3"/>
        <charset val="128"/>
      </rPr>
      <t>保健所は、</t>
    </r>
    <r>
      <rPr>
        <b/>
        <sz val="12"/>
        <color rgb="FF333333"/>
        <rFont val="ＭＳ Ｐゴシック"/>
        <family val="3"/>
        <charset val="128"/>
      </rPr>
      <t>各地域の住民の健康や住まい環境などを快適なものへ</t>
    </r>
    <r>
      <rPr>
        <sz val="12"/>
        <color rgb="FF333333"/>
        <rFont val="ＭＳ Ｐゴシック"/>
        <family val="3"/>
        <charset val="128"/>
      </rPr>
      <t>と推進するために全国に設置された行政機関です。中には疾病の予防や保険・衛生環境について取り扱う業務もあるため、食中毒が発生すれば保健所が飲食店に対して立入検査をすることになります。検査においては資料提出が求められることもあるので、食中毒が発生したらスムーズに検査が行われるように書類を準備しておきましょう。</t>
    </r>
    <phoneticPr fontId="28"/>
  </si>
  <si>
    <t>営業停止からの店舗閉鎖</t>
  </si>
  <si>
    <r>
      <t>食中毒が起これば飲食店は</t>
    </r>
    <r>
      <rPr>
        <b/>
        <sz val="12"/>
        <color rgb="FFFF0A0A"/>
        <rFont val="&amp;quot"/>
        <family val="2"/>
      </rPr>
      <t>店舗閉鎖</t>
    </r>
    <r>
      <rPr>
        <sz val="12"/>
        <color rgb="FF333333"/>
        <rFont val="&amp;quot"/>
        <family val="2"/>
      </rPr>
      <t>を行うべきとされています。</t>
    </r>
  </si>
  <si>
    <r>
      <rPr>
        <sz val="12"/>
        <color rgb="FF333333"/>
        <rFont val="ＭＳ Ｐゴシック"/>
        <family val="3"/>
        <charset val="128"/>
      </rPr>
      <t>チェーン店の場合は同一のマニュアルで調理が実行されることが多いため、原因が究明されるまでは被害の拡大を防ぐ意味でも全国に展開する</t>
    </r>
    <r>
      <rPr>
        <b/>
        <sz val="12"/>
        <color rgb="FF333333"/>
        <rFont val="ＭＳ Ｐゴシック"/>
        <family val="3"/>
        <charset val="128"/>
      </rPr>
      <t>すべての系列店舗が一時休業</t>
    </r>
    <r>
      <rPr>
        <sz val="12"/>
        <color rgb="FF333333"/>
        <rFont val="ＭＳ Ｐゴシック"/>
        <family val="3"/>
        <charset val="128"/>
      </rPr>
      <t>を余儀なくされることも考えられるでしょう。経営者側としてはその間非常に忙しい時期に入ります。店舗を維持するため、そして従業員の休業期間の給与を確保するための対応を行うことが必要になるでしょう。お客様に対して真摯な対応をするとともに、従業員にも配慮を怠らないようにしなくてはいけません。</t>
    </r>
    <phoneticPr fontId="28"/>
  </si>
  <si>
    <t>原因を知って予防することが重要</t>
  </si>
  <si>
    <t>食中毒は「サルモネラ菌」「腸炎ビブリオ菌」「カンピロバクター」などの、十分に加熱していない食材や生の食材が原因で発生する菌をはじめ、「黄色ブドウ球菌」などの人の皮膚にいる菌が付着して損害を与える場合が考えられます。それらは調理方法を工夫したり、手洗いを徹底したりすることで防げる場合が大多数です。常日頃から食中毒発生防止の意識を従業員に徹底するためにも、調理時や調理前のマニュアルをしっかりと見直して予防策を練っておくことが大切になるのではないでしょうか。</t>
    <phoneticPr fontId="28"/>
  </si>
  <si>
    <t>ノロウイルス指数平年同等　散発事故発生</t>
    <rPh sb="6" eb="8">
      <t>シスウ</t>
    </rPh>
    <rPh sb="8" eb="10">
      <t>ヘイネン</t>
    </rPh>
    <rPh sb="10" eb="12">
      <t>ドウトウ</t>
    </rPh>
    <rPh sb="13" eb="15">
      <t>サンパツ</t>
    </rPh>
    <rPh sb="15" eb="17">
      <t>ジコ</t>
    </rPh>
    <rPh sb="17" eb="19">
      <t>ハッセイ</t>
    </rPh>
    <phoneticPr fontId="5"/>
  </si>
  <si>
    <t>出典:東京都感染症情報センター</t>
    <rPh sb="0" eb="2">
      <t>シュッテン</t>
    </rPh>
    <rPh sb="3" eb="6">
      <t>トウキョウト</t>
    </rPh>
    <rPh sb="6" eb="9">
      <t>カンセンショウ</t>
    </rPh>
    <rPh sb="9" eb="11">
      <t>ジョウホウ</t>
    </rPh>
    <phoneticPr fontId="5"/>
  </si>
  <si>
    <t xml:space="preserve"> </t>
    <phoneticPr fontId="80"/>
  </si>
  <si>
    <t>　　　　レベル5</t>
    <phoneticPr fontId="5"/>
  </si>
  <si>
    <t>　　　　レベル4</t>
    <phoneticPr fontId="5"/>
  </si>
  <si>
    <t>　　　　レベル3</t>
    <phoneticPr fontId="5"/>
  </si>
  <si>
    <r>
      <t xml:space="preserve">　    </t>
    </r>
    <r>
      <rPr>
        <sz val="9"/>
        <rFont val="ＭＳ Ｐゴシック"/>
        <family val="3"/>
        <charset val="128"/>
      </rPr>
      <t>レベル2</t>
    </r>
    <phoneticPr fontId="5"/>
  </si>
  <si>
    <r>
      <t xml:space="preserve">       </t>
    </r>
    <r>
      <rPr>
        <sz val="9"/>
        <rFont val="ＭＳ Ｐゴシック"/>
        <family val="3"/>
        <charset val="128"/>
      </rPr>
      <t xml:space="preserve"> レベル1</t>
    </r>
    <phoneticPr fontId="5"/>
  </si>
  <si>
    <t>地方衛生研究所情報</t>
    <rPh sb="0" eb="2">
      <t>チホウ</t>
    </rPh>
    <rPh sb="2" eb="4">
      <t>エイセイ</t>
    </rPh>
    <rPh sb="4" eb="6">
      <t>ケンキュウ</t>
    </rPh>
    <rPh sb="6" eb="7">
      <t>ショ</t>
    </rPh>
    <rPh sb="7" eb="9">
      <t>ジョウホウ</t>
    </rPh>
    <phoneticPr fontId="5"/>
  </si>
  <si>
    <t>傾向</t>
    <rPh sb="0" eb="2">
      <t>ケイコウ</t>
    </rPh>
    <phoneticPr fontId="5"/>
  </si>
  <si>
    <t>出典：地方衛生研究所ネットワーク</t>
    <rPh sb="0" eb="2">
      <t>シュッテン</t>
    </rPh>
    <rPh sb="3" eb="5">
      <t>チホウ</t>
    </rPh>
    <rPh sb="5" eb="7">
      <t>エイセイ</t>
    </rPh>
    <rPh sb="7" eb="9">
      <t>ケンキュウ</t>
    </rPh>
    <rPh sb="9" eb="10">
      <t>ジョ</t>
    </rPh>
    <phoneticPr fontId="5"/>
  </si>
  <si>
    <t>http://idsc.tokyo-eiken.go.jp/diseases/gastro/gastro/</t>
    <phoneticPr fontId="5"/>
  </si>
  <si>
    <t>流行警報</t>
    <rPh sb="0" eb="2">
      <t>リュウコウ</t>
    </rPh>
    <rPh sb="2" eb="4">
      <t>ケイホウ</t>
    </rPh>
    <phoneticPr fontId="5"/>
  </si>
  <si>
    <t>警戒警報</t>
    <rPh sb="0" eb="2">
      <t>ケイカイ</t>
    </rPh>
    <rPh sb="2" eb="4">
      <t>ケイホウ</t>
    </rPh>
    <phoneticPr fontId="5"/>
  </si>
  <si>
    <t>低散発</t>
    <rPh sb="0" eb="1">
      <t>テイ</t>
    </rPh>
    <rPh sb="1" eb="3">
      <t>サンパツ</t>
    </rPh>
    <phoneticPr fontId="5"/>
  </si>
  <si>
    <t>定点観測値</t>
    <rPh sb="0" eb="2">
      <t>テイテン</t>
    </rPh>
    <rPh sb="2" eb="4">
      <t>カンソク</t>
    </rPh>
    <rPh sb="4" eb="5">
      <t>アタイ</t>
    </rPh>
    <phoneticPr fontId="5"/>
  </si>
  <si>
    <t>▲:減少</t>
    <rPh sb="2" eb="4">
      <t>ゲンショウ</t>
    </rPh>
    <phoneticPr fontId="5"/>
  </si>
  <si>
    <t>都道府県名</t>
  </si>
  <si>
    <t>流行　　☆増加　★減少☆★1つで約1ポイント</t>
    <rPh sb="0" eb="2">
      <t>リュウコウ</t>
    </rPh>
    <rPh sb="5" eb="7">
      <t>ゾウカ</t>
    </rPh>
    <rPh sb="9" eb="11">
      <t>ゲンショウ</t>
    </rPh>
    <phoneticPr fontId="5"/>
  </si>
  <si>
    <r>
      <t>大量発症事故（業種／内容）　　</t>
    </r>
    <r>
      <rPr>
        <b/>
        <sz val="12"/>
        <color indexed="53"/>
        <rFont val="ＭＳ Ｐゴシック"/>
        <family val="3"/>
        <charset val="128"/>
      </rPr>
      <t>今週 　, 　</t>
    </r>
    <r>
      <rPr>
        <b/>
        <sz val="12"/>
        <rFont val="ＭＳ Ｐゴシック"/>
        <family val="3"/>
        <charset val="128"/>
      </rPr>
      <t>先週</t>
    </r>
    <rPh sb="0" eb="2">
      <t>タイリョウ</t>
    </rPh>
    <rPh sb="2" eb="4">
      <t>ハッショウ</t>
    </rPh>
    <rPh sb="4" eb="6">
      <t>ジコ</t>
    </rPh>
    <rPh sb="7" eb="9">
      <t>ギョウシュ</t>
    </rPh>
    <rPh sb="10" eb="12">
      <t>ナイヨウ</t>
    </rPh>
    <rPh sb="15" eb="17">
      <t>コンシュウ</t>
    </rPh>
    <rPh sb="22" eb="24">
      <t>センシュウ</t>
    </rPh>
    <phoneticPr fontId="5"/>
  </si>
  <si>
    <t>ニュースソース</t>
  </si>
  <si>
    <t>日時</t>
    <rPh sb="0" eb="2">
      <t>ニチジ</t>
    </rPh>
    <phoneticPr fontId="5"/>
  </si>
  <si>
    <t>北海道</t>
  </si>
  <si>
    <t>北海道</t>
    <rPh sb="0" eb="3">
      <t>ホッカイドウ</t>
    </rPh>
    <phoneticPr fontId="80"/>
  </si>
  <si>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</si>
  <si>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</si>
  <si>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</si>
  <si>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</si>
  <si>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</si>
  <si>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</si>
  <si>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</si>
  <si>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</si>
  <si>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</si>
  <si>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</si>
  <si>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</si>
  <si>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</si>
  <si>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</si>
  <si>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</si>
  <si>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</si>
  <si>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</si>
  <si>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</si>
  <si>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</si>
  <si>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</si>
  <si>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</si>
  <si>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</si>
  <si>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</si>
  <si>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</si>
  <si>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</si>
  <si>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</si>
  <si>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</si>
  <si>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</si>
  <si>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</si>
  <si>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</si>
  <si>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</si>
  <si>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</si>
  <si>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</si>
  <si>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</si>
  <si>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</si>
  <si>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</si>
  <si>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</si>
  <si>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</si>
  <si>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</si>
  <si>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</si>
  <si>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</si>
  <si>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</si>
  <si>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</si>
  <si>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</si>
  <si>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</si>
  <si>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</si>
  <si>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全国</t>
  </si>
  <si>
    <t>今週</t>
    <rPh sb="0" eb="2">
      <t>コンシュウ</t>
    </rPh>
    <phoneticPr fontId="5"/>
  </si>
  <si>
    <t>先週に比べて全国平均は</t>
    <phoneticPr fontId="5"/>
  </si>
  <si>
    <t>　：先週より</t>
  </si>
  <si>
    <t>東京都は</t>
  </si>
  <si>
    <t>　：先週より</t>
    <phoneticPr fontId="5"/>
  </si>
  <si>
    <t>最高指数は</t>
    <phoneticPr fontId="5"/>
  </si>
  <si>
    <t>全国で10.00を超える都道府県数は</t>
    <rPh sb="0" eb="2">
      <t>ゼンコク</t>
    </rPh>
    <rPh sb="9" eb="10">
      <t>コ</t>
    </rPh>
    <rPh sb="12" eb="16">
      <t>トドウフケン</t>
    </rPh>
    <rPh sb="16" eb="17">
      <t>スウ</t>
    </rPh>
    <phoneticPr fontId="5"/>
  </si>
  <si>
    <t>増減</t>
    <rPh sb="0" eb="2">
      <t>ゾウゲン</t>
    </rPh>
    <phoneticPr fontId="5"/>
  </si>
  <si>
    <t>　　　　　　　　　　　　　　　　　　　　　　　　　　　　　　　　　　　　</t>
    <phoneticPr fontId="5"/>
  </si>
  <si>
    <t>発生</t>
    <rPh sb="0" eb="2">
      <t>ハッセイ</t>
    </rPh>
    <phoneticPr fontId="5"/>
  </si>
  <si>
    <t>ソース</t>
    <phoneticPr fontId="5"/>
  </si>
  <si>
    <t>日付</t>
    <rPh sb="0" eb="2">
      <t>ヒヅケ</t>
    </rPh>
    <phoneticPr fontId="5"/>
  </si>
  <si>
    <t xml:space="preserve">                        </t>
    <phoneticPr fontId="5"/>
  </si>
  <si>
    <t>1類感染症</t>
  </si>
  <si>
    <t>報告なし</t>
    <rPh sb="0" eb="2">
      <t>ホウコク</t>
    </rPh>
    <phoneticPr fontId="5"/>
  </si>
  <si>
    <t>2類感染症</t>
    <phoneticPr fontId="5"/>
  </si>
  <si>
    <t>指定感染症 新型コロナウイルス感染症</t>
    <phoneticPr fontId="5"/>
  </si>
  <si>
    <t>厚生労働省：国内の発生状況など
https://www.mhlw.go.jp/stf/covid-19/kokunainohasseijoukyou.html#h2_1
厚生労働省：データからわかる－新型コロナウイルス感染症情報－
https：//covid19.mhlw.go.jp/</t>
    <phoneticPr fontId="80"/>
  </si>
  <si>
    <t>https://www.mhlw.go.jp/stf/covid-19/kokunainohasseijoukyou.html#h2_1</t>
    <phoneticPr fontId="80"/>
  </si>
  <si>
    <t>厚生労働省：データからわかる－新型コロナウイルス感染症情報－</t>
    <phoneticPr fontId="80"/>
  </si>
  <si>
    <t>https：//covid19.mhlw.go.jp/</t>
    <phoneticPr fontId="80"/>
  </si>
  <si>
    <t>腸管出血性大腸菌感染症</t>
    <phoneticPr fontId="5"/>
  </si>
  <si>
    <t>4類感染症</t>
    <phoneticPr fontId="80"/>
  </si>
  <si>
    <t>インフルエンザ
と
新型コロナ</t>
    <rPh sb="10" eb="12">
      <t>シンガタ</t>
    </rPh>
    <phoneticPr fontId="80"/>
  </si>
  <si>
    <t>注意</t>
    <rPh sb="0" eb="2">
      <t>チュウイ</t>
    </rPh>
    <phoneticPr fontId="80"/>
  </si>
  <si>
    <t>国・地域</t>
    <rPh sb="0" eb="1">
      <t>クニ</t>
    </rPh>
    <rPh sb="2" eb="4">
      <t>チイキ</t>
    </rPh>
    <phoneticPr fontId="5"/>
  </si>
  <si>
    <t>届出感染症　第三類　細菌性赤痢菌</t>
    <rPh sb="0" eb="2">
      <t>トドケデ</t>
    </rPh>
    <rPh sb="2" eb="4">
      <t>カンセン</t>
    </rPh>
    <rPh sb="4" eb="5">
      <t>ショウ</t>
    </rPh>
    <rPh sb="6" eb="7">
      <t>ダイ</t>
    </rPh>
    <rPh sb="7" eb="8">
      <t>サン</t>
    </rPh>
    <rPh sb="8" eb="9">
      <t>タグイ</t>
    </rPh>
    <rPh sb="10" eb="13">
      <t>サイキンセイ</t>
    </rPh>
    <rPh sb="13" eb="15">
      <t>セキリ</t>
    </rPh>
    <rPh sb="15" eb="16">
      <t>キン</t>
    </rPh>
    <phoneticPr fontId="5"/>
  </si>
  <si>
    <r>
      <t>全国 報告数推移　　　　　　</t>
    </r>
    <r>
      <rPr>
        <b/>
        <sz val="11"/>
        <rFont val="ＭＳ Ｐゴシック"/>
        <family val="3"/>
        <charset val="128"/>
      </rPr>
      <t>届出患者数（人）</t>
    </r>
    <rPh sb="14" eb="16">
      <t>トドケデ</t>
    </rPh>
    <rPh sb="16" eb="19">
      <t>カンジャスウ</t>
    </rPh>
    <rPh sb="20" eb="21">
      <t>ニン</t>
    </rPh>
    <phoneticPr fontId="5"/>
  </si>
  <si>
    <t>1月</t>
    <rPh sb="1" eb="2">
      <t>ガツ</t>
    </rPh>
    <phoneticPr fontId="80"/>
  </si>
  <si>
    <t>2月</t>
  </si>
  <si>
    <t>3月</t>
  </si>
  <si>
    <t>4月</t>
  </si>
  <si>
    <t>5月</t>
  </si>
  <si>
    <t>6月</t>
  </si>
  <si>
    <t>7月</t>
  </si>
  <si>
    <t>8月</t>
  </si>
  <si>
    <t>9月</t>
  </si>
  <si>
    <t>10月</t>
  </si>
  <si>
    <t>11月</t>
  </si>
  <si>
    <t>12月</t>
  </si>
  <si>
    <t>合計</t>
    <rPh sb="0" eb="2">
      <t>ゴウケイ</t>
    </rPh>
    <phoneticPr fontId="5"/>
  </si>
  <si>
    <t>合計</t>
  </si>
  <si>
    <t>今週</t>
    <rPh sb="0" eb="2">
      <t>コンシュウ</t>
    </rPh>
    <phoneticPr fontId="80"/>
  </si>
  <si>
    <t>2024年</t>
    <rPh sb="4" eb="5">
      <t>ネン</t>
    </rPh>
    <phoneticPr fontId="80"/>
  </si>
  <si>
    <t>2023年</t>
    <phoneticPr fontId="5"/>
  </si>
  <si>
    <t>2022年</t>
    <phoneticPr fontId="5"/>
  </si>
  <si>
    <t>2021年</t>
  </si>
  <si>
    <t>2020年</t>
    <phoneticPr fontId="5"/>
  </si>
  <si>
    <t>2019年</t>
    <phoneticPr fontId="5"/>
  </si>
  <si>
    <t>2019年</t>
    <rPh sb="4" eb="5">
      <t>ネン</t>
    </rPh>
    <phoneticPr fontId="5"/>
  </si>
  <si>
    <t>2018年</t>
    <phoneticPr fontId="5"/>
  </si>
  <si>
    <t>2017年</t>
    <phoneticPr fontId="5"/>
  </si>
  <si>
    <t>2016年</t>
    <phoneticPr fontId="5"/>
  </si>
  <si>
    <t>2015年</t>
    <phoneticPr fontId="5"/>
  </si>
  <si>
    <t>2014年</t>
    <phoneticPr fontId="5"/>
  </si>
  <si>
    <t>2013年</t>
    <phoneticPr fontId="5"/>
  </si>
  <si>
    <t>2012年</t>
    <phoneticPr fontId="5"/>
  </si>
  <si>
    <t>2011年</t>
  </si>
  <si>
    <t>腸管出血性大腸菌</t>
    <rPh sb="0" eb="2">
      <t>チョウカン</t>
    </rPh>
    <rPh sb="2" eb="5">
      <t>シュッケツセイ</t>
    </rPh>
    <rPh sb="5" eb="8">
      <t>ダイチョウキン</t>
    </rPh>
    <phoneticPr fontId="5"/>
  </si>
  <si>
    <t>赤痢</t>
    <rPh sb="0" eb="2">
      <t>セキリ</t>
    </rPh>
    <phoneticPr fontId="5"/>
  </si>
  <si>
    <t>※2023年 第11週（3/13～3/19）  現在</t>
    <phoneticPr fontId="80"/>
  </si>
  <si>
    <t>腸管系感染症は新型コロナウイルス予防の手洗い、手指消毒で</t>
    <rPh sb="0" eb="2">
      <t>チョウカン</t>
    </rPh>
    <rPh sb="2" eb="3">
      <t>ケイ</t>
    </rPh>
    <rPh sb="3" eb="6">
      <t>カンセンショウ</t>
    </rPh>
    <rPh sb="7" eb="9">
      <t>シンガタ</t>
    </rPh>
    <rPh sb="16" eb="18">
      <t>ヨボウ</t>
    </rPh>
    <rPh sb="19" eb="21">
      <t>テアラ</t>
    </rPh>
    <rPh sb="23" eb="24">
      <t>テ</t>
    </rPh>
    <rPh sb="24" eb="25">
      <t>ユビ</t>
    </rPh>
    <rPh sb="25" eb="27">
      <t>ショウドク</t>
    </rPh>
    <phoneticPr fontId="5"/>
  </si>
  <si>
    <t>圧倒的に感染防御できている</t>
    <rPh sb="0" eb="3">
      <t>アットウテキ</t>
    </rPh>
    <rPh sb="4" eb="6">
      <t>カンセン</t>
    </rPh>
    <rPh sb="6" eb="8">
      <t>ボウギョ</t>
    </rPh>
    <phoneticPr fontId="5"/>
  </si>
  <si>
    <t>発表</t>
    <rPh sb="0" eb="2">
      <t>ハッピョウ</t>
    </rPh>
    <phoneticPr fontId="5"/>
  </si>
  <si>
    <t>掲載日</t>
    <rPh sb="0" eb="3">
      <t>ケイサイビ</t>
    </rPh>
    <phoneticPr fontId="5"/>
  </si>
  <si>
    <t>注意　本件は「リコールプラス」「リコールナビ」のホームページより引用しています。詳細に関してはリンク先ＨＰよりご確認ください。</t>
    <rPh sb="0" eb="2">
      <t>チュウイ</t>
    </rPh>
    <phoneticPr fontId="5"/>
  </si>
  <si>
    <t>なお、情報提供ページは提供者側により短期間で削除される場合もあります。予めご了解ください。</t>
    <rPh sb="3" eb="5">
      <t>ジョウホウ</t>
    </rPh>
    <rPh sb="5" eb="7">
      <t>テイキョウ</t>
    </rPh>
    <rPh sb="11" eb="14">
      <t>テイキョウシャ</t>
    </rPh>
    <rPh sb="14" eb="15">
      <t>ガワ</t>
    </rPh>
    <rPh sb="18" eb="21">
      <t>タンキカン</t>
    </rPh>
    <rPh sb="22" eb="24">
      <t>サクジョ</t>
    </rPh>
    <rPh sb="27" eb="29">
      <t>バアイ</t>
    </rPh>
    <rPh sb="35" eb="36">
      <t>アラカジ</t>
    </rPh>
    <rPh sb="38" eb="40">
      <t>リョウカイ</t>
    </rPh>
    <phoneticPr fontId="5"/>
  </si>
  <si>
    <t xml:space="preserve">業者
 </t>
    <rPh sb="0" eb="2">
      <t>ギョウシャ</t>
    </rPh>
    <phoneticPr fontId="5"/>
  </si>
  <si>
    <t>★数年間では、平均的比率でノロウイルス継続</t>
    <rPh sb="0" eb="21">
      <t>ヘイキンテキヒリツケイゾク</t>
    </rPh>
    <phoneticPr fontId="5"/>
  </si>
  <si>
    <t>　</t>
    <phoneticPr fontId="80"/>
  </si>
  <si>
    <t>静岡県</t>
    <phoneticPr fontId="80"/>
  </si>
  <si>
    <t>2024年</t>
    <phoneticPr fontId="5"/>
  </si>
  <si>
    <t>届出感染症　第三類　</t>
    <rPh sb="0" eb="2">
      <t>トドケデ</t>
    </rPh>
    <rPh sb="2" eb="4">
      <t>カンセン</t>
    </rPh>
    <rPh sb="4" eb="5">
      <t>ショウ</t>
    </rPh>
    <rPh sb="6" eb="7">
      <t>ダイ</t>
    </rPh>
    <rPh sb="7" eb="8">
      <t>サン</t>
    </rPh>
    <rPh sb="8" eb="9">
      <t>タグイ</t>
    </rPh>
    <phoneticPr fontId="5"/>
  </si>
  <si>
    <t>賞味</t>
    <rPh sb="0" eb="2">
      <t>ショウミ</t>
    </rPh>
    <phoneticPr fontId="80"/>
  </si>
  <si>
    <t>アレルゲン</t>
    <phoneticPr fontId="80"/>
  </si>
  <si>
    <t>残留</t>
    <rPh sb="0" eb="2">
      <t>ザンリュウ</t>
    </rPh>
    <phoneticPr fontId="80"/>
  </si>
  <si>
    <t>異物</t>
    <rPh sb="0" eb="2">
      <t>イブツ</t>
    </rPh>
    <phoneticPr fontId="80"/>
  </si>
  <si>
    <t>細菌</t>
    <rPh sb="0" eb="2">
      <t>サイキン</t>
    </rPh>
    <phoneticPr fontId="80"/>
  </si>
  <si>
    <t>表示</t>
    <rPh sb="0" eb="2">
      <t>ヒョウジ</t>
    </rPh>
    <phoneticPr fontId="80"/>
  </si>
  <si>
    <t>その他</t>
    <rPh sb="2" eb="3">
      <t>タ</t>
    </rPh>
    <phoneticPr fontId="80"/>
  </si>
  <si>
    <t>インフルエンザ新型</t>
    <rPh sb="7" eb="9">
      <t>シンガタ</t>
    </rPh>
    <phoneticPr fontId="80"/>
  </si>
  <si>
    <t>コロナウイルス感染症</t>
    <rPh sb="7" eb="10">
      <t>カンセンショウ</t>
    </rPh>
    <phoneticPr fontId="80"/>
  </si>
  <si>
    <t>報告数</t>
    <rPh sb="0" eb="3">
      <t>ホウコクスウ</t>
    </rPh>
    <phoneticPr fontId="80"/>
  </si>
  <si>
    <t>総数</t>
    <rPh sb="0" eb="2">
      <t>ソウスウ</t>
    </rPh>
    <phoneticPr fontId="80"/>
  </si>
  <si>
    <t>男性</t>
    <rPh sb="0" eb="2">
      <t>ダンセイ</t>
    </rPh>
    <phoneticPr fontId="80"/>
  </si>
  <si>
    <t>女性</t>
    <rPh sb="0" eb="2">
      <t>ジョセイ</t>
    </rPh>
    <phoneticPr fontId="80"/>
  </si>
  <si>
    <r>
      <rPr>
        <sz val="11"/>
        <color rgb="FFFFC000"/>
        <rFont val="ＭＳ Ｐゴシック"/>
        <family val="3"/>
        <charset val="128"/>
        <scheme val="minor"/>
      </rPr>
      <t xml:space="preserve">  ■</t>
    </r>
    <r>
      <rPr>
        <sz val="9"/>
        <color theme="1"/>
        <rFont val="ＭＳ Ｐゴシック"/>
        <family val="3"/>
        <charset val="128"/>
        <scheme val="minor"/>
      </rPr>
      <t>賞味消費期限</t>
    </r>
    <r>
      <rPr>
        <sz val="11"/>
        <color theme="1"/>
        <rFont val="ＭＳ Ｐゴシック"/>
        <family val="3"/>
        <charset val="128"/>
        <scheme val="minor"/>
      </rPr>
      <t>　</t>
    </r>
    <r>
      <rPr>
        <sz val="11"/>
        <color rgb="FF6EF729"/>
        <rFont val="ＭＳ Ｐゴシック"/>
        <family val="3"/>
        <charset val="128"/>
        <scheme val="minor"/>
      </rPr>
      <t>■</t>
    </r>
    <r>
      <rPr>
        <sz val="9"/>
        <color theme="1"/>
        <rFont val="ＭＳ Ｐゴシック"/>
        <family val="3"/>
        <charset val="128"/>
        <scheme val="minor"/>
      </rPr>
      <t>アレルギー</t>
    </r>
    <r>
      <rPr>
        <sz val="11"/>
        <color theme="5" tint="0.39997558519241921"/>
        <rFont val="ＭＳ Ｐゴシック"/>
        <family val="3"/>
        <charset val="128"/>
        <scheme val="minor"/>
      </rPr>
      <t>■</t>
    </r>
    <r>
      <rPr>
        <sz val="7"/>
        <color theme="1"/>
        <rFont val="ＭＳ Ｐゴシック"/>
        <family val="3"/>
        <charset val="128"/>
        <scheme val="minor"/>
      </rPr>
      <t>残留添加物・農薬</t>
    </r>
    <r>
      <rPr>
        <sz val="11"/>
        <color theme="1"/>
        <rFont val="ＭＳ Ｐゴシック"/>
        <family val="3"/>
        <charset val="128"/>
        <scheme val="minor"/>
      </rPr>
      <t xml:space="preserve">  </t>
    </r>
    <r>
      <rPr>
        <sz val="11"/>
        <color theme="0" tint="-0.14999847407452621"/>
        <rFont val="ＭＳ Ｐゴシック"/>
        <family val="3"/>
        <charset val="128"/>
        <scheme val="minor"/>
      </rPr>
      <t>■</t>
    </r>
    <r>
      <rPr>
        <sz val="11"/>
        <color theme="1"/>
        <rFont val="ＭＳ Ｐゴシック"/>
        <family val="3"/>
        <charset val="128"/>
        <scheme val="minor"/>
      </rPr>
      <t>異物　</t>
    </r>
    <r>
      <rPr>
        <sz val="11"/>
        <color theme="7" tint="0.39997558519241921"/>
        <rFont val="ＭＳ Ｐゴシック"/>
        <family val="3"/>
        <charset val="128"/>
        <scheme val="minor"/>
      </rPr>
      <t>　■</t>
    </r>
    <r>
      <rPr>
        <sz val="11"/>
        <color theme="1"/>
        <rFont val="ＭＳ Ｐゴシック"/>
        <family val="3"/>
        <charset val="128"/>
        <scheme val="minor"/>
      </rPr>
      <t>細菌　　</t>
    </r>
    <r>
      <rPr>
        <sz val="11"/>
        <color indexed="40"/>
        <rFont val="ＭＳ Ｐゴシック"/>
        <family val="3"/>
        <charset val="128"/>
        <scheme val="minor"/>
      </rPr>
      <t>■</t>
    </r>
    <r>
      <rPr>
        <sz val="11"/>
        <color theme="1"/>
        <rFont val="ＭＳ Ｐゴシック"/>
        <family val="3"/>
        <charset val="128"/>
        <scheme val="minor"/>
      </rPr>
      <t>表示ミス     □</t>
    </r>
    <r>
      <rPr>
        <b/>
        <sz val="11"/>
        <color theme="1"/>
        <rFont val="ＭＳ Ｐゴシック"/>
        <family val="3"/>
        <charset val="128"/>
        <scheme val="minor"/>
      </rPr>
      <t>その他</t>
    </r>
    <phoneticPr fontId="5"/>
  </si>
  <si>
    <t>（最近５年間の週値の比較） ノロウイルスの感染周期は4年ですね　やや感染度合いが低い!</t>
    <rPh sb="1" eb="3">
      <t>サイキン</t>
    </rPh>
    <rPh sb="3" eb="6">
      <t>ゴネンカン</t>
    </rPh>
    <rPh sb="7" eb="8">
      <t>シュウ</t>
    </rPh>
    <rPh sb="8" eb="9">
      <t>アタイ</t>
    </rPh>
    <rPh sb="10" eb="12">
      <t>ヒカク</t>
    </rPh>
    <rPh sb="21" eb="25">
      <t>カンセンシュウキ</t>
    </rPh>
    <rPh sb="27" eb="28">
      <t>ネン</t>
    </rPh>
    <rPh sb="34" eb="36">
      <t>カンセン</t>
    </rPh>
    <rPh sb="36" eb="38">
      <t>ドア</t>
    </rPh>
    <rPh sb="40" eb="41">
      <t>ヒク</t>
    </rPh>
    <phoneticPr fontId="5"/>
  </si>
  <si>
    <t>2025年</t>
    <phoneticPr fontId="5"/>
  </si>
  <si>
    <t>計</t>
    <rPh sb="0" eb="1">
      <t>ケイ</t>
    </rPh>
    <phoneticPr fontId="5"/>
  </si>
  <si>
    <t>食品表示 (2/17-2/24)</t>
  </si>
  <si>
    <t>日付</t>
    <rPh sb="0" eb="2">
      <t>ヒヅケ</t>
    </rPh>
    <phoneticPr fontId="80"/>
  </si>
  <si>
    <t>.</t>
    <phoneticPr fontId="80"/>
  </si>
  <si>
    <t>-</t>
    <phoneticPr fontId="80"/>
  </si>
  <si>
    <t xml:space="preserve"> 5類感染症</t>
    <phoneticPr fontId="5"/>
  </si>
  <si>
    <t>福島県</t>
    <rPh sb="0" eb="2">
      <t>フクシマ</t>
    </rPh>
    <phoneticPr fontId="80"/>
  </si>
  <si>
    <t xml:space="preserve"> </t>
    <phoneticPr fontId="80"/>
  </si>
  <si>
    <t>　　　</t>
  </si>
  <si>
    <t>全国警戒ランク2に減少</t>
    <rPh sb="0" eb="2">
      <t>ゼンコク</t>
    </rPh>
    <rPh sb="2" eb="4">
      <t>ケイカイ</t>
    </rPh>
    <rPh sb="9" eb="11">
      <t>ゲンショウ</t>
    </rPh>
    <phoneticPr fontId="80"/>
  </si>
  <si>
    <t xml:space="preserve">
3類感染症
細菌性赤痢</t>
    <phoneticPr fontId="5"/>
  </si>
  <si>
    <t>腸チフス1例‌</t>
    <phoneticPr fontId="80"/>
  </si>
  <si>
    <t>　</t>
    <phoneticPr fontId="25"/>
  </si>
  <si>
    <t>毎週　　ひとつ　　覚えていきましょう</t>
    <phoneticPr fontId="5"/>
  </si>
  <si>
    <t>　↓　職場の先輩は以下のことを理解して　わかり易く　指導しましょう　↓</t>
    <phoneticPr fontId="5"/>
  </si>
  <si>
    <t>年末限定　年内販売終了商品　さわやか除菌装置</t>
    <rPh sb="0" eb="4">
      <t>ネンマツゲンテイ</t>
    </rPh>
    <rPh sb="5" eb="7">
      <t>ネンナイ</t>
    </rPh>
    <rPh sb="7" eb="11">
      <t>ハンバイシュウリョウ</t>
    </rPh>
    <rPh sb="11" eb="13">
      <t>ショウヒン</t>
    </rPh>
    <rPh sb="18" eb="22">
      <t>ジョキンソウチ</t>
    </rPh>
    <phoneticPr fontId="28"/>
  </si>
  <si>
    <t>やや多い</t>
    <rPh sb="2" eb="3">
      <t>オオ</t>
    </rPh>
    <phoneticPr fontId="80"/>
  </si>
  <si>
    <t>2025年第48週</t>
    <rPh sb="4" eb="5">
      <t>ネン</t>
    </rPh>
    <rPh sb="5" eb="6">
      <t>ダイ</t>
    </rPh>
    <rPh sb="8" eb="9">
      <t>シュウ</t>
    </rPh>
    <phoneticPr fontId="80"/>
  </si>
  <si>
    <t>2025/50週</t>
  </si>
  <si>
    <t>食中毒情報  (12/15-12/21)</t>
    <rPh sb="0" eb="3">
      <t>ショクチュウドク</t>
    </rPh>
    <rPh sb="3" eb="5">
      <t>ジョウホウ</t>
    </rPh>
    <phoneticPr fontId="5"/>
  </si>
  <si>
    <t>海外情報  (12/15-12/21)</t>
    <rPh sb="0" eb="4">
      <t>カイガイジョウホウ</t>
    </rPh>
    <phoneticPr fontId="5"/>
  </si>
  <si>
    <t>食品表示
 (12/15-12/21)</t>
    <rPh sb="0" eb="2">
      <t>ショクヒン</t>
    </rPh>
    <rPh sb="2" eb="4">
      <t>ヒョウジ</t>
    </rPh>
    <phoneticPr fontId="5"/>
  </si>
  <si>
    <t>食品表示  (12/15-12/21)</t>
    <phoneticPr fontId="5"/>
  </si>
  <si>
    <t>残留農薬  (12/15-12/21)</t>
    <phoneticPr fontId="5"/>
  </si>
  <si>
    <t>堺市保健所は12月16日、堺市東区の飲食店「一作鮨」で食事をした客らが下痢や嘔吐などの症状を訴え、ノロウイルスによる食中毒が発生したと発表した。市保健所によると、すしや天ぷらを食べた10～50歳代の男女14人が体調不良を訴え、このうち客11人と調理従事者2人の便からノロウイルスが検出された。重症者はおらず、全員が快方に向かっているという。</t>
    <phoneticPr fontId="80"/>
  </si>
  <si>
    <t>讀賣新聞</t>
    <rPh sb="0" eb="2">
      <t>ヨミウリ</t>
    </rPh>
    <rPh sb="2" eb="4">
      <t>シンブン</t>
    </rPh>
    <phoneticPr fontId="80"/>
  </si>
  <si>
    <t>12月16日、岩手県盛岡市は市内の小学校で、ノロウイルスによる感染性胃腸炎の集団発生があったと発表した。児童14人が嘔吐や下痢などの症状を訴えているという。
盛岡市によると、12月5日に市内の小学校（児童・職員500人未満）から複数の児童に嘔吐や下痢などの症状があると保健所へ連絡があった。</t>
    <phoneticPr fontId="80"/>
  </si>
  <si>
    <t>岩手めんこいテレビ</t>
    <rPh sb="0" eb="2">
      <t>イワテ</t>
    </rPh>
    <phoneticPr fontId="80"/>
  </si>
  <si>
    <t>　県生活衛生課は15日、周南市の焼き肉店で食中毒が発生したと発表した。5日にこの店で食事をした会社員17人のうち6人に下痢や発熱の症状が出たが、医療機関を受診し…</t>
    <phoneticPr fontId="80"/>
  </si>
  <si>
    <t>日刊新周南</t>
    <rPh sb="0" eb="2">
      <t>ニッカン</t>
    </rPh>
    <rPh sb="2" eb="3">
      <t>シン</t>
    </rPh>
    <rPh sb="3" eb="4">
      <t>シュウ</t>
    </rPh>
    <rPh sb="4" eb="5">
      <t>ナン</t>
    </rPh>
    <phoneticPr fontId="80"/>
  </si>
  <si>
    <t>静岡市は１６日、葵区の飲食店でノロウイルスによる食中毒が発生したと発表しました。
　静岡市保健所によりますと、７日に葵区の飲食店で肉寿司、ローストビーフ、からあげ、生ハムサラダ、馬刺し、だし巻き卵などを食べた２５歳から７３歳までの男女１１人が、下痢、発熱、嘔吐などの症状を訴えました。症状を訴えた患者は快方に向かっています。</t>
    <phoneticPr fontId="80"/>
  </si>
  <si>
    <t>静岡テレビ</t>
    <rPh sb="0" eb="2">
      <t>シズオカ</t>
    </rPh>
    <phoneticPr fontId="80"/>
  </si>
  <si>
    <t>千葉県は１２月１０日、千葉県木更津市内の認定こども園で、ノロウイルスによる感染性胃腸炎の集団感染が発生したと発表しました。　県によりますと１２月５日、木更津市内の認定こども園の複数の幼児や職員に胃腸炎の症状があり、君津保健所が園の現地調査や提出された便の検査を行いました。
　検査の結果、ノロウイルスを検出し、これまでに幼児３８人と職員２人の合わせて４０人に嘔吐や下痢などの症状が確認されました。</t>
    <phoneticPr fontId="80"/>
  </si>
  <si>
    <t>千葉テレビ</t>
    <rPh sb="0" eb="2">
      <t>チバ</t>
    </rPh>
    <phoneticPr fontId="80"/>
  </si>
  <si>
    <t xml:space="preserve">北海道新聞デジタル </t>
    <phoneticPr fontId="80"/>
  </si>
  <si>
    <t xml:space="preserve">	網走の飲食店でノロ 10人が食中毒 
網走保健所は15日、網走市内の飲食店「季節の旨いものと酒 sawa（サワ）」で食事した10人がノロウイルスによる食中毒を発症したと発表した。...
 	 </t>
    <phoneticPr fontId="80"/>
  </si>
  <si>
    <r>
      <rPr>
        <b/>
        <sz val="11"/>
        <color rgb="FF000000"/>
        <rFont val="ＭＳ Ｐゴシック"/>
        <family val="3"/>
        <charset val="128"/>
      </rPr>
      <t>県は19日、11～12日にノロウイルスによる食中毒を発生させたとして、上尾市の飲食店「信濃路」を21日まで3日間の営業停止を命じる行政処分を行った。　県食品安全課によると、11日午後7時ごろ、12日午後6時ごろに、店内で刺し身や天ぷら、焼き魚などを食べた30～80代の女性4人、男性34人が発熱や下痢、嘔吐（おうと）の症状を訴えた。全員快方に向かっているという</t>
    </r>
    <r>
      <rPr>
        <b/>
        <sz val="12"/>
        <color indexed="8"/>
        <rFont val="ＭＳ Ｐゴシック"/>
        <family val="3"/>
        <charset val="128"/>
      </rPr>
      <t>。</t>
    </r>
    <phoneticPr fontId="80"/>
  </si>
  <si>
    <t>埼玉新聞</t>
    <rPh sb="0" eb="2">
      <t>サイタマ</t>
    </rPh>
    <rPh sb="2" eb="4">
      <t>シンブン</t>
    </rPh>
    <phoneticPr fontId="80"/>
  </si>
  <si>
    <t>横浜市保健所の調査で、患者6人および調理従事者3人からノロウイルスが検出され、提供された食事が原因と断定された。給食を提供した業者（埼玉県川越市の株式会社ニフス）には12月19日に営業禁止処分が下され、12月18日からは代替食対応となっている。施設内の環境や食品からはノロウイルスは検出されなかったが、横浜市衛生研究所による検便結果では陽性反応が出たため、引き続き原因の詳細調査が行われている。</t>
    <phoneticPr fontId="80"/>
  </si>
  <si>
    <t>楽天ニュース</t>
    <rPh sb="0" eb="2">
      <t>ラクテン</t>
    </rPh>
    <phoneticPr fontId="80"/>
  </si>
  <si>
    <t>47NEWS</t>
    <phoneticPr fontId="80"/>
  </si>
  <si>
    <t xml:space="preserve">
　岐阜市は20日、市内の特別養護老人ホームで提供された給食を食べた20～90代の入居者や職員計40人が発熱、嘔吐（おうと）、下痢など食中毒の症状を訴え、複数人の便などからノロウイルスが検出されたと発表した.</t>
    <phoneticPr fontId="80"/>
  </si>
  <si>
    <t>12月12日、福島県南相馬市の飲食店が提供した刺身を食べた20～60代の男女計49人が、下痢や嘔吐などの症状を訴えました。で提供されたのは、同市の鮮魚店が調理したマグロやハマチ、サーモンなどの刺身ということです。患者や、刺身を調理した人の便からノロウイルスが検出され、県はこの刺身が原因の食中毒と断定しました。者ら49人は全員快方に向かっているということです。鮮魚店は、18日から3日間の営業停止処分となっています。</t>
    <phoneticPr fontId="80"/>
  </si>
  <si>
    <t>福島南相馬市</t>
    <phoneticPr fontId="80"/>
  </si>
  <si>
    <t>2025年 第50週（12/8～12/14）</t>
    <phoneticPr fontId="5"/>
  </si>
  <si>
    <t>回収＆返金</t>
  </si>
  <si>
    <t>ライフコーポレー...</t>
  </si>
  <si>
    <t>サンコー食品</t>
  </si>
  <si>
    <t>イオンリテール</t>
  </si>
  <si>
    <t>エスエスケイフー...</t>
  </si>
  <si>
    <t>オギノ</t>
  </si>
  <si>
    <t>回収＆返金/交換</t>
  </si>
  <si>
    <t>パン・パシフィッ...</t>
  </si>
  <si>
    <t>北海道フードフロ...</t>
  </si>
  <si>
    <t>櫻正宗</t>
  </si>
  <si>
    <t>ぷちらぱん</t>
  </si>
  <si>
    <t>回収</t>
  </si>
  <si>
    <t>海幸</t>
  </si>
  <si>
    <t>フードウェイ</t>
  </si>
  <si>
    <t>秋川牧園</t>
  </si>
  <si>
    <t>SAJ</t>
  </si>
  <si>
    <t>オーケー</t>
  </si>
  <si>
    <t>丸山製麵</t>
  </si>
  <si>
    <t>つじ田 濃厚つけ麺 一部(チャーシュー)表示欠落</t>
  </si>
  <si>
    <t>PLANT</t>
  </si>
  <si>
    <t>懐かしコーヒーゼリー 一部消費期限誤記</t>
  </si>
  <si>
    <t>JIN</t>
  </si>
  <si>
    <t>ドライトマト＆バジル 一部賞味期限誤記</t>
  </si>
  <si>
    <t>ココウェル</t>
  </si>
  <si>
    <t>有機ココナッツミルクパウダー 一部異物混入(カビ発生の植物片)の恐れ</t>
  </si>
  <si>
    <t>ヨークベニマル</t>
  </si>
  <si>
    <t>4種フルーツと全粒粉のブレッド 一部(くるみ)表示欠落</t>
  </si>
  <si>
    <t>イオン東北</t>
  </si>
  <si>
    <t>シェフズパエリア 一部賞味期限表示欠落</t>
  </si>
  <si>
    <t>回収＆交換</t>
  </si>
  <si>
    <t>くらこん</t>
  </si>
  <si>
    <t>厚葉わかめ三陸産12ｇ 一部食品添加物表示不備</t>
  </si>
  <si>
    <t>みすずコーポレー...</t>
  </si>
  <si>
    <t>いなり名人MA 一部製造ライン上の汚れ混入の恐れ</t>
  </si>
  <si>
    <t>西友</t>
  </si>
  <si>
    <t>焼きとり6本セット塩 一部ラベル表⽰印字不良</t>
  </si>
  <si>
    <t>フレスタ</t>
  </si>
  <si>
    <t>茨城県産れんこん入り鶏つくね（中身は「国産鶏のふっくらつくねバーグ」）</t>
  </si>
  <si>
    <t>イトーヨーカ堂</t>
  </si>
  <si>
    <t>鶴見店 柔らかひれかつ 一部加熱不十分の恐れ</t>
  </si>
  <si>
    <t>三菱食品</t>
  </si>
  <si>
    <t>もっと Nippon! カットわかめ 一部食品添加物表示不備</t>
  </si>
  <si>
    <t>サンデリカ</t>
  </si>
  <si>
    <t>サンドおむすび醤油唐揚げ 一部(とり肉)表示欠落</t>
  </si>
  <si>
    <t>チキンジャンバラヤ 一部原材料表示等相違</t>
  </si>
  <si>
    <t>燻ちぎりいか 一部(乳,いか)表示欠落</t>
  </si>
  <si>
    <t>デリシア</t>
  </si>
  <si>
    <t>ごぼうと鶏の黒酢あえ 一部(鶏肉,さば,ゼラチン)表示欠落</t>
  </si>
  <si>
    <t>ツルヤ</t>
  </si>
  <si>
    <t>穂高店 天然煮穴子寿司 一部(えび)表示欠落</t>
  </si>
  <si>
    <t>ホクレン商事</t>
  </si>
  <si>
    <t>刺身用サーモントラウト 一部消費期限誤記</t>
  </si>
  <si>
    <t>サミット</t>
  </si>
  <si>
    <t>ポテトチーズ焼 一部(小麦,牛肉,鶏肉,りんご,ゼラチン)表示欠落</t>
  </si>
  <si>
    <t>レグレット</t>
  </si>
  <si>
    <t>焼菓子詰合せ(ホリデー) 一部賞味期限誤記</t>
  </si>
  <si>
    <t>マミーマート</t>
  </si>
  <si>
    <t>若鶏骨付モモブツ切り 一部食品表示誤貼付</t>
  </si>
  <si>
    <t>たいらや</t>
  </si>
  <si>
    <t>国産レバニラ炒め 一部(エビ)表示欠落</t>
  </si>
  <si>
    <t>トップ卵ファーム...</t>
  </si>
  <si>
    <t>九州彩卵 赤玉 一部賞味期限誤記</t>
  </si>
  <si>
    <t>平和堂</t>
  </si>
  <si>
    <t>菓子パン調理パンなど 一部消費期限誤記</t>
  </si>
  <si>
    <t>竹園</t>
  </si>
  <si>
    <t>ローストビーフ 一部食肉製品製造業無許可</t>
  </si>
  <si>
    <t>田中製麺</t>
  </si>
  <si>
    <t>うどん 細うどん 他 ６品目 一部消費期限誤記</t>
  </si>
  <si>
    <t>ミートクレスト</t>
  </si>
  <si>
    <t>おおいた和牛切落し 一部食品表示欠落</t>
  </si>
  <si>
    <t>丸山海苔店</t>
  </si>
  <si>
    <t>焼のりＨＧＴ３０半切バラ５枚他 一部賞味期限誤記</t>
  </si>
  <si>
    <t>オークワ</t>
  </si>
  <si>
    <t>にぎり寿司盛合せ（慶賀） 一部消費期限誤記</t>
  </si>
  <si>
    <t>めん食</t>
  </si>
  <si>
    <t>ねぎまぐろにぎり 一部(小麦,卵,大豆)表示欠落</t>
  </si>
  <si>
    <t>ピラフ＆ナポリタン 一部(えび)表示欠落</t>
  </si>
  <si>
    <t>ロングドーナツきなこR 一部(卵)表示欠落</t>
  </si>
  <si>
    <t>深煎りごまドレッシング 一部乳酸菌による汚染</t>
  </si>
  <si>
    <t>じゃがいもの南瓜コロッケ 一部(卵)表示欠落</t>
  </si>
  <si>
    <t>ハニーローストカシューナッツ 一部原料酸化の恐れ</t>
  </si>
  <si>
    <t>北海道仕込みいか塩辛 一部賞味期限誤記</t>
  </si>
  <si>
    <t>ねり酒粕 一部微生物混入の恐れ</t>
  </si>
  <si>
    <t>ピラフ＆ナポリタン 一部ラベル誤貼付で(えび)表示欠落</t>
  </si>
  <si>
    <t>イギリスパン、ぶどうパン 一部(乳成分、小麦、卵、大豆)表示欠落</t>
  </si>
  <si>
    <t>生かき(生食用) 一部大腸菌基準値超過</t>
  </si>
  <si>
    <t>小戸店 釜揚げしらす 一部フグ稚魚混入の恐れ</t>
  </si>
  <si>
    <t>秋川たまご 一部賞味期限誤記</t>
  </si>
  <si>
    <t>渋谷ヒカリエShinQs マカロン 5種 一部要冷蔵品を常温販売</t>
  </si>
  <si>
    <t>169店舗 テデスコ パネトーネ 一部カビ発生の恐れ</t>
  </si>
  <si>
    <t>生姜が決め手！肉そば 一部(そば・牛肉・さば)表示欠落</t>
    <phoneticPr fontId="25"/>
  </si>
  <si>
    <t>　上位2種目(賞味期限・アレルギー表記ミス)で全体の　(57%)</t>
    <rPh sb="1" eb="3">
      <t>ジョウイ</t>
    </rPh>
    <rPh sb="4" eb="6">
      <t>シュモク</t>
    </rPh>
    <rPh sb="7" eb="11">
      <t>ショウミキゲン</t>
    </rPh>
    <rPh sb="17" eb="19">
      <t>ヒョウキ</t>
    </rPh>
    <rPh sb="23" eb="25">
      <t>ゼンタイ</t>
    </rPh>
    <phoneticPr fontId="5"/>
  </si>
  <si>
    <t>2025年第49週（12月1日〜12月7日）</t>
    <phoneticPr fontId="80"/>
  </si>
  <si>
    <t>結核例　236例</t>
    <rPh sb="7" eb="8">
      <t>レイ</t>
    </rPh>
    <phoneticPr fontId="5"/>
  </si>
  <si>
    <t>細菌性赤痢2例‌
菌種：S. sonnei（D群）2例＿感染地域：‌‌東京都1例、国内・国外
不明1例</t>
    <phoneticPr fontId="80"/>
  </si>
  <si>
    <t xml:space="preserve">腸管出血性大腸菌感染症65例（有症者36例、うちHUS‌なし）
‌　感染地域：‌‌国内42例、韓国3例、カンボジア1例、国内・国外不明19例
　国内の感染地域：‌‌大阪府8例、福岡県6例、山形県5例、北海道3例、佐賀県3例、熊本県2例、鹿児島県2例、群馬県1例、埼玉県1例、東京都1例、新潟県1例、岐阜県1例、愛知県1例、京都府1例、広島県1例、
　宮城県/山形県/大阪府1例、国内（都道府県不明）4例
</t>
    <phoneticPr fontId="80"/>
  </si>
  <si>
    <t>年齢群：‌‌1歳（5 例 ）、2歳（4 例 ）、3歳（2 例 ）、4歳（1 例 ）、5歳（1 例 ）、6歳（ 1 例 ）、 7歳（ 1 例 ）、 9歳（ 1 例 ）、 10 代（ 6 例 ）、 20代（13例）、30 代（ 9 例 ）、 
40 代（ 4 例 ）、 50 代（ 5 例 ）、 60代（6例）、70 代（4 例 ）、80 代（1 例 ）、
90代以上（1例）</t>
    <phoneticPr fontId="80"/>
  </si>
  <si>
    <t>血清群・毒素型：‌‌O157‌VT1・VT2（26例）、O157‌VT2（7例）、O103‌VT1（5例）、O159‌VT2（4例）、O26‌VT1（4例）、
O115‌VT1（2例）、O111‌VT1・VT2（1例）、O111‌VT2（1例）、O126‌VT1‌（1例）、O136‌VT2（1例）、その他・不明（13例）
累積報告数：4,170例（有症者2,395例、うちHUS‌57例．死亡3例）</t>
    <phoneticPr fontId="80"/>
  </si>
  <si>
    <t>4類感染症
E型肝炎　　15例‌感染地域（感染源）：‌‌北海道1例（不明）、宮城県1例（豚ホルモン）、
　栃木県1例（不明）、東京都1例（不明）、神奈川県1例（不明）、新潟県1例（不明）、
　富山県1例（不明）、石川県1例（不明）、愛媛県1例（不明）、
　国内（都道府県不明）3例（肉類1例、焼き豚1例、不明1例）、
　国内・国外不明3例（猪肉/鹿肉1例、不明2例）　
A型肝炎2例‌　　感染地域：埼玉県1例、愛知県1例</t>
    <phoneticPr fontId="80"/>
  </si>
  <si>
    <t>レジオネラ症35例（肺炎型33例、ポンティアック熱型2例）
　感染地域：‌群馬県3例、静岡県3例、埼玉県2例、東京都2例、愛知県2例、大阪府2例、熊本県2例、北海道1例、山形県1例、福島県1例、千葉県1例、神奈川県1例、福井県1例、山梨県1例、滋賀県1例、兵庫県1例、岡山県1例、青森県/福島県1例、
国内（都道府県不明）2例、
国内・国外不明6例
‌
年齢群：‌20代（1例）、30代（1例）、50代（3例）、60代（5例）、70代（11例）、80代（7例）、90代以上（7例）
累積報告数：2,301例</t>
    <phoneticPr fontId="80"/>
  </si>
  <si>
    <t>アメーバ赤痢8例（腸管アメーバ症7例、腸管外アメーバ症1例）
‌感染地域：‌‌宮城県1例、大阪府1例、福岡県1例、佐賀県1例、鹿児島県1例、国内・国外不明3例
‌感染経路：‌‌性的 接 触 2 例（ 同 性 間 1 例 、 異性間・同性 間 不 明 1 例 ）、
経口感染1例、その他・不明5例</t>
    <phoneticPr fontId="80"/>
  </si>
  <si>
    <t>2025年第49週</t>
    <rPh sb="4" eb="5">
      <t>ネン</t>
    </rPh>
    <rPh sb="5" eb="6">
      <t>ダイ</t>
    </rPh>
    <rPh sb="8" eb="9">
      <t>シュウ</t>
    </rPh>
    <phoneticPr fontId="80"/>
  </si>
  <si>
    <r>
      <t xml:space="preserve">対前週
</t>
    </r>
    <r>
      <rPr>
        <b/>
        <sz val="14"/>
        <color rgb="FFFF0000"/>
        <rFont val="ＭＳ Ｐゴシック"/>
        <family val="3"/>
        <charset val="128"/>
      </rPr>
      <t>インフルエンザ 　　     　       　　-17%   減少</t>
    </r>
    <r>
      <rPr>
        <b/>
        <sz val="11"/>
        <color rgb="FFFF0000"/>
        <rFont val="ＭＳ Ｐゴシック"/>
        <family val="3"/>
        <charset val="128"/>
      </rPr>
      <t xml:space="preserve">
</t>
    </r>
    <r>
      <rPr>
        <b/>
        <sz val="14"/>
        <color rgb="FFFF0000"/>
        <rFont val="ＭＳ Ｐゴシック"/>
        <family val="3"/>
        <charset val="128"/>
      </rPr>
      <t>新型コロナウイルス          　  　 -30%　 減少</t>
    </r>
    <rPh sb="0" eb="3">
      <t>タイゼンシュウゾウカゾウカゲンショウ</t>
    </rPh>
    <rPh sb="36" eb="38">
      <t>ゲンショウ</t>
    </rPh>
    <rPh sb="69" eb="71">
      <t>ゲンショウ</t>
    </rPh>
    <phoneticPr fontId="80"/>
  </si>
  <si>
    <t>株式会社ユニオン　【回収後の対応】返金対応</t>
    <phoneticPr fontId="80"/>
  </si>
  <si>
    <t xml:space="preserve"> 輸入国：オーストラリア
回収の理由 	　食品衛生法違反
検疫所におけるモニタリング検査の結果、一部の商品で基準値0.01ppmを超えるプロピコナゾール（0.03ppm）が検出されたため
【回収情報の周知方法】
弊社にて文書を作成、1次販売先に直接連絡し自主回収の依頼をしております。</t>
    <phoneticPr fontId="80"/>
  </si>
  <si>
    <t>https://ifas.mhlw.go.jp/faspub/_link.do?i=IO_S020502&amp;p=RCL202503221</t>
    <phoneticPr fontId="80"/>
  </si>
  <si>
    <t>ブルーベリー中国産｜残留農薬プロシミドン検出</t>
    <phoneticPr fontId="80"/>
  </si>
  <si>
    <t xml:space="preserve">　厚生労働省は、中国から輸入されたブルーベリーから農薬「プロシミドン」が検出されたことを発表しました。
※プロシミドン 0.04 ppm検出（基準：0.01 ppm)
「プロシミドン」は、ジカルボキシイミド系の殺菌剤として用いられており、植物病原菌（灰色かび病、菌核病、灰星病、うり類のつる枯病など）に有効とされています。
動物による各種毒性試験結果では、プロシミドン投与による影響は、主に肝臓（小葉中心性肝細胞肥大等）及び精巣（間細胞過形成等）に認められています。
海外では中国、韓国、タイ、オーストラリア等、数十か国で登録が取得されています。
 </t>
    <phoneticPr fontId="80"/>
  </si>
  <si>
    <t xml:space="preserve">農産物中残留農薬の部位別濃度及び調理による消長について - 秋田県 </t>
    <phoneticPr fontId="80"/>
  </si>
  <si>
    <t>https://www.shokukanken.com/post-26502/</t>
    <phoneticPr fontId="80"/>
  </si>
  <si>
    <r>
      <t>　食品中の残留農薬の分析精度向上と調理による変化に関する研究（令和3～5年度） 
農産物中残留農薬の部位別濃度及び調理による消長について 
 松渕亜希子  古井真理子  珍田尚俊  藤井愛実*1 
　</t>
    </r>
    <r>
      <rPr>
        <b/>
        <sz val="14"/>
        <color rgb="FF000000"/>
        <rFont val="Segoe UI Emoji"/>
        <family val="3"/>
      </rPr>
      <t>🥬</t>
    </r>
    <r>
      <rPr>
        <b/>
        <sz val="14"/>
        <color rgb="FF000000"/>
        <rFont val="游ゴシック"/>
        <family val="3"/>
        <charset val="128"/>
      </rPr>
      <t xml:space="preserve"> ほうれんそう
農薬	　　　　　　　　洗浄5秒　　洗浄30秒	　ゆでる	炒める
シアゾファミド　　	　　100.0	　　68.7	　31.3　　　	67.2
イミダクロプリド　　　 92.4	　　85.9	　22.8	　　　68.5
テフルトリン	　　　　　96.0	　　100.0	　88.0　　　	64.0
________________________________________
</t>
    </r>
    <r>
      <rPr>
        <b/>
        <sz val="14"/>
        <color rgb="FF000000"/>
        <rFont val="Segoe UI Symbol"/>
        <family val="3"/>
      </rPr>
      <t>🍅</t>
    </r>
    <r>
      <rPr>
        <b/>
        <sz val="14"/>
        <color rgb="FF000000"/>
        <rFont val="游ゴシック"/>
        <family val="3"/>
        <charset val="128"/>
      </rPr>
      <t xml:space="preserve"> ミニトマト
農薬	　　　　　　洗浄5秒	　洗浄30秒	　　湯むき	　　煮る
アセタミプリド　　86.7	　　100.0	　　　80.0	　　　73.3
ボスカリド	　　　70.4	　　　83.1	　　　　11.3	　　98.6
シアゾファミド　	59.3	　　　47.0	　　　　0.0	　　　81.5
チアクロプリド　	89.1	　　　76.4	　　　　60.9 　　95.7　	
＊調理で農薬がなくなることは、ほとんどなさそうだ
</t>
    </r>
    <rPh sb="496" eb="498">
      <t>チョウリ</t>
    </rPh>
    <rPh sb="499" eb="501">
      <t>ノウヤク</t>
    </rPh>
    <phoneticPr fontId="80"/>
  </si>
  <si>
    <t>https://www.pref.akita.lg.jp/uploads/public/archive_0000057985_00/022_%E8%BE%B2%E7%94%A3%E7%89%A9%E4%B8%AD%E6%AE%8B%E7%95%99%E8%BE%B2%E8%96%AC%E3%81%AE%E9%83%A8%E4%BD%8D%E5%88%A5%E6%BF%83%E5%BA%A6%E5%8F%8A%E3%81%B3%E8%AA%BF%E7%90%86%E3%81%AB%E3%82%88%E3%82%8B%E6%B6%88%E9%95%B7%E3%81%AB%E3%81%A4%E3%81%84%E3%81%A6%EF%BC%88p56%EF%BD%9E59%EF%BC%89.pdf</t>
    <phoneticPr fontId="80"/>
  </si>
  <si>
    <t>アサヒG、独自の乳酸菌が世界的な評価　「CP2305ガセリ菌」が2つの食品原料見本市で賞を受賞</t>
    <phoneticPr fontId="80"/>
  </si>
  <si>
    <t>　アサヒグループ食品㈱（東京都墨田区、川原浩社長）はこのほど、独自の乳酸菌「CP2305ガセリ菌」が2つの食品原料見本市で賞を受賞したと発表した。
11月3日から5日にドバイで開催された「Gulfood Manufacturing 2025」で、「Functional Ingredient of the Year（機能性素材オブ・ザ・イヤー）」を受賞。審査員から、「CP2305ガセリ菌」の科学的信頼性、応用範囲の広さと、現代の健康志向の消費者のニーズに沿った素材であるということが高く評価されたという。
　また12月2日から4日にパリで開催された「Food Ingredients Europe 2025」で、「Health Innovation Award(健康イノベーション賞)」を受賞。審査員から、「日々の精神的ストレスの緩和」や「睡眠の質（眠りの深さ）向上」が科学的に検証されており、「腸内環境の改善」など消費者の関心の高まりに対応していることが評価されたという。
　同社では、今年3月から「CP2305ガセリ菌」をグループ外および海外に向けて販売を開始している。人々の健康意識の高まりや飲料・食品の多様化から、今後さらなる需要が見込まれる乳酸菌素材について、今回の受賞を機にさらなる事業強化を図るとしている。</t>
    <phoneticPr fontId="80"/>
  </si>
  <si>
    <t>https://wellness-news.co.jp/posts/%E3%82%A2%E3%82%B5%E3%83%92g%E3%80%81%E7%8B%AC%E8%87%AA%E3%81%AE%E4%B9%B3%E9%85%B8%E8%8F%8C%E3%81%8C%E4%B8%96%E7%95%8C%E7%9A%84%E3%81%AA%E8%A9%95%E4%BE%A1%E3%80%80%E3%80%8Ccp2305%E3%82%AC%E3%82%BB/</t>
    <phoneticPr fontId="80"/>
  </si>
  <si>
    <t xml:space="preserve">農薬残留基準改正案に意見19件 消費者庁、科学的評価に基づき告示 </t>
    <phoneticPr fontId="80"/>
  </si>
  <si>
    <t>　消費者庁は16日、「食品、添加物等の規格基準の一部を改正する告示（案）」に関するパブリックコメント（意見募集）の結果を公表した。エスプロカルブなど6品目の農薬について残留基準を改正する案を示し、今年9月16日～10月15日の間に意見募集を行ったところ、19件の意見が寄せられた。寄せられた意見の多くは、農薬や食品添加物に対する健康影響への強い懸念、残留基準の緩和に反対する立場、妊婦や子ども、生態系への影響を重視すべきだとする主張、日本で登録されていないと認識されている農薬や、輸入食品への不安などだった。
　これに対し消費者庁は、残留基準は内閣府食品安全委員会の食品健康影響評価を踏まえ、許容一日摂取量（ADI）を超えない範囲で設定していること、農薬を長期・短期に摂取した場合でも健康影響が生じないことを確認していること、農薬の使用や環境影響については、農林水産省や環境省の制度に基づき管理されていることなどを繰り返し説明し、今回の改正案が科学的評価に基づくものであるとの立場を示している。改正案の告示は同日付で官報に掲載された。</t>
    <phoneticPr fontId="80"/>
  </si>
  <si>
    <t>https://wellness-news.co.jp/posts/251217-3/</t>
    <phoneticPr fontId="80"/>
  </si>
  <si>
    <t xml:space="preserve">博多天ぷらたかおで産地誤表示 農水省、米トレーサビリティ法違反で弘商に勧告 </t>
    <phoneticPr fontId="80"/>
  </si>
  <si>
    <t>　農林水産省は16日、㈱弘商（福岡市南区、矢川貴之社長）が福岡および渋谷パルコ店で展開する飲食店「博多天ぷらたかお」において、米飯類の原料米穀の産地情報が事実と異なるかたちで一般消費者に伝達されていたとして、米穀等の取引等に係る情報の記録及び産地情報の伝達に関する法律（米トレーサビリティ法）に基づく勧告を行ったと発表した。約41万食提供、立入検査で違反認定
　同省によると、弘商が運営する「博多天ぷらたかお」21店舗では、福岡県産米と福岡県産米以外の米穀をブレンドして使用していたにもかかわらず、店内掲示のポスターにおいて「福岡県産米」と表示し、事実と異なる産地情報を伝達していたことを確認した。この不適正な産地情報の伝達は、少なくとも2025年3月3日～6月23日までの間に行われ、同期間中に41万9,364食（米飯量換算で83.824トン）が一般消費者に提供されていた。
　本件については、農林水産省関東農政局、東海農政局、近畿農政局、中国四国農政局、九州農政局および内閣府沖縄総合事務局が、同6月12日～11月25日までの間、米トレーサビリティ法第10条第1項に基づく立入検査等を実施。その結果、弘商による行為が、米穀等の産地情報の適正な伝達を義務付けた米トレーサビリティ法第8条第1項の規定に違反することが認定された。
管理体制と法令遵守意識の不備を指摘
　農水省は、米トレーサビリティ法第9条第1項の規定に基づき、弘商に対して勧告を行った。勧告では、まず、取引を行った米穀について、情報の記録が省令に基づき適正に行われているかを点検し、不適正な記録があった場合には速やかに是正するとともに、所定の期間保存することを求めた。
　また、運営する全店舗において提供する米飯類について、産地情報の伝達が命令に沿って適正に行われているかを点検し、不適正な伝達が確認された場合には速やかに是正することを求めた。
　さらに、不適正な産地情報の伝達が生じた主な原因として、正確な情報提供に対する意識、米トレーサビリティ制度への認識、法令遵守意識の欠如が考えられることに加え、管理体制や商品管理システムに不備があった可能性を指摘。これらの点について原因の究明および分析の徹底を求めている。その結果を踏まえ、米トレーサビリティ制度に関する責任の所在を明確にし、産地情報の伝達を確実に確認できる管理体制および商品管理システムを整備するなど、再発防止策を適切に実施すること。提供する米飯類について、今後は、同法に違反する不適正な産地情報の伝達を行わないことが求められている。　弘商は、これらの措置について報告書を取りまとめ、来年1月16日までに農林水産大臣宛てに提出しなければならない。</t>
    <phoneticPr fontId="80"/>
  </si>
  <si>
    <t>https://wellness-news.co.jp/posts/251217-1/</t>
    <phoneticPr fontId="80"/>
  </si>
  <si>
    <t xml:space="preserve">カシューナッツ、年度内にアレルギー表示義務化 ～ピスタチオは特定原材料に準ずるものに追加 </t>
    <phoneticPr fontId="80"/>
  </si>
  <si>
    <t>　消費者庁は、15日に第8回食物アレルギー表示に関するアドバイザー会議を開催。年度内にカシューナッツを特定原材料に移行し、アレルギー表示を義務付ける方向性を明らかにした。施行後、2年間の経過措置期間が設けられる。またカシューナッツと強い交差反応性があるピスタチオについても、カシューナッツの特定原材料移行と同時に、特定原材料に準ずるものに追加。カシューナッツと交差反応性があることを含め、可能な限り表示に努めるよう事務連絡等にて推奨する。カシューナッツの特定原材料移行については今年上旬にはすでに方針が示されていたが、このたび公定検査法の確立目途が立ったことで改めて発表がなされた。カシューナッツの検査法について、定量検査法※にてカシューナッツ由来のタンパク質を定量的に検出し、10μg/g以上検出した場合（陽性）に定性検査法を行い、カシューナッツ由来の遺伝子又はタンパク質の検出を確認する。
※検査特性の異なる２種の検査を実施
カシューナッツとピスタチオなど、極めて類似した成分をもつ近縁種同士の判別については、えびとかに、くるみとペカンと同様、ELISA法（抗原抗体検査）と定性検査法を組み合わせることで可能である。今後はパブリックコメントの募集、消費者委員会への諮問を経て法改正・施行となる見通し。</t>
    <phoneticPr fontId="80"/>
  </si>
  <si>
    <t>https://www.kenko-media.com/food_devlp/10689/</t>
    <phoneticPr fontId="80"/>
  </si>
  <si>
    <t xml:space="preserve">消費者庁の担当者が登壇！食品表示デジタル化に向けた取り組みに関する最新動向セミナーを12 ... ニコニコニュース </t>
    <phoneticPr fontId="80"/>
  </si>
  <si>
    <t>　食品表示をめぐる環境は、法制度の改正や消費者ニーズの多様化により、年々複雑化しています。
こうした中で、食品表示情報のデジタル化・標準化は、サプライチェーン全体における効率化と透明性の両立を実現するうえで、ますます重要なテーマとなっています。
本セミナーでは、消費者庁様を講師にお招きし、消費者向けの「食品表示におけるデジタルツール活用」に関する最新の検討状況についてご紹介いただきます。
また、こうした取り組みの進展を踏まえ、食関連企業が今後どのような準備を進めるべきか、さらに食品事業者が選択している商品情報管理システムの動向についても解説します。
みどころ
・消費者庁様で取り組まれている「食品表示デジタルツール活用」の詳細がわかります。
・業界で広く採用されている商品情報管理システムの動向がわかります。
プログラム
第1部：基調講演　14:10～15:00
「食品表示へのデジタルツール活用検討について」
登壇：消費者庁　食品表示課　衛生調査官　坊 英哲 氏
内容：
・食品表示へのデジタルツール活用について
・食品表示におけるデジタルツールの役割と活用のイメージ
第2部：食品業界で選ばれている商品情報管理システムのご紹介　15:00～15:25
「食品情報のデジタル化を支えるソリューションのご紹介」</t>
    <phoneticPr fontId="80"/>
  </si>
  <si>
    <t>https://lp.infomart.co.jp/kikaku/20251209_seminar?utm_source=news&amp;utm_medium=referral&amp;utm_campaign=release_202512</t>
    <phoneticPr fontId="80"/>
  </si>
  <si>
    <t>福岡・豊前市の女性がフグで食中毒　スーパーで切り身購入し調理</t>
    <phoneticPr fontId="15"/>
  </si>
  <si>
    <t>　福岡市は18日、フードウェイ小戸店（同市西区小戸3丁目）で販売した「釜揚げしらす」にフグの稚魚1匹が混入していたと発表した。購入者からの連絡で分かった。店は商品の自主回収を始めた。
▶ 福岡・豊前市の女性がフグで食中毒　スーパーで切り身購入し調理
　対象は賞味期限が23日までの70グラムと140グラムの計約270パック。現時点で健康被害は確認されていないという。市によると、フグを見つけた購入者は、離乳食を作ろうとしていて混入に気付き、17日に市保健所に連絡した。市が事業者と共に店舗の在庫を確認したところ、他の1パックからも稚魚が発見された。フグは肝臓や卵巣などに強い毒を持つ。市は「稚魚なので健康被害の可能性は低いが、もし見つけたら絶対に食べないで」と呼びかけている。</t>
    <phoneticPr fontId="15"/>
  </si>
  <si>
    <t>福岡県</t>
    <rPh sb="0" eb="3">
      <t>フクオカケン</t>
    </rPh>
    <phoneticPr fontId="15"/>
  </si>
  <si>
    <t>西日本新聞</t>
    <rPh sb="0" eb="1">
      <t>ニシ</t>
    </rPh>
    <rPh sb="1" eb="3">
      <t>ニホン</t>
    </rPh>
    <rPh sb="3" eb="5">
      <t>シンブン</t>
    </rPh>
    <phoneticPr fontId="15"/>
  </si>
  <si>
    <t>https://www.nishinippon.co.jp/item/1436803/</t>
    <phoneticPr fontId="15"/>
  </si>
  <si>
    <t>焼き肉店のホルモンやユッケが原因か?会社員男女が食中毒に「カンピロバクターが原因」17人中6人に下痢・発熱の症状　</t>
    <phoneticPr fontId="15"/>
  </si>
  <si>
    <t>山口県</t>
    <rPh sb="0" eb="3">
      <t>ヤマグチケン</t>
    </rPh>
    <phoneticPr fontId="15"/>
  </si>
  <si>
    <t>　山口県は15日、周南市の焼き肉店で食中毒が発生したと発表しました。県・生活衛生課によると、5日に店で食事した会社員の17人のうち、6人（男性5人・女性1人）に下痢や発熱といった症状が出ました。店が提供したのは、焼き肉（カルビやタン、豚肉や鳥肉、ホルモンなど）、ユッケ、チジミなどです。6人は医療機関を受診し、全員が快方に向かっているということです。周南環境保健所が検査したところ、原因となったのは「カンピロバクター」でした。周南環境保健所長は、15日午後3時から18日いっぱいまで、食品衛生法に基づき営業停止を命じていて、店の内外の清掃や消毒、食品衛生管理の改善を指導しています。県内では、今年度、今回の発生を除き、11件の食中毒が発生しています。県は、加熱して調理する食品は、中まで火が通るように十分に加熱することなどを呼びかけています。</t>
    <phoneticPr fontId="15"/>
  </si>
  <si>
    <t>https://news.yahoo.co.jp/articles/4dc1bcd036ce4374ec89e87be85d598e613f2847</t>
    <phoneticPr fontId="15"/>
  </si>
  <si>
    <t>テレビ山口</t>
    <rPh sb="3" eb="4">
      <t>ヤマ</t>
    </rPh>
    <rPh sb="4" eb="5">
      <t>クチ</t>
    </rPh>
    <phoneticPr fontId="15"/>
  </si>
  <si>
    <t>？</t>
    <phoneticPr fontId="80"/>
  </si>
  <si>
    <r>
      <t xml:space="preserve">■ホールを上手く回せない原因は　今、何をすべきか分かってない
</t>
    </r>
    <r>
      <rPr>
        <b/>
        <u/>
        <sz val="14"/>
        <color theme="0"/>
        <rFont val="ＭＳ Ｐゴシック"/>
        <family val="3"/>
        <charset val="128"/>
      </rPr>
      <t xml:space="preserve">役割分担をしっかりする　
</t>
    </r>
    <r>
      <rPr>
        <b/>
        <sz val="14"/>
        <color rgb="FFFFFF00"/>
        <rFont val="ＭＳ Ｐゴシック"/>
        <family val="3"/>
        <charset val="128"/>
      </rPr>
      <t>お客様に気持ちよく食事をしてもらうためには「お待たせしないこと」が大切。</t>
    </r>
    <r>
      <rPr>
        <b/>
        <sz val="14"/>
        <color theme="0"/>
        <rFont val="ＭＳ Ｐゴシック"/>
        <family val="3"/>
        <charset val="128"/>
      </rPr>
      <t xml:space="preserve">とくに待たされる気分になる場面は、　　　「オーダーを待っているとき」「料理を待っているとき」「会計を待っているとき」なので、
</t>
    </r>
    <r>
      <rPr>
        <b/>
        <sz val="14"/>
        <color rgb="FFFFFF00"/>
        <rFont val="ＭＳ Ｐゴシック"/>
        <family val="3"/>
        <charset val="128"/>
      </rPr>
      <t>オーダー・料理提供・会計を優先的に対応するとよいでしょう。</t>
    </r>
    <r>
      <rPr>
        <b/>
        <sz val="14"/>
        <color theme="0"/>
        <rFont val="ＭＳ Ｐゴシック"/>
        <family val="3"/>
        <charset val="128"/>
      </rPr>
      <t xml:space="preserve">
店によって役割分担はさまざまですが、とくにピーク時はお客様もスタッフも増えるため、役割分担を明確にすることが　重要です。ここでのポイントは、店のルールをしっかりと理解し、自分の役割をきっちりとこなすことです。　　　　　　　　　自分から動くことは大切ですが、ほかの人がするべきことに手を出すと、かえって自分の担当の仕事ができなくなるなど、ホールでのチームワークが乱れたりします。もしやりづらいことなどがあったら、自己流で解決しようとする前に店長やホールのリーダーに相談しましょう。</t>
    </r>
    <r>
      <rPr>
        <b/>
        <sz val="14"/>
        <color rgb="FFFFFF00"/>
        <rFont val="ＭＳ Ｐゴシック"/>
        <family val="3"/>
        <charset val="128"/>
      </rPr>
      <t>更にサービス業の基本に立ち返る教育は、（1）正しい言葉遣いをすることですね。</t>
    </r>
    <rPh sb="413" eb="414">
      <t>サラ</t>
    </rPh>
    <rPh sb="419" eb="420">
      <t>ギョウ</t>
    </rPh>
    <rPh sb="421" eb="423">
      <t>キホン</t>
    </rPh>
    <rPh sb="424" eb="425">
      <t>タ</t>
    </rPh>
    <rPh sb="426" eb="427">
      <t>カエ</t>
    </rPh>
    <rPh sb="428" eb="430">
      <t>キョウイク</t>
    </rPh>
    <phoneticPr fontId="80"/>
  </si>
  <si>
    <t>コロナで人員過剰となった労働力は小売販売業に流れたが、今この労働力が外食に戻らない　</t>
    <rPh sb="4" eb="8">
      <t>ジンインカジョウ</t>
    </rPh>
    <rPh sb="12" eb="15">
      <t>ロウドウリョク</t>
    </rPh>
    <rPh sb="16" eb="18">
      <t>コウ</t>
    </rPh>
    <rPh sb="18" eb="21">
      <t>ハンバイギョウ</t>
    </rPh>
    <rPh sb="22" eb="23">
      <t>ナガ</t>
    </rPh>
    <rPh sb="27" eb="28">
      <t>イマ</t>
    </rPh>
    <rPh sb="30" eb="33">
      <t>ロウドウリョク</t>
    </rPh>
    <rPh sb="34" eb="36">
      <t>ガイショク</t>
    </rPh>
    <rPh sb="37" eb="38">
      <t>モド</t>
    </rPh>
    <phoneticPr fontId="5"/>
  </si>
  <si>
    <r>
      <t>店内のサービスに問題が徐々に出でいる。
1.　ホール従業員が少ないために、すぐオーダーを取りに来ない。
2.　料理の提供に時間がかかる。(近頃遅いなー　この店!)
3.  オーダー方式のDX化に戸惑う顧客(イライラするなー!)
4.  客が出た後のテーブルの片付けがいつまでも行われない。
　　新しく着席したお客様の隣が、食べ終わりの食器と食べ残り品の 
    臭いで不快。
5.　すいませーん。お水ください。
　　→いまセルフなのでカウンターでどうぞ
6.　これでは家で自炊と変わりません。
　　</t>
    </r>
    <r>
      <rPr>
        <b/>
        <sz val="14"/>
        <rFont val="HG創英角ｺﾞｼｯｸUB"/>
        <family val="3"/>
        <charset val="128"/>
      </rPr>
      <t>こんな店には、二度と寄りません。</t>
    </r>
    <rPh sb="0" eb="2">
      <t>テンナイ</t>
    </rPh>
    <rPh sb="8" eb="10">
      <t>モンダイ</t>
    </rPh>
    <rPh sb="11" eb="13">
      <t>ジョジョ</t>
    </rPh>
    <rPh sb="14" eb="15">
      <t>デ</t>
    </rPh>
    <rPh sb="26" eb="29">
      <t>ジュウギョウイン</t>
    </rPh>
    <rPh sb="30" eb="31">
      <t>スク</t>
    </rPh>
    <rPh sb="44" eb="45">
      <t>ト</t>
    </rPh>
    <rPh sb="47" eb="48">
      <t>コ</t>
    </rPh>
    <rPh sb="55" eb="57">
      <t>リョウリ</t>
    </rPh>
    <rPh sb="58" eb="60">
      <t>テイキョウ</t>
    </rPh>
    <rPh sb="61" eb="63">
      <t>ジカン</t>
    </rPh>
    <rPh sb="69" eb="72">
      <t>チカゴロオソ</t>
    </rPh>
    <rPh sb="78" eb="79">
      <t>ミセ</t>
    </rPh>
    <rPh sb="90" eb="92">
      <t>ホウシキ</t>
    </rPh>
    <rPh sb="95" eb="96">
      <t>カ</t>
    </rPh>
    <rPh sb="97" eb="99">
      <t>トマド</t>
    </rPh>
    <rPh sb="100" eb="102">
      <t>コキャク</t>
    </rPh>
    <rPh sb="118" eb="119">
      <t>キャク</t>
    </rPh>
    <rPh sb="120" eb="121">
      <t>デ</t>
    </rPh>
    <rPh sb="122" eb="123">
      <t>アト</t>
    </rPh>
    <rPh sb="129" eb="131">
      <t>カタヅ</t>
    </rPh>
    <rPh sb="138" eb="139">
      <t>オコナ</t>
    </rPh>
    <rPh sb="147" eb="148">
      <t>アタラ</t>
    </rPh>
    <rPh sb="150" eb="152">
      <t>チャクセキ</t>
    </rPh>
    <rPh sb="155" eb="157">
      <t>キャクサマ</t>
    </rPh>
    <rPh sb="158" eb="159">
      <t>トナリ</t>
    </rPh>
    <rPh sb="161" eb="162">
      <t>タ</t>
    </rPh>
    <rPh sb="163" eb="164">
      <t>オ</t>
    </rPh>
    <rPh sb="167" eb="169">
      <t>ショッキ</t>
    </rPh>
    <rPh sb="170" eb="171">
      <t>タ</t>
    </rPh>
    <rPh sb="172" eb="173">
      <t>ノコ</t>
    </rPh>
    <rPh sb="174" eb="175">
      <t>ヒン</t>
    </rPh>
    <rPh sb="182" eb="183">
      <t>ニオ</t>
    </rPh>
    <rPh sb="185" eb="187">
      <t>フカイ</t>
    </rPh>
    <rPh sb="200" eb="201">
      <t>ミズ</t>
    </rPh>
    <rPh sb="235" eb="236">
      <t>イエ</t>
    </rPh>
    <rPh sb="237" eb="239">
      <t>ジスイ</t>
    </rPh>
    <rPh sb="240" eb="241">
      <t>カ</t>
    </rPh>
    <rPh sb="253" eb="254">
      <t>ミセ</t>
    </rPh>
    <rPh sb="257" eb="259">
      <t>ニド</t>
    </rPh>
    <rPh sb="260" eb="261">
      <t>ヨ</t>
    </rPh>
    <phoneticPr fontId="80"/>
  </si>
  <si>
    <t>外食店でもとりわけ回転率を重視してきた店舗で注意したいこと</t>
    <rPh sb="0" eb="3">
      <t>ガイショクテン</t>
    </rPh>
    <rPh sb="9" eb="12">
      <t>カイテンリツ</t>
    </rPh>
    <rPh sb="13" eb="15">
      <t>ジュウシ</t>
    </rPh>
    <rPh sb="19" eb="21">
      <t>テンポ</t>
    </rPh>
    <rPh sb="22" eb="24">
      <t>チュウイ</t>
    </rPh>
    <phoneticPr fontId="5"/>
  </si>
  <si>
    <t>Withコロナウイルスと繁盛店の基本を見直しませんか</t>
    <rPh sb="12" eb="15">
      <t>ハンジョウテン</t>
    </rPh>
    <rPh sb="16" eb="18">
      <t>キホン</t>
    </rPh>
    <rPh sb="19" eb="21">
      <t>ミナオ</t>
    </rPh>
    <phoneticPr fontId="5"/>
  </si>
  <si>
    <t>今週のお題( 調理施設の点検項目　基礎編とは)</t>
    <rPh sb="7" eb="11">
      <t>チョウリシセツ</t>
    </rPh>
    <rPh sb="12" eb="16">
      <t>テンケンコウモク</t>
    </rPh>
    <rPh sb="17" eb="19">
      <t>キソ</t>
    </rPh>
    <rPh sb="19" eb="20">
      <t>ヘン</t>
    </rPh>
    <phoneticPr fontId="5"/>
  </si>
  <si>
    <t xml:space="preserve">クアンガイ省の食中毒事件：微生物に汚染された食品。 - Vietnam.vn </t>
    <phoneticPr fontId="80"/>
  </si>
  <si>
    <t>ベトナム</t>
    <phoneticPr fontId="80"/>
  </si>
  <si>
    <t>　その結果、12月13日から16日にかけて、フックフン私立総合病院、クアンガイ省総合病院、省産科小児科病院など、クアンガイ省内の複数の医療機関で203件の食中毒が発生しました。患者は全員、ホンヴァンパン店で購入したパンに具材を入れて食べたものでした。保健省は情報を受け、 クアンガイ省食品安全局、クアンガイ省疾病管理センター、フックフン私立総合病院、クアンガイ総合病院、省産科小児科病院、クアンガイ保健センター、その他関連部署に対し、カムタン区人民委員会と連携して事件を調査するよう指示した。病院や医療機関には、パンを食べた後に食中毒になったという症例が203件寄せられた。
クアンガイ省疾病管理センターは、ホンヴァンパン店とグエン・ギエム通り280番地から食品サンプル17個と患者サンプル8個を採取し、食中毒の原因究明に努めました。これらのサンプルは、ニャチャンのパスツール研究所に送付され、分析が進められています。12月19日、クアンガイ省保健局はニャチャンのパスツール研究所から、食中毒事件に関連するサンプルの検査結果を通知する文書を受け取った。サンプルの検査の結果、4 つのサンプルでサルモネラ属菌が陽性であり、1 つのサンプルではサルモネラ属菌と黄色ブドウ球菌の両方が陽性でした。食品サンプルはサルモネラ属菌陽性で、牛肉ソーセージ 1 個、豚肉ソーセージ 1 個、バター 1 個、チリペースト 2 個が陽性でした。コリアンダー 1 個はサルモネラ属菌とバチルス セレウス陽性で、1.0 x 10² CFU/g でした。また、コリアンダーの別のサンプルはバチルス セレウス陽性で、8.0 x 10¹ CFU/g でした。検件を受けて、ホンヴァンパン店は一時営業を停止した。
保健局は検査結果を受け事件を調査した後すぐに、カムタン区人民委員会に対し、食中毒を引き起こす食品の生産と販売に関する違反およびその他の関連する犯罪に対して法律に従って措置を講じるよう要請した。その理由は、グエン・ホン氏が所有する生産施設（所在地：クアンガイ省カムタン区グエン・ギエム通り280番地）が、カムタン区および近隣のいくつかのコミューンや区のパン屋（屋台食品業に分類）に供給する各種ソーセージ、餃子、バター、チリペーストなどを生産しており、これらの事業はホン氏が所有またはフランチャイズしており、生産および事業に関する必要書類を提出しておらず、生産および加工条件が規則で要求される食品安全基準を満たしていないためである。同時に、保健省は農業環境省に対し、当該施設の食品生産および事業活動に関する情報と文書を提供するよう関係部署を調整・指導するよう要請した。
　現在、患者の健康状態は安定しており退院しているが、11人の患者は依然として経過観察中で退院を待っている。これに先立ち、カムタン区人民委員会は、ホンヴァンパン屋台とグエンギエム通り280番地に残っていたすべての食品サンプルを封印し、ホンヴァンパン屋台に一時的に営業を停止するよう要請した。</t>
    <phoneticPr fontId="80"/>
  </si>
  <si>
    <t>https://www.vietnam.vn/ja/vu-ngo-doc-do-an-banh-mi-o-quang-ngai-thuc-pham-nhiem-vi-sinh-vat</t>
    <phoneticPr fontId="80"/>
  </si>
  <si>
    <t>https://news.nissyoku.co.jp/flash/1247247</t>
  </si>
  <si>
    <t>https://www.jetro.go.jp/biznews/2025/12/e0f18e6e9e2415a8.html</t>
    <phoneticPr fontId="80"/>
  </si>
  <si>
    <t>　ジェトロは、カナダのブリティッシュ・コロンビア州バンクーバーにおいて11月17～18日の2日間、日本産農林水産物を北米市場に紹介する商談ミッション型の展示会「バンクーバー企画展」を開催した。同企画展は、ジェトロの北米日本産食品グローバル・ゲートウェイ事業の一環として実施され、カナダ市場への進出・拡大を目指す日本産農水産物を取り扱う事業者の支援を目的としている。日本から参加した5社は、業務用・小売り用商材を日系・アジア系のインポーター・ディストリビューター6社に対し試飲試食を交えながら紹介し、商談を行った。また、ジェトロのコーディネーターが、渡航しなかった事業者69社分の商品について商品サンプルやカタログを活用し代理で紹介し、引き合いのあった商品に関しては後日、オンライン商談につなげた。商談に加えて、現地の大手スーパーマーケット、日本食小売店、アジア系小売店を訪問し、現地市場の特性を理解する機会を提供。加えて、ネットワーキングイベントを2回開催し、現地の日本食小売店やレストランオーナーから市場特性に関する情報収集を行うとともに、商談のきっかけとなるよう自社商品の紹介も行った。また、現地生活者の視点からのフィードバックを得ることもできた。事業者からは、「かなり熱感を持った商談ができた」「カナダ市場は米国と比較すると小さく見られがちだが、絶対的な規模としては大変魅力がある」などの声が寄せられた。バイヤーからは、「カナダでは物価高騰により消費者の購買力が低下しており、輸入食品も価格競争力が求められている」などのフィードバックがあり、価格設定や差別化、パッケージ戦略の検討が重要であることが示唆された。
　また、バイヤーからは、各商品に対し、小麦粉を使用した製品は規制に準じた強化小麦粉（Enriched Flour）を使っているかの確認や、2026年1月1日までに対応が必要な、飽和脂肪・糖類・ナトリウムが一定基準以上含まれる包装食品における容器包装前面（FOP: front-of-package）への栄養表示の対応の必要性が説かれるなど、カナダの食品輸入規制への対応が厳しく求められた。農林水産省が発表した「2024年農林水産物・食品の輸出実績（国・地域別）」（2025年11月）によると、日本からカナダへの農林水産物・食品の輸出額は2024年に226億円と、世界13位に位置している。世界1位の輸出相手国である米国の2,429億円に比較すると市場規模は小さいが、新型コロナ禍前と比較すると2倍近くに伸びた。2023年から2024年の伸び率は17.1％増と大きく拡大した。今回企画展を実施したバンクーバー都市圏は、年に人口4万2,500人規模で増加しており、今後、日本産食品市場の成長が期待される都市だ。北米日本産食品グローバル・ゲートウェイ事業は、カナダに加え、米国・メキシコを含む北米地域を対象として展開している。今後も同地域において、日本産農林水産物に関心を有するバイヤーへの働きかけを継続する。</t>
    <phoneticPr fontId="80"/>
  </si>
  <si>
    <t>カナダ</t>
    <phoneticPr fontId="80"/>
  </si>
  <si>
    <t>https://www.vietnam.vn/ja/cap-song-long-khong-lo-tai-khach-san-1-the-ky-o-tp-hcm</t>
    <phoneticPr fontId="80"/>
  </si>
  <si>
    <t xml:space="preserve"> 　1925年にフランス建築様式で建てられたマジェスティックホテルは、ドンコイ通り（旧カティナット交差点）に位置していました。当初は44室の客室を有し、瞬く間にサイゴンで最も豪華なランドマークの一つとなりました。統一後、ホテルはサイゴンツーリストによって運営され、クーロンホテルと改名されました。2007年、マジェスティックサイゴンは正式に5つ星ホテルの地位を獲得し、ベトナム人によって完全に経営される初の5つ星ホテルとなりました。マジェスティックの開発の歩みを振り返り、マジェスティックサイゴンホテルのディレクターであるヴォー・ヴァン・ニャン氏は、ホテルチームは持続可能な開発への継続的な取り組み、5つ星のサービス品質の向上、施設への投資、デジタルトランスフォーメーションの推進、そして過去1世紀にわたりマジェスティックブランドを築き上げてきた独特の歴史的価値の保全に尽力していくと述べました。マジェスティック・サイゴン・ホテルのメインロビーの前に置かれた、果物で作られた一対の巨大な龍は、ホテルの100周年記念式典のハイライトとなり、多くの地元住民や観光客を魅了した。「100年の道のりは特別な節目であり、マジェスティックにとって次の世紀の新たな章を開くものです。よりモダンでプロフェッショナルでありながら、長年にわたりホテルを有名にしてきた美しさとアイデンティティはそのままにしています」とヴォー・ヴァン・ニャン氏は強調した。マジェスティック サイゴン ホテルは、2024 年の模倣運動の主導的単位として政府から模倣旗を授与されたことを光栄に思います。
　ホテルでは創業100周年を記念して、ドキュメンタリー写真展、デザイナーのリン・ダンによるアオザイ（ベトナムの伝統衣装）コレクションの展示とファッションショー、トーヘ（ベトナムの伝統玩具作り）などの伝統的な民俗ゲーム、書道、一般向けのクラシック音楽コンサートなど、多くの特別な文化活動を企画しています。
この写真展では、1925年にフランス建築として設計されてからホーチミン市の中心部で歴史的象徴としての地位を確立するまでの、マジェスティック サイゴン ホテルの100年間の歩みを紹介します。この期間中、多くの地元住民や観光客を魅了したハイライトは、ホーチミン市ドンコイ通りとトンドゥックタン通りの交差点にあるホテルのメインロビー前に設置された一対の巨大な龍でした。果物だけで作られたこれらの龍は、それぞれ約30メートルの長さで、40人以上の職人が3日間休みなく作業して作り上げました。龍の頭はまるで訪問者を迎えるかのように動き、活気に満ちた印象的な雰囲気を醸し出しています。
</t>
    <phoneticPr fontId="80"/>
  </si>
  <si>
    <t>https://news.yahoo.co.jp/articles/0625cff273f86d66dbc069a88f6336f27ae3d901</t>
    <phoneticPr fontId="80"/>
  </si>
  <si>
    <t>　アサヒグループホールディングスは１７日、英酒類大手「ディアジオ」から東アフリカ事業を買収すると発表した。買収額は計約４６５４億円。人口増加と経済成長が見込める東アフリカ市場に本格進出し、海外事業を強化する。ディアジオのケニアの持ち株会社の全株式を約３６５２億円で、スピリッツの製造販売を手がける事業会社の株式５３・６８％を約１００２億円で取得する。関係当局の許可を得た上で２０２６年下期の買収完了を目指す。買収により、ケニアのほかウガンダとタンザニアでビールやスピリッツ事業を統括する「イースト・アフリカン・ブルワリーズ」（ＥＡＢＬ）の株式６５％も間接的に取得する。</t>
    <phoneticPr fontId="80"/>
  </si>
  <si>
    <t>ケニア</t>
    <phoneticPr fontId="80"/>
  </si>
  <si>
    <t>https://www.nikkei.com/article/DGXZQOUC167NF0W5A211C2000000/</t>
    <phoneticPr fontId="80"/>
  </si>
  <si>
    <t>　キリンホールディングス（HD）は17日、2035年までに食品・健康食品分野の研究開発費を25年比で5割増やすと明らかにした。27年までに東南アジアで新たな研究拠点の開設を目指す。買収したファンケルやオーストラリア企業との連携を強め、酒類に代わる新たな収益の柱づくりへ種まきを急ぐ。
「研究開発投資を強化し、社会価値と経済価値の同時創出で成長を目指す」。17日に都内で開いたキリンHDの投資家向けイベ...</t>
    <phoneticPr fontId="80"/>
  </si>
  <si>
    <t>東南アジア</t>
    <rPh sb="0" eb="2">
      <t>トウナン</t>
    </rPh>
    <phoneticPr fontId="80"/>
  </si>
  <si>
    <t>https://news.yahoo.co.jp/articles/b04e6492b6c6ded6a19a9c9336d60a61f8e0c6f2</t>
    <phoneticPr fontId="80"/>
  </si>
  <si>
    <t>　インドのデリー首都圏政府は、大気汚染の原因になるとして、すべての飲食店やホテルに対し、炭やまきを使った「タンドール窯」の使用を禁止する指示を出した。現地メディアが16日伝えた。炭などを使う窯は、インド料理のタンドリーチキンやナンをおいしく調理するのに欠かせず、市民は不満の声を上げている。
【写真】「呼吸させて…」インドの大気汚染深刻　1日でたばこ12本相当の害
　デリー大気汚染管理委員会が9日に通達を出した。飲食店やホテルは電気やガスを使った窯などへの切り替えを求められる。　ニューデリーでナンやカレーの店を出すジテンデル・グプタさん（40）は、12年前にガス燃料の窯に切り替えてから、ナンの味が落ちたと感じている。「炭で焼いたナンは4枚は食べられた。今は1枚でいい」</t>
    <phoneticPr fontId="80"/>
  </si>
  <si>
    <t>インド</t>
    <phoneticPr fontId="80"/>
  </si>
  <si>
    <t>https://www.nikkei.com/nkd/industry/article/?DisplayType=1&amp;n_m_code=095&amp;ng=DGXZQOUC226SW0S5A021C2000000</t>
    <phoneticPr fontId="80"/>
  </si>
  <si>
    <t>　伊藤忠食品が国産冷凍フルーツの「凍眠フルーツ」の商品を拡大する。2024年春にシャインマスカットなど3種類の販売を始め、25年10月時点で9種類まで増やした。急速冷凍による新鮮な味わい、甘みにかかわる熟度の見極めにこだわり、スーパーなどで販売が伸びる。今後は新たにメロンやスイカの商品開発に挑み、米国やアジアへの輸出も目指す。
いつでも味わえるシャインマスカ
「シャインマスカットのおいしさを1…</t>
    <phoneticPr fontId="80"/>
  </si>
  <si>
    <t>米国</t>
    <rPh sb="0" eb="2">
      <t>ベイコク</t>
    </rPh>
    <phoneticPr fontId="80"/>
  </si>
  <si>
    <t>https://gekiryu-online.jp/2025/12/223331</t>
    <phoneticPr fontId="80"/>
  </si>
  <si>
    <t>　アマゾンが、生鮮食品を含む当日配送（セイムデイ・デリバリー）の提供地域を、米国2300以上の都市・町へ拡大したと発表した。対象地域では、売上上位10商品のうち9品を生鮮食品が占める状況となっており、食品ECにおける「即時性」が、もはや例外ではなく主流になりつつあることを示している。　今回の拡大は、8月以降で30％以上拡充された生鮮食品の品揃えと、アマゾンが継続的に投資してきた当日配送ネットワークの高度化によって実現した。ホールフーズ・マーケットの商品を含む数千点の生鮮食品が当日配送に対応し、2026年にはさらに多くの地域への展開が予定されている。
バナナもアボカドも配達が当たり前
　特筆すべきは、消費者の購買行動の変化である。バナナ、アボカド、ブルーベリーといった日常的な青果が、品質と低価格の両面で評価され、当日配送のベストセラー商品へと成長した。実際、当日配送で生鮮食品を購入する顧客は、非購入者と比べて買い物頻度が約2倍に達しているという。食品を「ついで買い」ではなく、「起点」としてEC利用が拡張している構図が浮かび上がる。アマゾンの食品事業は、すでに米国で1億5000万人以上の利用者を抱え、2024年の食料品・日用品の総売上高は1000億ドルを超える規模に成長している。今回の当日配送強化により、食品と家電、書籍、日用品を同一注文で受け取る購買スタイルが一層定着しつつある。トイレットペーパー12ロールパックが非食品として唯一トップ10に入った点も、生活必需品をまとめて即日入手したいというニーズの強さを象徴している。
　料金面では、プライム会員向けに25ドル以上の注文で当日配送を無料とし、非会員でも12.99ドルの手数料で利用可能とするなど、利用障壁を抑えた設計がなされている。さらに「フレッシュネス保証」を当日配送にも適用し、品質への不安を制度面でカバーした点も、既存スーパーマーケットとの差別化を意識した動きといえる。</t>
    <phoneticPr fontId="80"/>
  </si>
  <si>
    <t>アマゾン</t>
    <phoneticPr fontId="80"/>
  </si>
  <si>
    <t>https://www.mol.co.jp/pr/2025/25085.html</t>
    <phoneticPr fontId="80"/>
  </si>
  <si>
    <t>　株式会社商船三井（社長：橋本 剛、本社：東京都港区、以下「当社」）は、シンガポール最大規模の食品コールドチェーン物流会社であり、当社グループが2024年に出資したアジア最大級の倉庫「8 Jalan Besut」（読み、エイト ジャラン ブサット、註1）を運営するCommonwealth Kokubu Logistics Pte. Ltd.（読み：コモンウェルス　コクブ　ロジスティクス、マネージングディレクター：Daniel Tan 、本社：シンガポール、以下「CKL社」註2）に資本参画しました。当社グループは、経営計画「BLUE ACTION 2035」において、世界のマーケットで存在感を発揮し、事業拡大を実現する地域戦略を推進しており、本出資を通じて、経済発展および人口増加による需要の拡大が期待される東南アジア域でのコールドチェーン事業をはじめとした、ロジスティクス事業の拡充を進めてまいります。
　当社が事業参画し、CKL社が運営するアジア最大級の倉庫8 Jalan Besut 倉庫
CKL社は、8Jalan Besutを含む、シンガポール西部・ジュロン地区に位置する2つの多温度帯倉庫拠点を運営しており、同国内の外食事業者や小売事業向けに保管・配送などの物流受託業務を行っています。ITシステムを活用した高密度・効率的な24時間体制の倉庫運営を実現、配送も含めたサービス品質の高い物流サービスを提供しています。今後はシンガポールの食品コールドチェーン物流事業で築いた堅固な事業基盤を活かし、東南アジア周辺国への事業展開も計画しています。
12月9日には今回のパートナーシップ締結を記念し、国分グループ本社ビルにて調印式が執り行われました。
（調印式の様子）
当社グループは、海運不況時でも黒字を確保できる事業ポートフォリオ変革を進めています。シンガポールを拠点として倉庫およびその運営事業に参画することで、安定収益が期待されるロジスティクス事業拡充を進めていきます。
(註1) 8 Jalan Besut倉庫は、アジア最大級の地上100メートル超の高さを誇り、約90,000パレットを収容可能、延床面積：47,495m2、常温・冷蔵・冷凍の多温度帯に対応する5階建て倉庫です。最上階には高さ45メートルの完全自動倉庫エリアを導入しています。
2024年5月10日付プレスリリース：シンガポールにおける冷凍冷蔵倉庫開発事業に参画 ～当社重点エリアの東南アジアで、グループネットワークを生かした海外投資を推進～ | 商船三井　　(註2) CKL社は、Commonwealth Capital Pte. Ltd.（以下「CCPL」註3）、国分グループ本社株式会社（以下「国分グループ」註4）との戦略的パートナーシップに基づく共同事業会社です。</t>
    <phoneticPr fontId="80"/>
  </si>
  <si>
    <t>シンガポール</t>
    <phoneticPr fontId="80"/>
  </si>
  <si>
    <t xml:space="preserve">ジェトロ、日本産農水産物の商談ミッション型企画展をバンクーバーで実施(カナダ) | ビジネス短信 </t>
  </si>
  <si>
    <t xml:space="preserve"> ホーチミン市にある築100年のホテルには巨大な双子の龍が立っている。</t>
  </si>
  <si>
    <t xml:space="preserve">アサヒ、英酒類大手から東アフリカ事業を買収へ…人口増加と経済成長を見込み海外事業を強化（読売新聞オンライン） </t>
  </si>
  <si>
    <t>キリンHD、食・健康へ投資5割増　東南アジアに研究拠点 - 日本経済新聞</t>
  </si>
  <si>
    <t>おいしいナンもう食べられない？インドの大気汚染、名物料理に余波（朝日新聞） - Yahoo!ニュース</t>
  </si>
  <si>
    <t>シンガポール最大規模の食品コールドチェーン物流会社に資本参画 ～地域戦略を着実に推進、ロジスティクス事業を拡大～ ｜ 商船三井</t>
  </si>
  <si>
    <t>アマゾン、生鮮食品の当日配送を全米2300超の都市へ拡大 - 激流オンライン ｜ 流通業界の国内・海外ニュース</t>
  </si>
  <si>
    <t>伊藤忠食品、米国やアジアへ「凍眠フルーツ」　国産冷凍で旬の味　 - 日本経済新聞</t>
  </si>
  <si>
    <t>スリランカ豪雨、「農業にも影響」＝ＷＦＰ、食料高騰危惧【時事通信速報】 - 日本食糧新聞・電子版</t>
  </si>
  <si>
    <t>今週のニュース（Noroｖｉｒｕｓ） (12/22-12/27)</t>
    <rPh sb="0" eb="2">
      <t>コンシュウ</t>
    </rPh>
    <phoneticPr fontId="5"/>
  </si>
  <si>
    <t xml:space="preserve"> GⅡ　50週  6例</t>
    <rPh sb="6" eb="7">
      <t>シュウ</t>
    </rPh>
    <phoneticPr fontId="5"/>
  </si>
  <si>
    <t xml:space="preserve"> GⅡ51　0例</t>
    <rPh sb="7" eb="8">
      <t>レイ</t>
    </rPh>
    <phoneticPr fontId="5"/>
  </si>
  <si>
    <t>2025/51週</t>
  </si>
  <si>
    <t>週</t>
  </si>
  <si>
    <t>総数</t>
  </si>
  <si>
    <t>静岡県</t>
  </si>
  <si>
    <t>管理レベル「3」　</t>
    <phoneticPr fontId="5"/>
  </si>
  <si>
    <t>【情報共有】業界・地域のニュースを掲示して、注意を促す</t>
    <rPh sb="1" eb="3">
      <t>ジョウホウ</t>
    </rPh>
    <rPh sb="3" eb="5">
      <t>キョウユウ</t>
    </rPh>
    <phoneticPr fontId="0"/>
  </si>
  <si>
    <t>【常設】（次亜塩素系消毒剤)、うがい薬(イソジン）</t>
  </si>
  <si>
    <t>【行動】出勤時、休憩後、退社時に手洗いの指示と徹底</t>
    <rPh sb="1" eb="3">
      <t>コウドウ</t>
    </rPh>
    <phoneticPr fontId="0"/>
  </si>
  <si>
    <t>【体調管理】健康状態の聞き取り、対応記録　予防的検査の実施、健康保菌者への生活指導、待機指示</t>
    <rPh sb="1" eb="3">
      <t>タイチョウ</t>
    </rPh>
    <rPh sb="3" eb="5">
      <t>カンリ</t>
    </rPh>
    <phoneticPr fontId="0"/>
  </si>
  <si>
    <t>【訓練】嘔吐物処理の実施訓練</t>
    <rPh sb="1" eb="3">
      <t>クンレン</t>
    </rPh>
    <phoneticPr fontId="0"/>
  </si>
  <si>
    <t>【お客様・パートナー】客、納品業者に体調不良者がある場合には日報に記録</t>
    <rPh sb="2" eb="4">
      <t>キャクサマ</t>
    </rPh>
    <phoneticPr fontId="0"/>
  </si>
  <si>
    <t>むむ</t>
    <phoneticPr fontId="8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</si>
</sst>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00_ "/>
    <numFmt numFmtId="177" formatCode="#,##0_ "/>
    <numFmt numFmtId="178" formatCode="yyyy&quot;年&quot;m&quot;月&quot;d&quot;日&quot;;@"/>
    <numFmt numFmtId="179" formatCode="m&quot;月&quot;d&quot;日&quot;;@"/>
    <numFmt numFmtId="180" formatCode="0.00;&quot;▲ &quot;0.00"/>
    <numFmt numFmtId="181" formatCode="0&quot;ヶ&quot;&quot;所&quot;"/>
    <numFmt numFmtId="182" formatCode="&quot;+&quot;\ #,##0.00;&quot;-&quot;\ #,##0.00"/>
    <numFmt numFmtId="183" formatCode="0_);[Red]\(0\)"/>
    <numFmt numFmtId="184" formatCode="\+0;&quot;▲ &quot;0"/>
  </numFmts>
  <fonts count="211">
    <font>
      <sz val="11"/>
      <color theme="1"/>
      <name val="ＭＳ Ｐゴシック"/>
      <family val="3"/>
      <charset val="128"/>
      <scheme val="minor"/>
    </font>
    <font>
      <sz val="11"/>
      <color indexed="8"/>
      <name val="ＭＳ Ｐゴシック"/>
      <family val="3"/>
      <charset val="128"/>
    </font>
    <font>
      <sz val="11"/>
      <color indexed="8"/>
      <name val="ＭＳ Ｐゴシック"/>
      <family val="3"/>
      <charset val="128"/>
    </font>
    <font>
      <sz val="11"/>
      <color indexed="8"/>
      <name val="ＭＳ Ｐゴシック"/>
      <family val="3"/>
      <charset val="128"/>
    </font>
    <font>
      <sz val="11"/>
      <color indexed="8"/>
      <name val="ＭＳ Ｐゴシック"/>
      <family val="3"/>
      <charset val="128"/>
    </font>
    <font>
      <sz val="6"/>
      <name val="ＭＳ Ｐゴシック"/>
      <family val="3"/>
      <charset val="128"/>
    </font>
    <font>
      <sz val="11"/>
      <name val="ＭＳ Ｐゴシック"/>
      <family val="3"/>
      <charset val="128"/>
    </font>
    <font>
      <b/>
      <sz val="14"/>
      <color indexed="10"/>
      <name val="ＭＳ Ｐゴシック"/>
      <family val="3"/>
      <charset val="128"/>
    </font>
    <font>
      <u/>
      <sz val="11"/>
      <color indexed="12"/>
      <name val="ＭＳ Ｐゴシック"/>
      <family val="3"/>
      <charset val="128"/>
    </font>
    <font>
      <sz val="9"/>
      <name val="ＭＳ Ｐゴシック"/>
      <family val="3"/>
      <charset val="128"/>
    </font>
    <font>
      <sz val="12"/>
      <name val="ＭＳ Ｐゴシック"/>
      <family val="3"/>
      <charset val="128"/>
    </font>
    <font>
      <sz val="8"/>
      <name val="ＭＳ Ｐゴシック"/>
      <family val="3"/>
      <charset val="128"/>
    </font>
    <font>
      <b/>
      <sz val="12"/>
      <name val="ＭＳ Ｐゴシック"/>
      <family val="3"/>
      <charset val="128"/>
    </font>
    <font>
      <b/>
      <sz val="11"/>
      <color indexed="10"/>
      <name val="ＭＳ Ｐゴシック"/>
      <family val="3"/>
      <charset val="128"/>
    </font>
    <font>
      <sz val="11"/>
      <color indexed="10"/>
      <name val="ＭＳ Ｐゴシック"/>
      <family val="3"/>
      <charset val="128"/>
    </font>
    <font>
      <sz val="6"/>
      <name val="ＭＳ Ｐゴシック"/>
      <family val="3"/>
      <charset val="128"/>
    </font>
    <font>
      <sz val="11"/>
      <color indexed="9"/>
      <name val="ＭＳ Ｐゴシック"/>
      <family val="3"/>
      <charset val="128"/>
    </font>
    <font>
      <b/>
      <sz val="20"/>
      <name val="ＭＳ Ｐゴシック"/>
      <family val="3"/>
      <charset val="128"/>
    </font>
    <font>
      <sz val="16"/>
      <color indexed="18"/>
      <name val="ＭＳ Ｐゴシック"/>
      <family val="3"/>
      <charset val="128"/>
    </font>
    <font>
      <b/>
      <sz val="14.3"/>
      <color indexed="30"/>
      <name val="ＭＳ Ｐゴシック"/>
      <family val="3"/>
      <charset val="128"/>
    </font>
    <font>
      <b/>
      <sz val="11"/>
      <name val="ＭＳ Ｐゴシック"/>
      <family val="3"/>
      <charset val="128"/>
    </font>
    <font>
      <b/>
      <sz val="8"/>
      <name val="ＭＳ Ｐゴシック"/>
      <family val="3"/>
      <charset val="128"/>
    </font>
    <font>
      <sz val="14"/>
      <name val="ＭＳ Ｐゴシック"/>
      <family val="3"/>
      <charset val="128"/>
    </font>
    <font>
      <sz val="10"/>
      <name val="ＭＳ Ｐゴシック"/>
      <family val="3"/>
      <charset val="128"/>
    </font>
    <font>
      <sz val="18"/>
      <name val="ＭＳ Ｐゴシック"/>
      <family val="3"/>
      <charset val="128"/>
    </font>
    <font>
      <sz val="6"/>
      <name val="ＭＳ Ｐゴシック"/>
      <family val="3"/>
      <charset val="128"/>
    </font>
    <font>
      <sz val="9"/>
      <color indexed="8"/>
      <name val="Meiryo"/>
      <family val="3"/>
      <charset val="128"/>
    </font>
    <font>
      <b/>
      <sz val="18"/>
      <name val="ＭＳ Ｐゴシック"/>
      <family val="3"/>
      <charset val="128"/>
    </font>
    <font>
      <sz val="6"/>
      <name val="ＭＳ Ｐゴシック"/>
      <family val="3"/>
      <charset val="128"/>
    </font>
    <font>
      <b/>
      <sz val="14"/>
      <color indexed="9"/>
      <name val="ＭＳ Ｐゴシック"/>
      <family val="3"/>
      <charset val="128"/>
    </font>
    <font>
      <b/>
      <sz val="14"/>
      <name val="ＭＳ Ｐゴシック"/>
      <family val="3"/>
      <charset val="128"/>
    </font>
    <font>
      <sz val="10.75"/>
      <color indexed="63"/>
      <name val="ＭＳ ゴシック"/>
      <family val="3"/>
      <charset val="128"/>
    </font>
    <font>
      <b/>
      <sz val="12"/>
      <color indexed="8"/>
      <name val="ＭＳ Ｐゴシック"/>
      <family val="3"/>
      <charset val="128"/>
    </font>
    <font>
      <sz val="8"/>
      <color indexed="8"/>
      <name val="ＭＳ Ｐゴシック"/>
      <family val="3"/>
      <charset val="128"/>
    </font>
    <font>
      <sz val="11"/>
      <name val="メイリオ"/>
      <family val="3"/>
      <charset val="128"/>
    </font>
    <font>
      <sz val="10.1"/>
      <color indexed="22"/>
      <name val="メイリオ"/>
      <family val="3"/>
      <charset val="128"/>
    </font>
    <font>
      <sz val="11"/>
      <color indexed="23"/>
      <name val="ＭＳ Ｐゴシック"/>
      <family val="3"/>
      <charset val="128"/>
    </font>
    <font>
      <sz val="10.75"/>
      <color indexed="63"/>
      <name val="メイリオ"/>
      <family val="3"/>
      <charset val="128"/>
    </font>
    <font>
      <b/>
      <sz val="10"/>
      <color indexed="8"/>
      <name val="ＭＳ Ｐゴシック"/>
      <family val="3"/>
      <charset val="128"/>
    </font>
    <font>
      <sz val="9"/>
      <name val="Arial"/>
      <family val="2"/>
    </font>
    <font>
      <sz val="11"/>
      <name val="Arial"/>
      <family val="2"/>
    </font>
    <font>
      <sz val="11"/>
      <color indexed="22"/>
      <name val="ＭＳ Ｐゴシック"/>
      <family val="3"/>
      <charset val="128"/>
    </font>
    <font>
      <sz val="8"/>
      <color indexed="8"/>
      <name val="メイリオ"/>
      <family val="3"/>
      <charset val="128"/>
    </font>
    <font>
      <sz val="9"/>
      <color indexed="8"/>
      <name val="ＭＳ Ｐゴシック"/>
      <family val="3"/>
      <charset val="128"/>
    </font>
    <font>
      <sz val="9"/>
      <color indexed="10"/>
      <name val="ＭＳ Ｐゴシック"/>
      <family val="3"/>
      <charset val="128"/>
    </font>
    <font>
      <sz val="12"/>
      <color indexed="8"/>
      <name val="ＭＳ Ｐゴシック"/>
      <family val="3"/>
      <charset val="128"/>
    </font>
    <font>
      <b/>
      <sz val="12"/>
      <color indexed="9"/>
      <name val="ＭＳ Ｐゴシック"/>
      <family val="3"/>
      <charset val="128"/>
    </font>
    <font>
      <sz val="9"/>
      <color indexed="53"/>
      <name val="ＭＳ Ｐゴシック"/>
      <family val="3"/>
      <charset val="128"/>
    </font>
    <font>
      <sz val="9"/>
      <color indexed="60"/>
      <name val="ＭＳ Ｐゴシック"/>
      <family val="3"/>
      <charset val="128"/>
    </font>
    <font>
      <sz val="11"/>
      <color indexed="8"/>
      <name val="メイリオ"/>
      <family val="3"/>
      <charset val="128"/>
    </font>
    <font>
      <sz val="10"/>
      <color indexed="8"/>
      <name val="ＭＳ Ｐゴシック"/>
      <family val="3"/>
      <charset val="128"/>
    </font>
    <font>
      <b/>
      <sz val="12"/>
      <color indexed="53"/>
      <name val="ＭＳ Ｐゴシック"/>
      <family val="3"/>
      <charset val="128"/>
    </font>
    <font>
      <b/>
      <sz val="14"/>
      <color indexed="13"/>
      <name val="ＭＳ Ｐゴシック"/>
      <family val="3"/>
      <charset val="128"/>
    </font>
    <font>
      <b/>
      <sz val="20"/>
      <color indexed="10"/>
      <name val="ＭＳ Ｐゴシック"/>
      <family val="3"/>
      <charset val="128"/>
    </font>
    <font>
      <b/>
      <sz val="14"/>
      <color indexed="22"/>
      <name val="ＭＳ Ｐゴシック"/>
      <family val="3"/>
      <charset val="128"/>
    </font>
    <font>
      <b/>
      <sz val="18"/>
      <color indexed="10"/>
      <name val="ＭＳ Ｐゴシック"/>
      <family val="3"/>
      <charset val="128"/>
    </font>
    <font>
      <sz val="18"/>
      <color indexed="8"/>
      <name val="ＭＳ Ｐゴシック"/>
      <family val="3"/>
      <charset val="128"/>
    </font>
    <font>
      <b/>
      <sz val="18"/>
      <color indexed="16"/>
      <name val="ＭＳ Ｐゴシック"/>
      <family val="3"/>
      <charset val="128"/>
    </font>
    <font>
      <sz val="11"/>
      <color indexed="16"/>
      <name val="ＭＳ Ｐゴシック"/>
      <family val="3"/>
      <charset val="128"/>
    </font>
    <font>
      <b/>
      <sz val="16"/>
      <color indexed="16"/>
      <name val="ＭＳ Ｐゴシック"/>
      <family val="3"/>
      <charset val="128"/>
    </font>
    <font>
      <b/>
      <sz val="11"/>
      <color indexed="16"/>
      <name val="ＭＳ Ｐゴシック"/>
      <family val="3"/>
      <charset val="128"/>
    </font>
    <font>
      <b/>
      <sz val="18"/>
      <color indexed="60"/>
      <name val="ＭＳ Ｐゴシック"/>
      <family val="3"/>
      <charset val="128"/>
    </font>
    <font>
      <sz val="72"/>
      <color indexed="10"/>
      <name val="ＭＳ Ｐゴシック"/>
      <family val="3"/>
      <charset val="128"/>
    </font>
    <font>
      <b/>
      <sz val="16"/>
      <color indexed="10"/>
      <name val="ＭＳ Ｐゴシック"/>
      <family val="3"/>
      <charset val="128"/>
    </font>
    <font>
      <sz val="11"/>
      <color theme="1"/>
      <name val="ＭＳ Ｐゴシック"/>
      <family val="3"/>
      <charset val="128"/>
      <scheme val="minor"/>
    </font>
    <font>
      <b/>
      <sz val="11"/>
      <color theme="1"/>
      <name val="ＭＳ Ｐゴシック"/>
      <family val="3"/>
      <charset val="128"/>
      <scheme val="minor"/>
    </font>
    <font>
      <b/>
      <sz val="12"/>
      <color rgb="FFFF0000"/>
      <name val="ＭＳ Ｐゴシック"/>
      <family val="3"/>
      <charset val="128"/>
    </font>
    <font>
      <b/>
      <sz val="20"/>
      <color rgb="FFFFFFFF"/>
      <name val="&amp;quot"/>
      <family val="2"/>
    </font>
    <font>
      <sz val="12"/>
      <color rgb="FF333333"/>
      <name val="&amp;quot"/>
      <family val="2"/>
    </font>
    <font>
      <b/>
      <sz val="13.5"/>
      <color rgb="FF333333"/>
      <name val="&amp;quot"/>
      <family val="2"/>
    </font>
    <font>
      <b/>
      <sz val="12"/>
      <color rgb="FFFF0A0A"/>
      <name val="&amp;quot"/>
      <family val="2"/>
    </font>
    <font>
      <b/>
      <sz val="12"/>
      <color rgb="FF333333"/>
      <name val="&amp;quot"/>
      <family val="2"/>
    </font>
    <font>
      <sz val="12"/>
      <color rgb="FF333333"/>
      <name val="ＭＳ Ｐゴシック"/>
      <family val="3"/>
      <charset val="128"/>
    </font>
    <font>
      <b/>
      <sz val="12"/>
      <color rgb="FF333333"/>
      <name val="ＭＳ Ｐゴシック"/>
      <family val="3"/>
      <charset val="128"/>
    </font>
    <font>
      <b/>
      <sz val="12"/>
      <color rgb="FFFF0A0A"/>
      <name val="ＭＳ Ｐゴシック"/>
      <family val="3"/>
      <charset val="128"/>
    </font>
    <font>
      <b/>
      <sz val="11"/>
      <color rgb="FFFF0000"/>
      <name val="ＭＳ Ｐゴシック"/>
      <family val="3"/>
      <charset val="128"/>
    </font>
    <font>
      <b/>
      <sz val="12"/>
      <color rgb="FFFF0000"/>
      <name val="メイリオ"/>
      <family val="3"/>
      <charset val="128"/>
    </font>
    <font>
      <sz val="11"/>
      <color rgb="FFFF0000"/>
      <name val="ＭＳ Ｐゴシック"/>
      <family val="3"/>
      <charset val="128"/>
    </font>
    <font>
      <b/>
      <sz val="14"/>
      <color theme="4"/>
      <name val="ＭＳ Ｐゴシック"/>
      <family val="3"/>
      <charset val="128"/>
    </font>
    <font>
      <sz val="11"/>
      <color theme="1"/>
      <name val="Meiryo"/>
      <family val="3"/>
      <charset val="128"/>
    </font>
    <font>
      <sz val="6"/>
      <name val="ＭＳ Ｐゴシック"/>
      <family val="3"/>
      <charset val="128"/>
      <scheme val="minor"/>
    </font>
    <font>
      <b/>
      <sz val="16"/>
      <name val="ＭＳ Ｐゴシック"/>
      <family val="3"/>
      <charset val="128"/>
    </font>
    <font>
      <sz val="20"/>
      <name val="ＭＳ Ｐゴシック"/>
      <family val="3"/>
      <charset val="128"/>
    </font>
    <font>
      <b/>
      <sz val="22"/>
      <name val="ＭＳ Ｐゴシック"/>
      <family val="3"/>
      <charset val="128"/>
    </font>
    <font>
      <sz val="11"/>
      <name val="ＭＳ Ｐゴシック"/>
      <family val="3"/>
      <charset val="128"/>
      <scheme val="minor"/>
    </font>
    <font>
      <b/>
      <sz val="16"/>
      <color indexed="18"/>
      <name val="ＭＳ Ｐゴシック"/>
      <family val="3"/>
      <charset val="128"/>
    </font>
    <font>
      <b/>
      <sz val="14"/>
      <color indexed="18"/>
      <name val="ＭＳ Ｐゴシック"/>
      <family val="3"/>
      <charset val="128"/>
    </font>
    <font>
      <b/>
      <sz val="11"/>
      <color indexed="8"/>
      <name val="ＭＳ Ｐゴシック"/>
      <family val="3"/>
      <charset val="128"/>
    </font>
    <font>
      <b/>
      <sz val="11"/>
      <color indexed="63"/>
      <name val="ＭＳ Ｐゴシック"/>
      <family val="3"/>
      <charset val="128"/>
    </font>
    <font>
      <b/>
      <sz val="12"/>
      <color theme="0"/>
      <name val="ＭＳ Ｐゴシック"/>
      <family val="3"/>
      <charset val="128"/>
    </font>
    <font>
      <b/>
      <sz val="10"/>
      <color theme="0"/>
      <name val="ＭＳ Ｐゴシック"/>
      <family val="3"/>
      <charset val="128"/>
    </font>
    <font>
      <b/>
      <sz val="12"/>
      <name val="ＭＳ Ｐゴシック"/>
      <family val="3"/>
      <charset val="128"/>
      <scheme val="minor"/>
    </font>
    <font>
      <b/>
      <sz val="11"/>
      <color theme="1"/>
      <name val="ＭＳ Ｐゴシック"/>
      <family val="3"/>
      <charset val="128"/>
    </font>
    <font>
      <sz val="11"/>
      <color rgb="FF000000"/>
      <name val="ＭＳ Ｐゴシック"/>
      <family val="3"/>
      <charset val="128"/>
    </font>
    <font>
      <sz val="11"/>
      <color theme="1"/>
      <name val="ＭＳ Ｐゴシック"/>
      <family val="3"/>
      <charset val="128"/>
      <scheme val="major"/>
    </font>
    <font>
      <sz val="11"/>
      <name val="ＭＳ Ｐゴシック"/>
      <family val="3"/>
      <charset val="128"/>
      <scheme val="major"/>
    </font>
    <font>
      <b/>
      <sz val="11"/>
      <name val="游ゴシック"/>
      <family val="3"/>
      <charset val="128"/>
    </font>
    <font>
      <b/>
      <sz val="11"/>
      <color theme="1"/>
      <name val="游ゴシック"/>
      <family val="3"/>
      <charset val="128"/>
    </font>
    <font>
      <b/>
      <sz val="9"/>
      <color rgb="FFFF0000"/>
      <name val="ＭＳ Ｐゴシック"/>
      <family val="3"/>
      <charset val="128"/>
    </font>
    <font>
      <sz val="16"/>
      <color theme="0"/>
      <name val="ＭＳ Ｐゴシック"/>
      <family val="3"/>
      <charset val="128"/>
    </font>
    <font>
      <b/>
      <sz val="12"/>
      <color rgb="FF000000"/>
      <name val="ＭＳ Ｐゴシック"/>
      <family val="3"/>
      <charset val="128"/>
    </font>
    <font>
      <sz val="11"/>
      <color theme="1"/>
      <name val="ＭＳ Ｐゴシック"/>
      <family val="2"/>
      <scheme val="minor"/>
    </font>
    <font>
      <u/>
      <sz val="11"/>
      <color theme="10"/>
      <name val="ＭＳ Ｐゴシック"/>
      <family val="2"/>
      <scheme val="minor"/>
    </font>
    <font>
      <b/>
      <sz val="9"/>
      <name val="ＭＳ Ｐゴシック"/>
      <family val="3"/>
      <charset val="128"/>
    </font>
    <font>
      <b/>
      <sz val="11"/>
      <name val="ＭＳ Ｐゴシック"/>
      <family val="3"/>
      <charset val="128"/>
      <scheme val="minor"/>
    </font>
    <font>
      <b/>
      <sz val="16"/>
      <color indexed="18"/>
      <name val="游ゴシック"/>
      <family val="3"/>
      <charset val="128"/>
    </font>
    <font>
      <b/>
      <sz val="20"/>
      <color rgb="FF000000"/>
      <name val="ＭＳ Ｐゴシック"/>
      <family val="3"/>
      <charset val="128"/>
    </font>
    <font>
      <b/>
      <sz val="8"/>
      <color rgb="FFFF0000"/>
      <name val="メイリオ"/>
      <family val="3"/>
      <charset val="128"/>
    </font>
    <font>
      <b/>
      <sz val="8"/>
      <color rgb="FFFF0000"/>
      <name val="ＭＳ Ｐゴシック"/>
      <family val="3"/>
      <charset val="128"/>
    </font>
    <font>
      <sz val="9"/>
      <name val="Meiryo UI"/>
      <family val="3"/>
      <charset val="128"/>
    </font>
    <font>
      <sz val="9"/>
      <color theme="1"/>
      <name val="Meiryo"/>
      <family val="3"/>
      <charset val="128"/>
    </font>
    <font>
      <b/>
      <sz val="14"/>
      <name val="游ゴシック"/>
      <family val="3"/>
      <charset val="128"/>
    </font>
    <font>
      <b/>
      <sz val="14"/>
      <color rgb="FF000000"/>
      <name val="游ゴシック"/>
      <family val="3"/>
      <charset val="128"/>
    </font>
    <font>
      <sz val="14"/>
      <color rgb="FF000000"/>
      <name val="Meiryo"/>
      <family val="3"/>
      <charset val="128"/>
    </font>
    <font>
      <b/>
      <sz val="18"/>
      <color rgb="FF333333"/>
      <name val="メイリオ"/>
      <family val="3"/>
      <charset val="128"/>
    </font>
    <font>
      <b/>
      <sz val="9"/>
      <color indexed="81"/>
      <name val="ＭＳ Ｐゴシック"/>
      <family val="3"/>
      <charset val="128"/>
    </font>
    <font>
      <sz val="9"/>
      <color indexed="81"/>
      <name val="ＭＳ Ｐゴシック"/>
      <family val="3"/>
      <charset val="128"/>
    </font>
    <font>
      <b/>
      <sz val="14"/>
      <color rgb="FFFF0000"/>
      <name val="ＭＳ Ｐゴシック"/>
      <family val="3"/>
      <charset val="128"/>
    </font>
    <font>
      <b/>
      <sz val="20"/>
      <color rgb="FF333333"/>
      <name val="メイリオ"/>
      <family val="3"/>
      <charset val="128"/>
    </font>
    <font>
      <sz val="12"/>
      <name val="ＭＳ Ｐゴシック"/>
      <family val="3"/>
      <charset val="128"/>
      <scheme val="minor"/>
    </font>
    <font>
      <b/>
      <sz val="11"/>
      <color rgb="FF222324"/>
      <name val="ＭＳ Ｐゴシック"/>
      <family val="2"/>
      <charset val="128"/>
    </font>
    <font>
      <b/>
      <sz val="14"/>
      <color indexed="8"/>
      <name val="ＭＳ Ｐゴシック"/>
      <family val="3"/>
      <charset val="128"/>
    </font>
    <font>
      <b/>
      <u/>
      <sz val="11"/>
      <name val="ＭＳ Ｐゴシック"/>
      <family val="3"/>
      <charset val="128"/>
    </font>
    <font>
      <sz val="8"/>
      <color theme="1"/>
      <name val="ＭＳ Ｐゴシック"/>
      <family val="3"/>
      <charset val="128"/>
      <scheme val="minor"/>
    </font>
    <font>
      <sz val="11"/>
      <color rgb="FFFFC000"/>
      <name val="ＭＳ Ｐゴシック"/>
      <family val="3"/>
      <charset val="128"/>
      <scheme val="minor"/>
    </font>
    <font>
      <sz val="11"/>
      <color rgb="FF6EF729"/>
      <name val="ＭＳ Ｐゴシック"/>
      <family val="3"/>
      <charset val="128"/>
      <scheme val="minor"/>
    </font>
    <font>
      <sz val="11"/>
      <color theme="5" tint="0.39997558519241921"/>
      <name val="ＭＳ Ｐゴシック"/>
      <family val="3"/>
      <charset val="128"/>
      <scheme val="minor"/>
    </font>
    <font>
      <sz val="11"/>
      <color theme="0" tint="-0.14999847407452621"/>
      <name val="ＭＳ Ｐゴシック"/>
      <family val="3"/>
      <charset val="128"/>
      <scheme val="minor"/>
    </font>
    <font>
      <sz val="11"/>
      <color theme="7" tint="0.39997558519241921"/>
      <name val="ＭＳ Ｐゴシック"/>
      <family val="3"/>
      <charset val="128"/>
      <scheme val="minor"/>
    </font>
    <font>
      <sz val="11"/>
      <color indexed="40"/>
      <name val="ＭＳ Ｐゴシック"/>
      <family val="3"/>
      <charset val="128"/>
      <scheme val="minor"/>
    </font>
    <font>
      <sz val="9"/>
      <color theme="1"/>
      <name val="ＭＳ Ｐゴシック"/>
      <family val="3"/>
      <charset val="128"/>
      <scheme val="minor"/>
    </font>
    <font>
      <b/>
      <u/>
      <sz val="12"/>
      <name val="ＭＳ Ｐゴシック"/>
      <family val="3"/>
      <charset val="128"/>
    </font>
    <font>
      <u/>
      <sz val="11"/>
      <color theme="10"/>
      <name val="ＭＳ Ｐゴシック"/>
      <family val="3"/>
      <charset val="128"/>
      <scheme val="minor"/>
    </font>
    <font>
      <b/>
      <sz val="19"/>
      <color rgb="FF000000"/>
      <name val="メイリオ"/>
      <family val="3"/>
      <charset val="128"/>
    </font>
    <font>
      <b/>
      <sz val="14"/>
      <color indexed="10"/>
      <name val="HG創英ﾌﾟﾚｾﾞﾝｽEB"/>
      <family val="1"/>
      <charset val="128"/>
    </font>
    <font>
      <b/>
      <sz val="12"/>
      <color indexed="10"/>
      <name val="HG創英ﾌﾟﾚｾﾞﾝｽEB"/>
      <family val="1"/>
      <charset val="128"/>
    </font>
    <font>
      <sz val="11"/>
      <color rgb="FFFFFF00"/>
      <name val="ＭＳ Ｐゴシック"/>
      <family val="3"/>
      <charset val="128"/>
      <scheme val="minor"/>
    </font>
    <font>
      <b/>
      <sz val="10"/>
      <color theme="1"/>
      <name val="ＭＳ Ｐゴシック"/>
      <family val="3"/>
      <charset val="128"/>
      <scheme val="minor"/>
    </font>
    <font>
      <sz val="10"/>
      <color theme="1"/>
      <name val="ＭＳ Ｐゴシック"/>
      <family val="3"/>
      <charset val="128"/>
      <scheme val="minor"/>
    </font>
    <font>
      <sz val="7"/>
      <color theme="1"/>
      <name val="ＭＳ Ｐゴシック"/>
      <family val="3"/>
      <charset val="128"/>
      <scheme val="minor"/>
    </font>
    <font>
      <b/>
      <sz val="16"/>
      <name val="游ゴシック"/>
      <family val="3"/>
      <charset val="128"/>
    </font>
    <font>
      <b/>
      <sz val="16"/>
      <color rgb="FF000000"/>
      <name val="游ゴシック"/>
      <family val="3"/>
      <charset val="128"/>
    </font>
    <font>
      <b/>
      <sz val="10"/>
      <name val="ＭＳ Ｐゴシック"/>
      <family val="3"/>
      <charset val="128"/>
    </font>
    <font>
      <b/>
      <sz val="11"/>
      <color rgb="FF000000"/>
      <name val="ＭＳ Ｐゴシック"/>
      <family val="3"/>
      <charset val="128"/>
    </font>
    <font>
      <b/>
      <sz val="10"/>
      <color rgb="FFFF0000"/>
      <name val="ＭＳ Ｐゴシック"/>
      <family val="3"/>
      <charset val="128"/>
    </font>
    <font>
      <b/>
      <sz val="10"/>
      <color rgb="FF666666"/>
      <name val="ＭＳ Ｐゴシック"/>
      <family val="2"/>
      <charset val="128"/>
    </font>
    <font>
      <sz val="11"/>
      <color theme="1"/>
      <name val="Noto Sans JP"/>
      <family val="3"/>
      <charset val="128"/>
    </font>
    <font>
      <sz val="22"/>
      <color theme="1"/>
      <name val="AR Pゴシック体S"/>
      <family val="3"/>
      <charset val="128"/>
    </font>
    <font>
      <b/>
      <sz val="20"/>
      <color theme="0"/>
      <name val="ＭＳ Ｐゴシック"/>
      <family val="3"/>
      <charset val="128"/>
    </font>
    <font>
      <b/>
      <sz val="20"/>
      <color theme="1"/>
      <name val="ＭＳ Ｐゴシック"/>
      <family val="3"/>
      <charset val="128"/>
      <scheme val="minor"/>
    </font>
    <font>
      <b/>
      <i/>
      <sz val="14"/>
      <color indexed="10"/>
      <name val="ＭＳ Ｐゴシック"/>
      <family val="3"/>
      <charset val="128"/>
    </font>
    <font>
      <sz val="22"/>
      <name val="ＭＳ Ｐゴシック"/>
      <family val="3"/>
      <charset val="128"/>
    </font>
    <font>
      <b/>
      <sz val="12"/>
      <color theme="1"/>
      <name val="ＭＳ Ｐゴシック"/>
      <family val="3"/>
      <charset val="128"/>
      <scheme val="minor"/>
    </font>
    <font>
      <b/>
      <sz val="12"/>
      <color theme="1"/>
      <name val="メイリオ"/>
      <family val="3"/>
      <charset val="128"/>
    </font>
    <font>
      <b/>
      <sz val="20"/>
      <color theme="1"/>
      <name val="メイリオ"/>
      <family val="3"/>
      <charset val="128"/>
    </font>
    <font>
      <b/>
      <u/>
      <sz val="11"/>
      <color indexed="12"/>
      <name val="ＭＳ Ｐゴシック"/>
      <family val="3"/>
      <charset val="128"/>
    </font>
    <font>
      <sz val="14"/>
      <color theme="1"/>
      <name val="ＭＳ Ｐゴシック"/>
      <family val="3"/>
      <charset val="128"/>
      <scheme val="minor"/>
    </font>
    <font>
      <b/>
      <sz val="14"/>
      <color theme="1"/>
      <name val="メイリオ"/>
      <family val="3"/>
      <charset val="128"/>
    </font>
    <font>
      <b/>
      <sz val="18"/>
      <color theme="1"/>
      <name val="メイリオ"/>
      <family val="3"/>
      <charset val="128"/>
    </font>
    <font>
      <b/>
      <sz val="16"/>
      <color rgb="FFFFFF00"/>
      <name val="メイリオ"/>
      <family val="3"/>
      <charset val="128"/>
    </font>
    <font>
      <sz val="16"/>
      <name val="Arial"/>
      <family val="2"/>
    </font>
    <font>
      <sz val="22"/>
      <color theme="1"/>
      <name val="メイリオ"/>
      <family val="3"/>
      <charset val="128"/>
    </font>
    <font>
      <b/>
      <sz val="16"/>
      <color theme="1"/>
      <name val="ＭＳ Ｐゴシック"/>
      <family val="3"/>
      <charset val="128"/>
      <scheme val="minor"/>
    </font>
    <font>
      <b/>
      <sz val="11"/>
      <color theme="1"/>
      <name val="Courier New"/>
      <family val="3"/>
    </font>
    <font>
      <b/>
      <sz val="11"/>
      <color rgb="FFFF0000"/>
      <name val="游ゴシック"/>
      <family val="3"/>
      <charset val="128"/>
    </font>
    <font>
      <b/>
      <sz val="20"/>
      <color rgb="FF002060"/>
      <name val="Courier New"/>
      <family val="3"/>
    </font>
    <font>
      <b/>
      <sz val="16"/>
      <color rgb="FF7030A0"/>
      <name val="游ゴシック"/>
      <family val="3"/>
      <charset val="128"/>
    </font>
    <font>
      <sz val="16"/>
      <color rgb="FF7030A0"/>
      <name val="ＭＳ Ｐゴシック"/>
      <family val="3"/>
      <charset val="128"/>
      <scheme val="minor"/>
    </font>
    <font>
      <sz val="16"/>
      <color rgb="FF7030A0"/>
      <name val="AR Pゴシック体S"/>
      <family val="3"/>
      <charset val="128"/>
    </font>
    <font>
      <sz val="10"/>
      <color rgb="FF7030A0"/>
      <name val="メイリオ"/>
      <family val="3"/>
      <charset val="128"/>
    </font>
    <font>
      <sz val="10"/>
      <color rgb="FF7030A0"/>
      <name val="ＭＳ Ｐゴシック"/>
      <family val="3"/>
      <charset val="128"/>
      <scheme val="minor"/>
    </font>
    <font>
      <b/>
      <sz val="10"/>
      <color rgb="FF7030A0"/>
      <name val="メイリオ"/>
      <family val="3"/>
      <charset val="128"/>
    </font>
    <font>
      <b/>
      <sz val="16"/>
      <color rgb="FF7030A0"/>
      <name val="メイリオ"/>
      <family val="3"/>
      <charset val="128"/>
    </font>
    <font>
      <sz val="14"/>
      <color theme="1"/>
      <name val="メイリオ"/>
      <family val="3"/>
      <charset val="128"/>
    </font>
    <font>
      <b/>
      <sz val="14"/>
      <color rgb="FFFF0000"/>
      <name val="游ゴシック"/>
      <family val="3"/>
      <charset val="128"/>
    </font>
    <font>
      <b/>
      <sz val="24"/>
      <color theme="1"/>
      <name val="メイリオ"/>
      <family val="3"/>
      <charset val="128"/>
    </font>
    <font>
      <sz val="20"/>
      <color theme="1"/>
      <name val="ＭＳ Ｐゴシック"/>
      <family val="3"/>
      <charset val="128"/>
    </font>
    <font>
      <b/>
      <sz val="15.5"/>
      <color rgb="FF000000"/>
      <name val="游ゴシック"/>
      <family val="3"/>
      <charset val="128"/>
    </font>
    <font>
      <b/>
      <sz val="12"/>
      <color rgb="FFFFFF00"/>
      <name val="ＭＳ Ｐゴシック"/>
      <family val="3"/>
      <charset val="128"/>
    </font>
    <font>
      <b/>
      <u/>
      <sz val="14"/>
      <color indexed="12"/>
      <name val="HGP創英角ｺﾞｼｯｸUB"/>
      <family val="3"/>
      <charset val="128"/>
    </font>
    <font>
      <b/>
      <sz val="20"/>
      <name val="游ゴシック"/>
      <family val="3"/>
      <charset val="128"/>
    </font>
    <font>
      <b/>
      <sz val="14"/>
      <color rgb="FF333333"/>
      <name val="游ゴシック"/>
      <family val="3"/>
      <charset val="128"/>
    </font>
    <font>
      <b/>
      <sz val="14"/>
      <color theme="1"/>
      <name val="游ゴシック"/>
      <family val="3"/>
      <charset val="128"/>
    </font>
    <font>
      <sz val="20"/>
      <color indexed="9"/>
      <name val="ＭＳ Ｐゴシック"/>
      <family val="3"/>
      <charset val="128"/>
    </font>
    <font>
      <sz val="10"/>
      <name val="Arial"/>
      <family val="2"/>
    </font>
    <font>
      <b/>
      <sz val="14"/>
      <color indexed="53"/>
      <name val="ＭＳ Ｐゴシック"/>
      <family val="3"/>
      <charset val="128"/>
    </font>
    <font>
      <b/>
      <sz val="10"/>
      <color indexed="62"/>
      <name val="ＭＳ Ｐゴシック"/>
      <family val="3"/>
      <charset val="128"/>
    </font>
    <font>
      <sz val="10"/>
      <color indexed="62"/>
      <name val="ＭＳ Ｐゴシック"/>
      <family val="3"/>
      <charset val="128"/>
    </font>
    <font>
      <b/>
      <sz val="8"/>
      <color indexed="10"/>
      <name val="ＭＳ Ｐゴシック"/>
      <family val="3"/>
      <charset val="128"/>
    </font>
    <font>
      <b/>
      <sz val="10"/>
      <color indexed="9"/>
      <name val="ＭＳ Ｐゴシック"/>
      <family val="3"/>
      <charset val="128"/>
    </font>
    <font>
      <b/>
      <sz val="14"/>
      <color rgb="FFFFFF00"/>
      <name val="ＭＳ Ｐゴシック"/>
      <family val="3"/>
      <charset val="128"/>
    </font>
    <font>
      <b/>
      <sz val="12"/>
      <color rgb="FF000000"/>
      <name val="Segoe UI"/>
      <family val="2"/>
    </font>
    <font>
      <sz val="11"/>
      <color indexed="8"/>
      <name val="HGSｺﾞｼｯｸM"/>
      <family val="3"/>
      <charset val="128"/>
    </font>
    <font>
      <sz val="11"/>
      <color theme="1"/>
      <name val="HGSｺﾞｼｯｸM"/>
      <family val="3"/>
      <charset val="128"/>
    </font>
    <font>
      <b/>
      <sz val="10"/>
      <color rgb="FF000000"/>
      <name val="ＭＳ Ｐゴシック"/>
      <family val="3"/>
      <charset val="128"/>
    </font>
    <font>
      <b/>
      <sz val="10.5"/>
      <color rgb="FF000000"/>
      <name val="ＭＳ Ｐゴシック"/>
      <family val="3"/>
      <charset val="128"/>
    </font>
    <font>
      <b/>
      <sz val="10.5"/>
      <color indexed="8"/>
      <name val="ＭＳ Ｐゴシック"/>
      <family val="3"/>
      <charset val="128"/>
    </font>
    <font>
      <b/>
      <sz val="14"/>
      <color rgb="FF000000"/>
      <name val="Segoe UI Emoji"/>
      <family val="3"/>
    </font>
    <font>
      <b/>
      <sz val="14"/>
      <color rgb="FF000000"/>
      <name val="Segoe UI Symbol"/>
      <family val="3"/>
    </font>
    <font>
      <b/>
      <sz val="14"/>
      <color rgb="FF454545"/>
      <name val="游ゴシック"/>
      <family val="3"/>
      <charset val="128"/>
    </font>
    <font>
      <sz val="11"/>
      <color theme="9" tint="0.79998168889431442"/>
      <name val="ＭＳ Ｐゴシック"/>
      <family val="3"/>
      <charset val="128"/>
      <scheme val="minor"/>
    </font>
    <font>
      <b/>
      <sz val="14"/>
      <color theme="0"/>
      <name val="ＭＳ Ｐゴシック"/>
      <family val="3"/>
      <charset val="128"/>
    </font>
    <font>
      <b/>
      <u/>
      <sz val="14"/>
      <color theme="0"/>
      <name val="ＭＳ Ｐゴシック"/>
      <family val="3"/>
      <charset val="128"/>
    </font>
    <font>
      <b/>
      <sz val="12"/>
      <color theme="9" tint="0.79998168889431442"/>
      <name val="ＭＳ Ｐゴシック"/>
      <family val="3"/>
      <charset val="128"/>
    </font>
    <font>
      <b/>
      <sz val="14"/>
      <color indexed="51"/>
      <name val="ＭＳ Ｐゴシック"/>
      <family val="3"/>
      <charset val="128"/>
    </font>
    <font>
      <b/>
      <sz val="14"/>
      <name val="HG創英角ｺﾞｼｯｸUB"/>
      <family val="3"/>
      <charset val="128"/>
    </font>
    <font>
      <b/>
      <sz val="16"/>
      <color indexed="13"/>
      <name val="ＭＳ Ｐゴシック"/>
      <family val="3"/>
      <charset val="128"/>
    </font>
    <font>
      <sz val="16"/>
      <name val="ＭＳ Ｐゴシック"/>
      <family val="3"/>
      <charset val="128"/>
    </font>
    <font>
      <b/>
      <sz val="16"/>
      <color indexed="9"/>
      <name val="ＭＳ Ｐゴシック"/>
      <family val="3"/>
      <charset val="128"/>
    </font>
    <font>
      <b/>
      <sz val="11"/>
      <color theme="1"/>
      <name val="Noto Sans JP"/>
      <family val="3"/>
      <charset val="128"/>
    </font>
    <font>
      <b/>
      <sz val="9"/>
      <color indexed="81"/>
      <name val="MS P ゴシック"/>
      <family val="2"/>
    </font>
  </fonts>
  <fills count="50">
    <fill>
      <patternFill patternType="none"/>
    </fill>
    <fill>
      <patternFill patternType="gray125"/>
    </fill>
    <fill>
      <patternFill patternType="solid">
        <fgColor indexed="13"/>
        <bgColor indexed="64"/>
      </patternFill>
    </fill>
    <fill>
      <patternFill patternType="solid">
        <fgColor indexed="51"/>
        <bgColor indexed="64"/>
      </patternFill>
    </fill>
    <fill>
      <patternFill patternType="solid">
        <fgColor indexed="24"/>
        <bgColor indexed="64"/>
      </patternFill>
    </fill>
    <fill>
      <patternFill patternType="solid">
        <fgColor indexed="9"/>
        <bgColor indexed="64"/>
      </patternFill>
    </fill>
    <fill>
      <patternFill patternType="solid">
        <fgColor indexed="43"/>
        <bgColor indexed="64"/>
      </patternFill>
    </fill>
    <fill>
      <patternFill patternType="solid">
        <fgColor indexed="27"/>
        <bgColor indexed="64"/>
      </patternFill>
    </fill>
    <fill>
      <patternFill patternType="solid">
        <fgColor indexed="53"/>
        <bgColor indexed="64"/>
      </patternFill>
    </fill>
    <fill>
      <patternFill patternType="solid">
        <fgColor indexed="41"/>
        <bgColor indexed="64"/>
      </patternFill>
    </fill>
    <fill>
      <patternFill patternType="solid">
        <fgColor indexed="49"/>
        <bgColor indexed="64"/>
      </patternFill>
    </fill>
    <fill>
      <patternFill patternType="solid">
        <fgColor indexed="47"/>
        <bgColor indexed="64"/>
      </patternFill>
    </fill>
    <fill>
      <patternFill patternType="solid">
        <fgColor indexed="42"/>
        <bgColor indexed="64"/>
      </patternFill>
    </fill>
    <fill>
      <patternFill patternType="solid">
        <fgColor indexed="15"/>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rgb="FFFFFF66"/>
        <bgColor indexed="64"/>
      </patternFill>
    </fill>
    <fill>
      <patternFill patternType="solid">
        <fgColor rgb="FFFFFF00"/>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rgb="FF6EF729"/>
        <bgColor indexed="64"/>
      </patternFill>
    </fill>
    <fill>
      <patternFill patternType="solid">
        <fgColor theme="0" tint="-4.9989318521683403E-2"/>
        <bgColor indexed="64"/>
      </patternFill>
    </fill>
    <fill>
      <patternFill patternType="solid">
        <fgColor theme="2"/>
        <bgColor indexed="64"/>
      </patternFill>
    </fill>
    <fill>
      <patternFill patternType="solid">
        <fgColor rgb="FFFAFEC2"/>
        <bgColor indexed="64"/>
      </patternFill>
    </fill>
    <fill>
      <patternFill patternType="solid">
        <fgColor theme="7" tint="0.79998168889431442"/>
        <bgColor indexed="64"/>
      </patternFill>
    </fill>
    <fill>
      <patternFill patternType="solid">
        <fgColor rgb="FFD4FDC3"/>
        <bgColor indexed="64"/>
      </patternFill>
    </fill>
    <fill>
      <patternFill patternType="solid">
        <fgColor theme="2" tint="-9.9978637043366805E-2"/>
        <bgColor indexed="64"/>
      </patternFill>
    </fill>
    <fill>
      <patternFill patternType="solid">
        <fgColor rgb="FFFFCC99"/>
        <bgColor indexed="64"/>
      </patternFill>
    </fill>
    <fill>
      <patternFill patternType="solid">
        <fgColor rgb="FFFFFFCC"/>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95F963"/>
        <bgColor indexed="64"/>
      </patternFill>
    </fill>
    <fill>
      <patternFill patternType="solid">
        <fgColor rgb="FF6DDDF7"/>
        <bgColor indexed="64"/>
      </patternFill>
    </fill>
    <fill>
      <patternFill patternType="solid">
        <fgColor theme="9" tint="0.79998168889431442"/>
        <bgColor indexed="64"/>
      </patternFill>
    </fill>
    <fill>
      <patternFill patternType="solid">
        <fgColor theme="7" tint="0.39997558519241921"/>
        <bgColor indexed="64"/>
      </patternFill>
    </fill>
    <fill>
      <patternFill patternType="solid">
        <fgColor rgb="FF3399FF"/>
        <bgColor indexed="64"/>
      </patternFill>
    </fill>
    <fill>
      <patternFill patternType="solid">
        <fgColor rgb="FF00B050"/>
        <bgColor indexed="64"/>
      </patternFill>
    </fill>
    <fill>
      <patternFill patternType="solid">
        <fgColor theme="0" tint="-0.249977111117893"/>
        <bgColor indexed="64"/>
      </patternFill>
    </fill>
    <fill>
      <patternFill patternType="solid">
        <fgColor theme="7" tint="-0.249977111117893"/>
        <bgColor indexed="64"/>
      </patternFill>
    </fill>
    <fill>
      <patternFill patternType="solid">
        <fgColor theme="1"/>
        <bgColor indexed="64"/>
      </patternFill>
    </fill>
    <fill>
      <patternFill patternType="solid">
        <fgColor theme="7"/>
        <bgColor indexed="64"/>
      </patternFill>
    </fill>
    <fill>
      <patternFill patternType="solid">
        <fgColor indexed="12"/>
        <bgColor indexed="64"/>
      </patternFill>
    </fill>
    <fill>
      <patternFill patternType="solid">
        <fgColor theme="5" tint="0.39997558519241921"/>
        <bgColor indexed="64"/>
      </patternFill>
    </fill>
    <fill>
      <patternFill patternType="solid">
        <fgColor theme="3" tint="-0.249977111117893"/>
        <bgColor indexed="64"/>
      </patternFill>
    </fill>
    <fill>
      <patternFill patternType="solid">
        <fgColor rgb="FFCAD0FF"/>
        <bgColor indexed="64"/>
      </patternFill>
    </fill>
    <fill>
      <patternFill patternType="solid">
        <fgColor rgb="FFDFEAFF"/>
        <bgColor indexed="64"/>
      </patternFill>
    </fill>
  </fills>
  <borders count="285">
    <border>
      <left/>
      <right/>
      <top/>
      <bottom/>
      <diagonal/>
    </border>
    <border>
      <left style="medium">
        <color indexed="12"/>
      </left>
      <right/>
      <top/>
      <bottom/>
      <diagonal/>
    </border>
    <border>
      <left style="medium">
        <color indexed="48"/>
      </left>
      <right/>
      <top/>
      <bottom/>
      <diagonal/>
    </border>
    <border>
      <left/>
      <right style="medium">
        <color indexed="48"/>
      </right>
      <top/>
      <bottom/>
      <diagonal/>
    </border>
    <border>
      <left/>
      <right style="medium">
        <color indexed="36"/>
      </right>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10"/>
      </left>
      <right/>
      <top style="thick">
        <color indexed="10"/>
      </top>
      <bottom/>
      <diagonal/>
    </border>
    <border>
      <left/>
      <right/>
      <top style="thick">
        <color indexed="10"/>
      </top>
      <bottom/>
      <diagonal/>
    </border>
    <border>
      <left/>
      <right style="medium">
        <color indexed="10"/>
      </right>
      <top style="thick">
        <color indexed="10"/>
      </top>
      <bottom/>
      <diagonal/>
    </border>
    <border>
      <left style="medium">
        <color indexed="10"/>
      </left>
      <right/>
      <top/>
      <bottom/>
      <diagonal/>
    </border>
    <border>
      <left/>
      <right style="medium">
        <color indexed="10"/>
      </right>
      <top/>
      <bottom/>
      <diagonal/>
    </border>
    <border>
      <left style="medium">
        <color indexed="10"/>
      </left>
      <right/>
      <top/>
      <bottom style="thick">
        <color indexed="10"/>
      </bottom>
      <diagonal/>
    </border>
    <border>
      <left/>
      <right/>
      <top/>
      <bottom style="thick">
        <color indexed="10"/>
      </bottom>
      <diagonal/>
    </border>
    <border>
      <left/>
      <right style="medium">
        <color indexed="10"/>
      </right>
      <top/>
      <bottom style="thick">
        <color indexed="10"/>
      </bottom>
      <diagonal/>
    </border>
    <border>
      <left style="thin">
        <color indexed="64"/>
      </left>
      <right style="thin">
        <color indexed="64"/>
      </right>
      <top/>
      <bottom style="thin">
        <color indexed="64"/>
      </bottom>
      <diagonal/>
    </border>
    <border>
      <left style="thick">
        <color indexed="10"/>
      </left>
      <right/>
      <top style="thick">
        <color indexed="10"/>
      </top>
      <bottom/>
      <diagonal/>
    </border>
    <border>
      <left style="thick">
        <color indexed="10"/>
      </left>
      <right/>
      <top/>
      <bottom/>
      <diagonal/>
    </border>
    <border>
      <left style="thick">
        <color indexed="10"/>
      </left>
      <right/>
      <top/>
      <bottom style="thick">
        <color indexed="10"/>
      </bottom>
      <diagonal/>
    </border>
    <border>
      <left/>
      <right style="thick">
        <color indexed="10"/>
      </right>
      <top/>
      <bottom/>
      <diagonal/>
    </border>
    <border>
      <left style="thin">
        <color indexed="64"/>
      </left>
      <right/>
      <top style="thick">
        <color indexed="10"/>
      </top>
      <bottom style="thin">
        <color indexed="64"/>
      </bottom>
      <diagonal/>
    </border>
    <border>
      <left/>
      <right/>
      <top style="thick">
        <color indexed="10"/>
      </top>
      <bottom style="thin">
        <color indexed="64"/>
      </bottom>
      <diagonal/>
    </border>
    <border>
      <left/>
      <right style="thin">
        <color indexed="64"/>
      </right>
      <top style="thick">
        <color indexed="10"/>
      </top>
      <bottom style="thin">
        <color indexed="64"/>
      </bottom>
      <diagonal/>
    </border>
    <border>
      <left style="thin">
        <color indexed="64"/>
      </left>
      <right/>
      <top style="thick">
        <color indexed="10"/>
      </top>
      <bottom/>
      <diagonal/>
    </border>
    <border>
      <left style="thin">
        <color indexed="64"/>
      </left>
      <right/>
      <top/>
      <bottom style="medium">
        <color indexed="23"/>
      </bottom>
      <diagonal/>
    </border>
    <border>
      <left/>
      <right/>
      <top/>
      <bottom style="medium">
        <color indexed="23"/>
      </bottom>
      <diagonal/>
    </border>
    <border>
      <left style="thin">
        <color indexed="64"/>
      </left>
      <right/>
      <top/>
      <bottom style="thick">
        <color indexed="23"/>
      </bottom>
      <diagonal/>
    </border>
    <border>
      <left/>
      <right/>
      <top/>
      <bottom style="thick">
        <color indexed="23"/>
      </bottom>
      <diagonal/>
    </border>
    <border>
      <left style="thin">
        <color indexed="64"/>
      </left>
      <right/>
      <top/>
      <bottom/>
      <diagonal/>
    </border>
    <border>
      <left/>
      <right style="thin">
        <color indexed="64"/>
      </right>
      <top/>
      <bottom/>
      <diagonal/>
    </border>
    <border>
      <left/>
      <right style="medium">
        <color indexed="12"/>
      </right>
      <top/>
      <bottom/>
      <diagonal/>
    </border>
    <border>
      <left/>
      <right/>
      <top style="thin">
        <color auto="1"/>
      </top>
      <bottom/>
      <diagonal/>
    </border>
    <border>
      <left style="thick">
        <color theme="6" tint="-0.499984740745262"/>
      </left>
      <right style="thin">
        <color indexed="64"/>
      </right>
      <top style="thick">
        <color theme="6" tint="-0.499984740745262"/>
      </top>
      <bottom/>
      <diagonal/>
    </border>
    <border>
      <left style="thin">
        <color indexed="64"/>
      </left>
      <right/>
      <top style="thick">
        <color theme="6" tint="-0.499984740745262"/>
      </top>
      <bottom/>
      <diagonal/>
    </border>
    <border>
      <left/>
      <right/>
      <top style="thick">
        <color theme="6" tint="-0.499984740745262"/>
      </top>
      <bottom/>
      <diagonal/>
    </border>
    <border>
      <left/>
      <right style="thin">
        <color indexed="64"/>
      </right>
      <top style="thick">
        <color theme="6" tint="-0.499984740745262"/>
      </top>
      <bottom/>
      <diagonal/>
    </border>
    <border>
      <left/>
      <right style="thick">
        <color theme="6" tint="-0.499984740745262"/>
      </right>
      <top style="thick">
        <color theme="6" tint="-0.499984740745262"/>
      </top>
      <bottom/>
      <diagonal/>
    </border>
    <border>
      <left style="thick">
        <color theme="6" tint="-0.499984740745262"/>
      </left>
      <right style="thin">
        <color indexed="64"/>
      </right>
      <top/>
      <bottom/>
      <diagonal/>
    </border>
    <border>
      <left/>
      <right style="thick">
        <color theme="6" tint="-0.499984740745262"/>
      </right>
      <top/>
      <bottom/>
      <diagonal/>
    </border>
    <border>
      <left style="thick">
        <color theme="6" tint="-0.499984740745262"/>
      </left>
      <right style="thin">
        <color indexed="64"/>
      </right>
      <top/>
      <bottom style="thick">
        <color theme="6" tint="-0.499984740745262"/>
      </bottom>
      <diagonal/>
    </border>
    <border>
      <left style="thin">
        <color indexed="64"/>
      </left>
      <right/>
      <top/>
      <bottom style="thick">
        <color theme="6" tint="-0.499984740745262"/>
      </bottom>
      <diagonal/>
    </border>
    <border>
      <left/>
      <right/>
      <top/>
      <bottom style="thick">
        <color theme="6" tint="-0.499984740745262"/>
      </bottom>
      <diagonal/>
    </border>
    <border>
      <left/>
      <right style="thin">
        <color indexed="64"/>
      </right>
      <top/>
      <bottom style="thick">
        <color theme="6" tint="-0.499984740745262"/>
      </bottom>
      <diagonal/>
    </border>
    <border>
      <left/>
      <right style="thick">
        <color theme="6" tint="-0.499984740745262"/>
      </right>
      <top/>
      <bottom style="thick">
        <color theme="6" tint="-0.499984740745262"/>
      </bottom>
      <diagonal/>
    </border>
    <border>
      <left/>
      <right style="medium">
        <color rgb="FF888888"/>
      </right>
      <top/>
      <bottom style="medium">
        <color rgb="FF888888"/>
      </bottom>
      <diagonal/>
    </border>
    <border>
      <left style="medium">
        <color indexed="55"/>
      </left>
      <right/>
      <top/>
      <bottom/>
      <diagonal/>
    </border>
    <border>
      <left style="thick">
        <color indexed="23"/>
      </left>
      <right/>
      <top style="thick">
        <color indexed="23"/>
      </top>
      <bottom/>
      <diagonal/>
    </border>
    <border>
      <left/>
      <right/>
      <top style="thick">
        <color indexed="23"/>
      </top>
      <bottom/>
      <diagonal/>
    </border>
    <border>
      <left/>
      <right style="thin">
        <color indexed="23"/>
      </right>
      <top style="thick">
        <color indexed="23"/>
      </top>
      <bottom/>
      <diagonal/>
    </border>
    <border>
      <left style="thin">
        <color indexed="23"/>
      </left>
      <right style="thin">
        <color indexed="23"/>
      </right>
      <top style="thick">
        <color indexed="23"/>
      </top>
      <bottom/>
      <diagonal/>
    </border>
    <border>
      <left style="thin">
        <color indexed="23"/>
      </left>
      <right style="thick">
        <color indexed="23"/>
      </right>
      <top style="thick">
        <color indexed="23"/>
      </top>
      <bottom/>
      <diagonal/>
    </border>
    <border>
      <left style="medium">
        <color indexed="23"/>
      </left>
      <right/>
      <top/>
      <bottom style="medium">
        <color indexed="55"/>
      </bottom>
      <diagonal/>
    </border>
    <border>
      <left style="medium">
        <color rgb="FF002060"/>
      </left>
      <right/>
      <top/>
      <bottom/>
      <diagonal/>
    </border>
    <border>
      <left/>
      <right style="medium">
        <color rgb="FF888888"/>
      </right>
      <top/>
      <bottom style="medium">
        <color rgb="FFD0D0D0"/>
      </bottom>
      <diagonal/>
    </border>
    <border>
      <left/>
      <right style="medium">
        <color indexed="55"/>
      </right>
      <top/>
      <bottom/>
      <diagonal/>
    </border>
    <border>
      <left style="medium">
        <color indexed="55"/>
      </left>
      <right/>
      <top/>
      <bottom style="medium">
        <color indexed="55"/>
      </bottom>
      <diagonal/>
    </border>
    <border>
      <left/>
      <right style="medium">
        <color indexed="55"/>
      </right>
      <top/>
      <bottom style="medium">
        <color indexed="55"/>
      </bottom>
      <diagonal/>
    </border>
    <border>
      <left/>
      <right/>
      <top style="medium">
        <color auto="1"/>
      </top>
      <bottom/>
      <diagonal/>
    </border>
    <border>
      <left/>
      <right style="medium">
        <color auto="1"/>
      </right>
      <top style="medium">
        <color auto="1"/>
      </top>
      <bottom/>
      <diagonal/>
    </border>
    <border>
      <left/>
      <right style="medium">
        <color rgb="FFD0D0D0"/>
      </right>
      <top/>
      <bottom style="medium">
        <color rgb="FFD0D0D0"/>
      </bottom>
      <diagonal/>
    </border>
    <border>
      <left/>
      <right style="thin">
        <color indexed="64"/>
      </right>
      <top/>
      <bottom style="thin">
        <color indexed="64"/>
      </bottom>
      <diagonal/>
    </border>
    <border>
      <left style="thin">
        <color indexed="64"/>
      </left>
      <right style="thin">
        <color indexed="64"/>
      </right>
      <top/>
      <bottom/>
      <diagonal/>
    </border>
    <border>
      <left style="medium">
        <color rgb="FF888888"/>
      </left>
      <right style="medium">
        <color rgb="FF888888"/>
      </right>
      <top style="medium">
        <color rgb="FF888888"/>
      </top>
      <bottom style="medium">
        <color rgb="FF888888"/>
      </bottom>
      <diagonal/>
    </border>
    <border>
      <left/>
      <right style="medium">
        <color indexed="23"/>
      </right>
      <top/>
      <bottom/>
      <diagonal/>
    </border>
    <border>
      <left style="medium">
        <color theme="0" tint="-0.499984740745262"/>
      </left>
      <right style="medium">
        <color theme="0" tint="-0.499984740745262"/>
      </right>
      <top/>
      <bottom style="medium">
        <color theme="0" tint="-0.499984740745262"/>
      </bottom>
      <diagonal/>
    </border>
    <border>
      <left style="medium">
        <color theme="3"/>
      </left>
      <right style="medium">
        <color theme="3"/>
      </right>
      <top style="medium">
        <color theme="3"/>
      </top>
      <bottom/>
      <diagonal/>
    </border>
    <border>
      <left style="medium">
        <color theme="3"/>
      </left>
      <right style="medium">
        <color theme="3"/>
      </right>
      <top/>
      <bottom/>
      <diagonal/>
    </border>
    <border>
      <left style="medium">
        <color theme="3"/>
      </left>
      <right style="medium">
        <color theme="3"/>
      </right>
      <top/>
      <bottom style="medium">
        <color theme="3"/>
      </bottom>
      <diagonal/>
    </border>
    <border>
      <left style="medium">
        <color theme="3"/>
      </left>
      <right style="medium">
        <color theme="3"/>
      </right>
      <top style="medium">
        <color theme="3"/>
      </top>
      <bottom style="thin">
        <color theme="3"/>
      </bottom>
      <diagonal/>
    </border>
    <border>
      <left style="medium">
        <color theme="3"/>
      </left>
      <right style="medium">
        <color theme="3"/>
      </right>
      <top style="thin">
        <color theme="3"/>
      </top>
      <bottom/>
      <diagonal/>
    </border>
    <border>
      <left/>
      <right/>
      <top style="medium">
        <color rgb="FF888888"/>
      </top>
      <bottom style="medium">
        <color rgb="FF888888"/>
      </bottom>
      <diagonal/>
    </border>
    <border>
      <left style="medium">
        <color rgb="FF888888"/>
      </left>
      <right style="medium">
        <color theme="0" tint="-0.24994659260841701"/>
      </right>
      <top style="medium">
        <color rgb="FF888888"/>
      </top>
      <bottom style="medium">
        <color rgb="FF888888"/>
      </bottom>
      <diagonal/>
    </border>
    <border>
      <left style="medium">
        <color theme="0" tint="-0.24994659260841701"/>
      </left>
      <right/>
      <top style="medium">
        <color rgb="FF888888"/>
      </top>
      <bottom style="medium">
        <color rgb="FF888888"/>
      </bottom>
      <diagonal/>
    </border>
    <border>
      <left/>
      <right style="medium">
        <color theme="0" tint="-0.24994659260841701"/>
      </right>
      <top style="medium">
        <color rgb="FF888888"/>
      </top>
      <bottom style="medium">
        <color rgb="FF888888"/>
      </bottom>
      <diagonal/>
    </border>
    <border>
      <left/>
      <right style="medium">
        <color theme="3"/>
      </right>
      <top/>
      <bottom/>
      <diagonal/>
    </border>
    <border>
      <left/>
      <right/>
      <top/>
      <bottom style="thin">
        <color indexed="64"/>
      </bottom>
      <diagonal/>
    </border>
    <border>
      <left style="thin">
        <color indexed="64"/>
      </left>
      <right/>
      <top style="thin">
        <color indexed="64"/>
      </top>
      <bottom style="medium">
        <color indexed="23"/>
      </bottom>
      <diagonal/>
    </border>
    <border>
      <left/>
      <right style="thin">
        <color indexed="64"/>
      </right>
      <top style="thin">
        <color indexed="64"/>
      </top>
      <bottom style="medium">
        <color indexed="23"/>
      </bottom>
      <diagonal/>
    </border>
    <border>
      <left style="thin">
        <color indexed="64"/>
      </left>
      <right style="thin">
        <color indexed="64"/>
      </right>
      <top style="thin">
        <color indexed="64"/>
      </top>
      <bottom/>
      <diagonal/>
    </border>
    <border>
      <left style="medium">
        <color indexed="23"/>
      </left>
      <right/>
      <top style="medium">
        <color indexed="23"/>
      </top>
      <bottom/>
      <diagonal/>
    </border>
    <border>
      <left style="thin">
        <color indexed="64"/>
      </left>
      <right/>
      <top style="medium">
        <color indexed="23"/>
      </top>
      <bottom/>
      <diagonal/>
    </border>
    <border>
      <left/>
      <right/>
      <top style="medium">
        <color indexed="23"/>
      </top>
      <bottom/>
      <diagonal/>
    </border>
    <border>
      <left/>
      <right style="medium">
        <color indexed="23"/>
      </right>
      <top style="medium">
        <color indexed="23"/>
      </top>
      <bottom/>
      <diagonal/>
    </border>
    <border>
      <left style="medium">
        <color indexed="23"/>
      </left>
      <right style="medium">
        <color indexed="23"/>
      </right>
      <top style="medium">
        <color indexed="23"/>
      </top>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23"/>
      </left>
      <right style="thick">
        <color indexed="23"/>
      </right>
      <top style="thin">
        <color indexed="23"/>
      </top>
      <bottom style="thin">
        <color indexed="23"/>
      </bottom>
      <diagonal/>
    </border>
    <border>
      <left style="thick">
        <color indexed="23"/>
      </left>
      <right/>
      <top style="thin">
        <color indexed="23"/>
      </top>
      <bottom style="thin">
        <color indexed="23"/>
      </bottom>
      <diagonal/>
    </border>
    <border>
      <left style="medium">
        <color indexed="23"/>
      </left>
      <right/>
      <top style="medium">
        <color indexed="55"/>
      </top>
      <bottom style="medium">
        <color indexed="55"/>
      </bottom>
      <diagonal/>
    </border>
    <border>
      <left style="medium">
        <color indexed="23"/>
      </left>
      <right/>
      <top style="medium">
        <color indexed="55"/>
      </top>
      <bottom/>
      <diagonal/>
    </border>
    <border>
      <left style="medium">
        <color indexed="23"/>
      </left>
      <right/>
      <top style="medium">
        <color indexed="23"/>
      </top>
      <bottom style="thin">
        <color indexed="23"/>
      </bottom>
      <diagonal/>
    </border>
    <border>
      <left style="medium">
        <color indexed="23"/>
      </left>
      <right style="medium">
        <color theme="0" tint="-0.24994659260841701"/>
      </right>
      <top style="medium">
        <color indexed="55"/>
      </top>
      <bottom/>
      <diagonal/>
    </border>
    <border>
      <left style="thin">
        <color indexed="23"/>
      </left>
      <right style="thin">
        <color indexed="23"/>
      </right>
      <top style="thin">
        <color indexed="23"/>
      </top>
      <bottom style="medium">
        <color indexed="23"/>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12"/>
      </bottom>
      <diagonal/>
    </border>
    <border>
      <left/>
      <right style="medium">
        <color indexed="64"/>
      </right>
      <top style="medium">
        <color indexed="64"/>
      </top>
      <bottom/>
      <diagonal/>
    </border>
    <border>
      <left style="medium">
        <color indexed="12"/>
      </left>
      <right/>
      <top style="medium">
        <color indexed="12"/>
      </top>
      <bottom style="medium">
        <color indexed="16"/>
      </bottom>
      <diagonal/>
    </border>
    <border>
      <left/>
      <right/>
      <top style="medium">
        <color indexed="12"/>
      </top>
      <bottom style="medium">
        <color indexed="16"/>
      </bottom>
      <diagonal/>
    </border>
    <border>
      <left/>
      <right style="medium">
        <color indexed="12"/>
      </right>
      <top style="medium">
        <color indexed="12"/>
      </top>
      <bottom style="medium">
        <color indexed="16"/>
      </bottom>
      <diagonal/>
    </border>
    <border>
      <left style="medium">
        <color indexed="12"/>
      </left>
      <right style="medium">
        <color indexed="12"/>
      </right>
      <top style="medium">
        <color indexed="12"/>
      </top>
      <bottom/>
      <diagonal/>
    </border>
    <border>
      <left style="medium">
        <color indexed="16"/>
      </left>
      <right style="medium">
        <color indexed="16"/>
      </right>
      <top style="medium">
        <color indexed="16"/>
      </top>
      <bottom/>
      <diagonal/>
    </border>
    <border>
      <left style="medium">
        <color indexed="16"/>
      </left>
      <right style="medium">
        <color indexed="16"/>
      </right>
      <top style="medium">
        <color indexed="16"/>
      </top>
      <bottom style="medium">
        <color indexed="16"/>
      </bottom>
      <diagonal/>
    </border>
    <border>
      <left style="medium">
        <color indexed="16"/>
      </left>
      <right/>
      <top style="medium">
        <color indexed="16"/>
      </top>
      <bottom style="medium">
        <color indexed="16"/>
      </bottom>
      <diagonal/>
    </border>
    <border>
      <left/>
      <right style="medium">
        <color indexed="16"/>
      </right>
      <top style="medium">
        <color indexed="16"/>
      </top>
      <bottom style="medium">
        <color indexed="16"/>
      </bottom>
      <diagonal/>
    </border>
    <border>
      <left style="medium">
        <color auto="1"/>
      </left>
      <right/>
      <top style="medium">
        <color indexed="12"/>
      </top>
      <bottom style="thin">
        <color indexed="12"/>
      </bottom>
      <diagonal/>
    </border>
    <border>
      <left style="medium">
        <color indexed="55"/>
      </left>
      <right style="medium">
        <color indexed="55"/>
      </right>
      <top style="medium">
        <color indexed="55"/>
      </top>
      <bottom style="medium">
        <color indexed="55"/>
      </bottom>
      <diagonal/>
    </border>
    <border>
      <left/>
      <right style="medium">
        <color indexed="55"/>
      </right>
      <top style="medium">
        <color indexed="55"/>
      </top>
      <bottom style="medium">
        <color indexed="55"/>
      </bottom>
      <diagonal/>
    </border>
    <border>
      <left/>
      <right style="medium">
        <color indexed="55"/>
      </right>
      <top style="medium">
        <color indexed="55"/>
      </top>
      <bottom/>
      <diagonal/>
    </border>
    <border>
      <left style="medium">
        <color indexed="55"/>
      </left>
      <right/>
      <top style="medium">
        <color indexed="55"/>
      </top>
      <bottom/>
      <diagonal/>
    </border>
    <border>
      <left style="medium">
        <color indexed="55"/>
      </left>
      <right/>
      <top style="medium">
        <color indexed="55"/>
      </top>
      <bottom style="medium">
        <color indexed="55"/>
      </bottom>
      <diagonal/>
    </border>
    <border>
      <left style="medium">
        <color indexed="55"/>
      </left>
      <right style="medium">
        <color indexed="55"/>
      </right>
      <top style="medium">
        <color indexed="55"/>
      </top>
      <bottom/>
      <diagonal/>
    </border>
    <border>
      <left/>
      <right/>
      <top style="medium">
        <color indexed="55"/>
      </top>
      <bottom style="medium">
        <color indexed="55"/>
      </bottom>
      <diagonal/>
    </border>
    <border>
      <left style="medium">
        <color indexed="12"/>
      </left>
      <right style="thin">
        <color indexed="12"/>
      </right>
      <top style="medium">
        <color indexed="12"/>
      </top>
      <bottom style="medium">
        <color indexed="12"/>
      </bottom>
      <diagonal/>
    </border>
    <border>
      <left style="thin">
        <color indexed="12"/>
      </left>
      <right/>
      <top style="medium">
        <color indexed="12"/>
      </top>
      <bottom style="medium">
        <color indexed="12"/>
      </bottom>
      <diagonal/>
    </border>
    <border>
      <left style="medium">
        <color indexed="12"/>
      </left>
      <right/>
      <top style="medium">
        <color indexed="12"/>
      </top>
      <bottom style="medium">
        <color indexed="12"/>
      </bottom>
      <diagonal/>
    </border>
    <border>
      <left/>
      <right/>
      <top style="thin">
        <color indexed="64"/>
      </top>
      <bottom style="medium">
        <color indexed="64"/>
      </bottom>
      <diagonal/>
    </border>
    <border>
      <left/>
      <right style="medium">
        <color indexed="12"/>
      </right>
      <top style="medium">
        <color indexed="12"/>
      </top>
      <bottom/>
      <diagonal/>
    </border>
    <border>
      <left style="medium">
        <color auto="1"/>
      </left>
      <right style="medium">
        <color auto="1"/>
      </right>
      <top style="medium">
        <color auto="1"/>
      </top>
      <bottom/>
      <diagonal/>
    </border>
    <border>
      <left style="medium">
        <color auto="1"/>
      </left>
      <right style="medium">
        <color auto="1"/>
      </right>
      <top/>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medium">
        <color rgb="FF888888"/>
      </left>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bottom style="medium">
        <color auto="1"/>
      </bottom>
      <diagonal/>
    </border>
    <border>
      <left style="medium">
        <color auto="1"/>
      </left>
      <right/>
      <top style="thin">
        <color indexed="12"/>
      </top>
      <bottom/>
      <diagonal/>
    </border>
    <border>
      <left style="thin">
        <color indexed="12"/>
      </left>
      <right style="medium">
        <color indexed="12"/>
      </right>
      <top style="thick">
        <color indexed="12"/>
      </top>
      <bottom/>
      <diagonal/>
    </border>
    <border>
      <left style="thin">
        <color indexed="12"/>
      </left>
      <right style="medium">
        <color indexed="12"/>
      </right>
      <top/>
      <bottom/>
      <diagonal/>
    </border>
    <border>
      <left style="thin">
        <color indexed="12"/>
      </left>
      <right style="medium">
        <color indexed="12"/>
      </right>
      <top/>
      <bottom style="thick">
        <color indexed="12"/>
      </bottom>
      <diagonal/>
    </border>
    <border>
      <left/>
      <right style="thin">
        <color indexed="12"/>
      </right>
      <top style="thin">
        <color indexed="12"/>
      </top>
      <bottom style="medium">
        <color indexed="12"/>
      </bottom>
      <diagonal/>
    </border>
    <border>
      <left style="thin">
        <color indexed="64"/>
      </left>
      <right style="medium">
        <color indexed="23"/>
      </right>
      <top style="medium">
        <color indexed="23"/>
      </top>
      <bottom style="medium">
        <color auto="1"/>
      </bottom>
      <diagonal/>
    </border>
    <border>
      <left style="medium">
        <color auto="1"/>
      </left>
      <right/>
      <top style="medium">
        <color auto="1"/>
      </top>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diagonal/>
    </border>
    <border>
      <left style="thin">
        <color auto="1"/>
      </left>
      <right style="medium">
        <color auto="1"/>
      </right>
      <top style="medium">
        <color auto="1"/>
      </top>
      <bottom/>
      <diagonal/>
    </border>
    <border>
      <left style="medium">
        <color auto="1"/>
      </left>
      <right style="thin">
        <color auto="1"/>
      </right>
      <top style="double">
        <color auto="1"/>
      </top>
      <bottom/>
      <diagonal/>
    </border>
    <border>
      <left style="thin">
        <color auto="1"/>
      </left>
      <right style="thin">
        <color auto="1"/>
      </right>
      <top style="double">
        <color auto="1"/>
      </top>
      <bottom/>
      <diagonal/>
    </border>
    <border>
      <left style="thin">
        <color auto="1"/>
      </left>
      <right/>
      <top style="double">
        <color auto="1"/>
      </top>
      <bottom/>
      <diagonal/>
    </border>
    <border>
      <left style="thin">
        <color auto="1"/>
      </left>
      <right style="medium">
        <color auto="1"/>
      </right>
      <top style="double">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rgb="FF0070C0"/>
      </left>
      <right style="medium">
        <color rgb="FF0070C0"/>
      </right>
      <top style="medium">
        <color rgb="FF0070C0"/>
      </top>
      <bottom/>
      <diagonal/>
    </border>
    <border>
      <left style="medium">
        <color rgb="FF0070C0"/>
      </left>
      <right style="medium">
        <color rgb="FF0070C0"/>
      </right>
      <top/>
      <bottom/>
      <diagonal/>
    </border>
    <border>
      <left style="medium">
        <color rgb="FF0070C0"/>
      </left>
      <right style="medium">
        <color rgb="FF0070C0"/>
      </right>
      <top/>
      <bottom style="medium">
        <color rgb="FF0070C0"/>
      </bottom>
      <diagonal/>
    </border>
    <border>
      <left style="medium">
        <color indexed="23"/>
      </left>
      <right style="medium">
        <color indexed="23"/>
      </right>
      <top style="medium">
        <color indexed="23"/>
      </top>
      <bottom/>
      <diagonal/>
    </border>
    <border>
      <left style="medium">
        <color indexed="23"/>
      </left>
      <right style="medium">
        <color indexed="23"/>
      </right>
      <top style="medium">
        <color indexed="23"/>
      </top>
      <bottom style="medium">
        <color indexed="23"/>
      </bottom>
      <diagonal/>
    </border>
    <border>
      <left style="medium">
        <color auto="1"/>
      </left>
      <right/>
      <top/>
      <bottom/>
      <diagonal/>
    </border>
    <border>
      <left style="thin">
        <color indexed="12"/>
      </left>
      <right style="thin">
        <color indexed="12"/>
      </right>
      <top/>
      <bottom/>
      <diagonal/>
    </border>
    <border>
      <left style="medium">
        <color auto="1"/>
      </left>
      <right/>
      <top style="medium">
        <color rgb="FF0070C0"/>
      </top>
      <bottom/>
      <diagonal/>
    </border>
    <border>
      <left style="medium">
        <color rgb="FF0070C0"/>
      </left>
      <right style="medium">
        <color rgb="FF0070C0"/>
      </right>
      <top style="thin">
        <color rgb="FF0070C0"/>
      </top>
      <bottom style="thin">
        <color rgb="FF0070C0"/>
      </bottom>
      <diagonal/>
    </border>
    <border>
      <left style="medium">
        <color auto="1"/>
      </left>
      <right/>
      <top/>
      <bottom style="medium">
        <color theme="3"/>
      </bottom>
      <diagonal/>
    </border>
    <border>
      <left/>
      <right style="medium">
        <color indexed="55"/>
      </right>
      <top style="medium">
        <color indexed="55"/>
      </top>
      <bottom/>
      <diagonal/>
    </border>
    <border>
      <left style="medium">
        <color indexed="23"/>
      </left>
      <right/>
      <top style="medium">
        <color indexed="23"/>
      </top>
      <bottom style="medium">
        <color indexed="23"/>
      </bottom>
      <diagonal/>
    </border>
    <border>
      <left style="thick">
        <color indexed="23"/>
      </left>
      <right/>
      <top style="thin">
        <color indexed="23"/>
      </top>
      <bottom style="medium">
        <color indexed="23"/>
      </bottom>
      <diagonal/>
    </border>
    <border>
      <left/>
      <right/>
      <top style="thin">
        <color indexed="23"/>
      </top>
      <bottom style="medium">
        <color indexed="23"/>
      </bottom>
      <diagonal/>
    </border>
    <border>
      <left/>
      <right style="thin">
        <color indexed="23"/>
      </right>
      <top style="thin">
        <color indexed="23"/>
      </top>
      <bottom style="medium">
        <color indexed="23"/>
      </bottom>
      <diagonal/>
    </border>
    <border>
      <left style="thin">
        <color indexed="23"/>
      </left>
      <right style="thick">
        <color indexed="23"/>
      </right>
      <top style="thin">
        <color indexed="23"/>
      </top>
      <bottom style="medium">
        <color indexed="23"/>
      </bottom>
      <diagonal/>
    </border>
    <border>
      <left style="medium">
        <color indexed="23"/>
      </left>
      <right style="medium">
        <color indexed="23"/>
      </right>
      <top style="medium">
        <color indexed="23"/>
      </top>
      <bottom style="medium">
        <color auto="1"/>
      </bottom>
      <diagonal/>
    </border>
    <border>
      <left/>
      <right/>
      <top style="thin">
        <color auto="1"/>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12"/>
      </left>
      <right/>
      <top style="medium">
        <color indexed="20"/>
      </top>
      <bottom/>
      <diagonal/>
    </border>
    <border>
      <left/>
      <right/>
      <top style="medium">
        <color indexed="36"/>
      </top>
      <bottom/>
      <diagonal/>
    </border>
    <border>
      <left/>
      <right style="medium">
        <color indexed="36"/>
      </right>
      <top style="medium">
        <color indexed="36"/>
      </top>
      <bottom/>
      <diagonal/>
    </border>
    <border>
      <left style="medium">
        <color indexed="48"/>
      </left>
      <right/>
      <top/>
      <bottom style="medium">
        <color indexed="23"/>
      </bottom>
      <diagonal/>
    </border>
    <border>
      <left/>
      <right/>
      <top/>
      <bottom style="medium">
        <color indexed="23"/>
      </bottom>
      <diagonal/>
    </border>
    <border>
      <left/>
      <right style="medium">
        <color indexed="48"/>
      </right>
      <top/>
      <bottom style="medium">
        <color indexed="23"/>
      </bottom>
      <diagonal/>
    </border>
    <border>
      <left style="medium">
        <color indexed="12"/>
      </left>
      <right/>
      <top/>
      <bottom style="medium">
        <color indexed="23"/>
      </bottom>
      <diagonal/>
    </border>
    <border>
      <left/>
      <right style="medium">
        <color indexed="36"/>
      </right>
      <top/>
      <bottom style="medium">
        <color indexed="23"/>
      </bottom>
      <diagonal/>
    </border>
    <border>
      <left style="medium">
        <color indexed="48"/>
      </left>
      <right style="medium">
        <color indexed="23"/>
      </right>
      <top style="medium">
        <color indexed="23"/>
      </top>
      <bottom style="medium">
        <color indexed="23"/>
      </bottom>
      <diagonal/>
    </border>
    <border>
      <left style="medium">
        <color indexed="12"/>
      </left>
      <right style="medium">
        <color indexed="23"/>
      </right>
      <top style="medium">
        <color indexed="23"/>
      </top>
      <bottom style="medium">
        <color indexed="23"/>
      </bottom>
      <diagonal/>
    </border>
    <border>
      <left/>
      <right style="medium">
        <color indexed="23"/>
      </right>
      <top style="medium">
        <color indexed="23"/>
      </top>
      <bottom style="medium">
        <color indexed="23"/>
      </bottom>
      <diagonal/>
    </border>
    <border>
      <left/>
      <right style="medium">
        <color indexed="36"/>
      </right>
      <top style="medium">
        <color indexed="23"/>
      </top>
      <bottom style="medium">
        <color indexed="23"/>
      </bottom>
      <diagonal/>
    </border>
    <border>
      <left style="medium">
        <color indexed="48"/>
      </left>
      <right style="medium">
        <color indexed="23"/>
      </right>
      <top/>
      <bottom style="medium">
        <color indexed="23"/>
      </bottom>
      <diagonal/>
    </border>
    <border>
      <left/>
      <right style="medium">
        <color indexed="23"/>
      </right>
      <top/>
      <bottom style="medium">
        <color indexed="23"/>
      </bottom>
      <diagonal/>
    </border>
    <border>
      <left style="medium">
        <color indexed="23"/>
      </left>
      <right style="medium">
        <color indexed="23"/>
      </right>
      <top/>
      <bottom style="medium">
        <color indexed="23"/>
      </bottom>
      <diagonal/>
    </border>
    <border>
      <left style="medium">
        <color auto="1"/>
      </left>
      <right style="medium">
        <color auto="1"/>
      </right>
      <top style="medium">
        <color auto="1"/>
      </top>
      <bottom style="medium">
        <color auto="1"/>
      </bottom>
      <diagonal/>
    </border>
    <border>
      <left style="medium">
        <color auto="1"/>
      </left>
      <right style="medium">
        <color auto="1"/>
      </right>
      <top/>
      <bottom style="medium">
        <color auto="1"/>
      </bottom>
      <diagonal/>
    </border>
    <border>
      <left style="medium">
        <color indexed="23"/>
      </left>
      <right/>
      <top/>
      <bottom style="medium">
        <color indexed="23"/>
      </bottom>
      <diagonal/>
    </border>
    <border>
      <left style="medium">
        <color indexed="23"/>
      </left>
      <right style="medium">
        <color indexed="12"/>
      </right>
      <top/>
      <bottom style="medium">
        <color indexed="23"/>
      </bottom>
      <diagonal/>
    </border>
    <border>
      <left style="medium">
        <color indexed="48"/>
      </left>
      <right/>
      <top style="medium">
        <color indexed="23"/>
      </top>
      <bottom style="medium">
        <color indexed="23"/>
      </bottom>
      <diagonal/>
    </border>
    <border>
      <left style="medium">
        <color indexed="23"/>
      </left>
      <right style="medium">
        <color indexed="12"/>
      </right>
      <top style="medium">
        <color indexed="23"/>
      </top>
      <bottom style="medium">
        <color indexed="23"/>
      </bottom>
      <diagonal/>
    </border>
    <border>
      <left style="medium">
        <color indexed="12"/>
      </left>
      <right style="medium">
        <color indexed="23"/>
      </right>
      <top/>
      <bottom style="medium">
        <color indexed="23"/>
      </bottom>
      <diagonal/>
    </border>
    <border>
      <left style="medium">
        <color indexed="23"/>
      </left>
      <right style="medium">
        <color indexed="23"/>
      </right>
      <top style="medium">
        <color indexed="23"/>
      </top>
      <bottom style="medium">
        <color indexed="55"/>
      </bottom>
      <diagonal/>
    </border>
    <border>
      <left style="medium">
        <color indexed="23"/>
      </left>
      <right style="medium">
        <color indexed="12"/>
      </right>
      <top style="medium">
        <color indexed="23"/>
      </top>
      <bottom style="medium">
        <color indexed="55"/>
      </bottom>
      <diagonal/>
    </border>
    <border>
      <left style="medium">
        <color indexed="48"/>
      </left>
      <right/>
      <top style="medium">
        <color indexed="48"/>
      </top>
      <bottom style="medium">
        <color indexed="48"/>
      </bottom>
      <diagonal/>
    </border>
    <border>
      <left/>
      <right/>
      <top style="medium">
        <color indexed="48"/>
      </top>
      <bottom style="medium">
        <color indexed="48"/>
      </bottom>
      <diagonal/>
    </border>
    <border>
      <left/>
      <right style="medium">
        <color indexed="48"/>
      </right>
      <top style="medium">
        <color indexed="48"/>
      </top>
      <bottom style="medium">
        <color indexed="48"/>
      </bottom>
      <diagonal/>
    </border>
    <border>
      <left/>
      <right/>
      <top style="medium">
        <color indexed="23"/>
      </top>
      <bottom style="medium">
        <color indexed="23"/>
      </bottom>
      <diagonal/>
    </border>
    <border>
      <left style="medium">
        <color auto="1"/>
      </left>
      <right/>
      <top style="medium">
        <color auto="1"/>
      </top>
      <bottom style="medium">
        <color auto="1"/>
      </bottom>
      <diagonal/>
    </border>
    <border>
      <left style="medium">
        <color indexed="23"/>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48"/>
      </left>
      <right/>
      <top/>
      <bottom style="medium">
        <color indexed="48"/>
      </bottom>
      <diagonal/>
    </border>
    <border>
      <left/>
      <right/>
      <top/>
      <bottom style="medium">
        <color indexed="48"/>
      </bottom>
      <diagonal/>
    </border>
    <border>
      <left/>
      <right style="medium">
        <color indexed="48"/>
      </right>
      <top/>
      <bottom style="medium">
        <color indexed="48"/>
      </bottom>
      <diagonal/>
    </border>
    <border>
      <left style="medium">
        <color indexed="12"/>
      </left>
      <right/>
      <top/>
      <bottom style="medium">
        <color indexed="36"/>
      </bottom>
      <diagonal/>
    </border>
    <border>
      <left/>
      <right/>
      <top/>
      <bottom style="medium">
        <color indexed="36"/>
      </bottom>
      <diagonal/>
    </border>
    <border>
      <left/>
      <right style="medium">
        <color indexed="36"/>
      </right>
      <top/>
      <bottom style="medium">
        <color indexed="36"/>
      </bottom>
      <diagonal/>
    </border>
    <border>
      <left/>
      <right/>
      <top style="medium">
        <color indexed="48"/>
      </top>
      <bottom/>
      <diagonal/>
    </border>
    <border>
      <left style="thick">
        <color indexed="23"/>
      </left>
      <right/>
      <top style="thin">
        <color indexed="23"/>
      </top>
      <bottom/>
      <diagonal/>
    </border>
    <border>
      <left/>
      <right/>
      <top style="thin">
        <color indexed="23"/>
      </top>
      <bottom/>
      <diagonal/>
    </border>
    <border>
      <left/>
      <right style="thin">
        <color indexed="23"/>
      </right>
      <top style="thin">
        <color indexed="23"/>
      </top>
      <bottom/>
      <diagonal/>
    </border>
    <border>
      <left style="thin">
        <color indexed="23"/>
      </left>
      <right style="thick">
        <color indexed="23"/>
      </right>
      <top style="thin">
        <color indexed="23"/>
      </top>
      <bottom/>
      <diagonal/>
    </border>
    <border>
      <left style="thick">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ck">
        <color indexed="23"/>
      </right>
      <top style="thin">
        <color indexed="23"/>
      </top>
      <bottom style="thin">
        <color indexed="23"/>
      </bottom>
      <diagonal/>
    </border>
    <border>
      <left style="medium">
        <color rgb="FF888888"/>
      </left>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ck">
        <color indexed="23"/>
      </left>
      <right style="thin">
        <color indexed="23"/>
      </right>
      <top style="thin">
        <color indexed="23"/>
      </top>
      <bottom style="thin">
        <color indexed="23"/>
      </bottom>
      <diagonal/>
    </border>
    <border>
      <left/>
      <right/>
      <top/>
      <bottom style="medium">
        <color rgb="FFD0D0D0"/>
      </bottom>
      <diagonal/>
    </border>
    <border>
      <left style="medium">
        <color rgb="FF888888"/>
      </left>
      <right style="medium">
        <color rgb="FFD0D0D0"/>
      </right>
      <top style="medium">
        <color indexed="23"/>
      </top>
      <bottom style="medium">
        <color rgb="FF888888"/>
      </bottom>
      <diagonal/>
    </border>
    <border>
      <left style="medium">
        <color indexed="12"/>
      </left>
      <right style="medium">
        <color indexed="12"/>
      </right>
      <top style="medium">
        <color indexed="12"/>
      </top>
      <bottom style="medium">
        <color theme="3"/>
      </bottom>
      <diagonal/>
    </border>
    <border>
      <left style="medium">
        <color indexed="55"/>
      </left>
      <right style="medium">
        <color indexed="55"/>
      </right>
      <top/>
      <bottom style="medium">
        <color indexed="55"/>
      </bottom>
      <diagonal/>
    </border>
    <border>
      <left style="thin">
        <color indexed="64"/>
      </left>
      <right style="medium">
        <color indexed="64"/>
      </right>
      <top/>
      <bottom style="thin">
        <color indexed="64"/>
      </bottom>
      <diagonal/>
    </border>
    <border>
      <left/>
      <right style="medium">
        <color auto="1"/>
      </right>
      <top/>
      <bottom/>
      <diagonal/>
    </border>
    <border>
      <left/>
      <right style="medium">
        <color auto="1"/>
      </right>
      <top/>
      <bottom style="medium">
        <color theme="3"/>
      </bottom>
      <diagonal/>
    </border>
    <border>
      <left style="medium">
        <color auto="1"/>
      </left>
      <right/>
      <top/>
      <bottom style="medium">
        <color auto="1"/>
      </bottom>
      <diagonal/>
    </border>
    <border>
      <left style="medium">
        <color indexed="12"/>
      </left>
      <right style="thin">
        <color indexed="12"/>
      </right>
      <top style="thick">
        <color indexed="12"/>
      </top>
      <bottom/>
      <diagonal/>
    </border>
    <border>
      <left style="medium">
        <color indexed="12"/>
      </left>
      <right style="thin">
        <color indexed="12"/>
      </right>
      <top/>
      <bottom/>
      <diagonal/>
    </border>
    <border>
      <left style="thick">
        <color theme="0"/>
      </left>
      <right style="thin">
        <color theme="0"/>
      </right>
      <top style="thick">
        <color theme="0"/>
      </top>
      <bottom style="thick">
        <color theme="0"/>
      </bottom>
      <diagonal/>
    </border>
    <border>
      <left style="thin">
        <color theme="0"/>
      </left>
      <right style="thin">
        <color theme="0"/>
      </right>
      <top style="thick">
        <color theme="0"/>
      </top>
      <bottom style="thick">
        <color theme="0"/>
      </bottom>
      <diagonal/>
    </border>
    <border>
      <left style="thin">
        <color theme="0"/>
      </left>
      <right style="thick">
        <color theme="0"/>
      </right>
      <top style="thick">
        <color theme="0"/>
      </top>
      <bottom style="thick">
        <color theme="0"/>
      </bottom>
      <diagonal/>
    </border>
    <border>
      <left style="medium">
        <color rgb="FF0070C0"/>
      </left>
      <right/>
      <top/>
      <bottom/>
      <diagonal/>
    </border>
    <border>
      <left style="medium">
        <color rgb="FF0070C0"/>
      </left>
      <right/>
      <top/>
      <bottom style="medium">
        <color rgb="FF0070C0"/>
      </bottom>
      <diagonal/>
    </border>
    <border>
      <left/>
      <right style="medium">
        <color theme="3"/>
      </right>
      <top style="thin">
        <color theme="3"/>
      </top>
      <bottom style="medium">
        <color theme="3"/>
      </bottom>
      <diagonal/>
    </border>
    <border>
      <left/>
      <right style="medium">
        <color auto="1"/>
      </right>
      <top style="thin">
        <color theme="3"/>
      </top>
      <bottom style="medium">
        <color theme="3"/>
      </bottom>
      <diagonal/>
    </border>
    <border>
      <left style="medium">
        <color indexed="12"/>
      </left>
      <right style="medium">
        <color indexed="12"/>
      </right>
      <top/>
      <bottom style="thin">
        <color indexed="12"/>
      </bottom>
      <diagonal/>
    </border>
    <border>
      <left/>
      <right/>
      <top style="medium">
        <color auto="1"/>
      </top>
      <bottom style="medium">
        <color auto="1"/>
      </bottom>
      <diagonal/>
    </border>
    <border>
      <left/>
      <right style="medium">
        <color indexed="12"/>
      </right>
      <top style="medium">
        <color theme="1"/>
      </top>
      <bottom style="thin">
        <color indexed="12"/>
      </bottom>
      <diagonal/>
    </border>
    <border>
      <left/>
      <right/>
      <top/>
      <bottom style="medium">
        <color indexed="55"/>
      </bottom>
      <diagonal/>
    </border>
    <border>
      <left/>
      <right/>
      <top style="medium">
        <color theme="3"/>
      </top>
      <bottom style="medium">
        <color theme="3"/>
      </bottom>
      <diagonal/>
    </border>
    <border>
      <left style="medium">
        <color indexed="55"/>
      </left>
      <right/>
      <top style="medium">
        <color indexed="55"/>
      </top>
      <bottom/>
      <diagonal/>
    </border>
    <border>
      <left/>
      <right style="medium">
        <color indexed="55"/>
      </right>
      <top style="medium">
        <color indexed="55"/>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theme="3"/>
      </right>
      <top style="medium">
        <color theme="3"/>
      </top>
      <bottom style="medium">
        <color theme="3"/>
      </bottom>
      <diagonal/>
    </border>
    <border>
      <left style="medium">
        <color rgb="FF0070C0"/>
      </left>
      <right style="medium">
        <color rgb="FF0070C0"/>
      </right>
      <top style="thin">
        <color rgb="FF0070C0"/>
      </top>
      <bottom/>
      <diagonal/>
    </border>
    <border>
      <left style="medium">
        <color rgb="FF0070C0"/>
      </left>
      <right style="medium">
        <color rgb="FF0070C0"/>
      </right>
      <top/>
      <bottom style="thin">
        <color rgb="FF0070C0"/>
      </bottom>
      <diagonal/>
    </border>
    <border>
      <left style="medium">
        <color rgb="FF0070C0"/>
      </left>
      <right style="medium">
        <color rgb="FF0070C0"/>
      </right>
      <top style="medium">
        <color rgb="FF0070C0"/>
      </top>
      <bottom style="thin">
        <color rgb="FF0070C0"/>
      </bottom>
      <diagonal/>
    </border>
    <border>
      <left style="medium">
        <color rgb="FF0070C0"/>
      </left>
      <right/>
      <top style="medium">
        <color rgb="FF0070C0"/>
      </top>
      <bottom/>
      <diagonal/>
    </border>
    <border>
      <left/>
      <right/>
      <top style="thin">
        <color theme="3"/>
      </top>
      <bottom style="medium">
        <color theme="3"/>
      </bottom>
      <diagonal/>
    </border>
    <border>
      <left style="thin">
        <color indexed="64"/>
      </left>
      <right/>
      <top style="thin">
        <color indexed="64"/>
      </top>
      <bottom style="thin">
        <color indexed="64"/>
      </bottom>
      <diagonal/>
    </border>
    <border>
      <left style="medium">
        <color theme="3"/>
      </left>
      <right/>
      <top style="medium">
        <color theme="3"/>
      </top>
      <bottom style="thin">
        <color theme="3"/>
      </bottom>
      <diagonal/>
    </border>
    <border>
      <left style="medium">
        <color auto="1"/>
      </left>
      <right style="medium">
        <color theme="3"/>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12"/>
      </left>
      <right style="medium">
        <color indexed="12"/>
      </right>
      <top style="thin">
        <color indexed="12"/>
      </top>
      <bottom style="thin">
        <color indexed="12"/>
      </bottom>
      <diagonal/>
    </border>
    <border>
      <left/>
      <right/>
      <top style="thin">
        <color auto="1"/>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indexed="12"/>
      </top>
      <bottom/>
      <diagonal/>
    </border>
    <border>
      <left/>
      <right/>
      <top style="thin">
        <color indexed="12"/>
      </top>
      <bottom style="medium">
        <color indexed="64"/>
      </bottom>
      <diagonal/>
    </border>
    <border>
      <left/>
      <right style="thin">
        <color auto="1"/>
      </right>
      <top/>
      <bottom style="thin">
        <color auto="1"/>
      </bottom>
      <diagonal/>
    </border>
    <border>
      <left/>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medium">
        <color rgb="FF888888"/>
      </left>
      <right style="medium">
        <color rgb="FF888888"/>
      </right>
      <top/>
      <bottom style="medium">
        <color rgb="FF888888"/>
      </bottom>
      <diagonal/>
    </border>
    <border>
      <left/>
      <right style="medium">
        <color rgb="FFD0D0D0"/>
      </right>
      <top/>
      <bottom/>
      <diagonal/>
    </border>
    <border>
      <left/>
      <right style="medium">
        <color rgb="FFD0D0D0"/>
      </right>
      <top/>
      <bottom style="medium">
        <color rgb="FF888888"/>
      </bottom>
      <diagonal/>
    </border>
    <border>
      <left style="medium">
        <color rgb="FF888888"/>
      </left>
      <right style="medium">
        <color rgb="FF888888"/>
      </right>
      <top/>
      <bottom style="medium">
        <color rgb="FFD0D0D0"/>
      </bottom>
      <diagonal/>
    </border>
    <border>
      <left style="medium">
        <color rgb="FF888888"/>
      </left>
      <right/>
      <top style="medium">
        <color rgb="FF888888"/>
      </top>
      <bottom style="medium">
        <color rgb="FF888888"/>
      </bottom>
      <diagonal/>
    </border>
    <border>
      <left/>
      <right style="medium">
        <color rgb="FFD0D0D0"/>
      </right>
      <top style="medium">
        <color rgb="FF888888"/>
      </top>
      <bottom style="medium">
        <color rgb="FF888888"/>
      </bottom>
      <diagonal/>
    </border>
    <border>
      <left style="medium">
        <color theme="0" tint="-0.24994659260841701"/>
      </left>
      <right style="medium">
        <color theme="0" tint="-0.24994659260841701"/>
      </right>
      <top style="medium">
        <color theme="0" tint="-0.24994659260841701"/>
      </top>
      <bottom style="medium">
        <color theme="0" tint="-0.24994659260841701"/>
      </bottom>
      <diagonal/>
    </border>
    <border>
      <left/>
      <right style="medium">
        <color rgb="FF888888"/>
      </right>
      <top style="medium">
        <color rgb="FF888888"/>
      </top>
      <bottom style="medium">
        <color rgb="FF888888"/>
      </bottom>
      <diagonal/>
    </border>
    <border>
      <left/>
      <right style="medium">
        <color rgb="FF888888"/>
      </right>
      <top/>
      <bottom/>
      <diagonal/>
    </border>
  </borders>
  <cellStyleXfs count="26">
    <xf numFmtId="0" fontId="0" fillId="0" borderId="0">
      <alignment vertical="center"/>
    </xf>
    <xf numFmtId="0" fontId="8" fillId="0" borderId="0" applyNumberFormat="0" applyFill="0" applyBorder="0" applyAlignment="0" applyProtection="0">
      <alignment vertical="top"/>
      <protection locked="0"/>
    </xf>
    <xf numFmtId="0" fontId="6" fillId="0" borderId="0">
      <alignment vertical="center"/>
    </xf>
    <xf numFmtId="0" fontId="64" fillId="0" borderId="0">
      <alignment vertical="center"/>
    </xf>
    <xf numFmtId="0" fontId="6" fillId="0" borderId="0"/>
    <xf numFmtId="0" fontId="64" fillId="0" borderId="0">
      <alignment vertical="center"/>
    </xf>
    <xf numFmtId="0" fontId="6" fillId="0" borderId="0"/>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64" fillId="0" borderId="0">
      <alignment vertical="center"/>
    </xf>
    <xf numFmtId="0" fontId="3" fillId="0" borderId="0">
      <alignment vertical="center"/>
    </xf>
    <xf numFmtId="0" fontId="4" fillId="0" borderId="0">
      <alignment vertical="center"/>
    </xf>
    <xf numFmtId="0" fontId="64"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6" fillId="0" borderId="0">
      <alignment vertical="center"/>
    </xf>
    <xf numFmtId="0" fontId="1" fillId="0" borderId="0">
      <alignment vertical="center"/>
    </xf>
    <xf numFmtId="0" fontId="101" fillId="0" borderId="0"/>
    <xf numFmtId="0" fontId="102" fillId="0" borderId="0" applyNumberFormat="0" applyFill="0" applyBorder="0" applyAlignment="0" applyProtection="0"/>
    <xf numFmtId="0" fontId="101" fillId="0" borderId="0"/>
    <xf numFmtId="0" fontId="132" fillId="0" borderId="0" applyNumberFormat="0" applyFill="0" applyBorder="0" applyAlignment="0" applyProtection="0">
      <alignment vertical="center"/>
    </xf>
  </cellStyleXfs>
  <cellXfs count="914">
    <xf numFmtId="0" fontId="0" fillId="0" borderId="0" xfId="0">
      <alignment vertical="center"/>
    </xf>
    <xf numFmtId="0" fontId="6" fillId="0" borderId="0" xfId="2">
      <alignment vertical="center"/>
    </xf>
    <xf numFmtId="0" fontId="10" fillId="0" borderId="0" xfId="2" applyFont="1" applyAlignment="1">
      <alignment horizontal="center" vertical="center"/>
    </xf>
    <xf numFmtId="0" fontId="10" fillId="0" borderId="0" xfId="2" applyFont="1" applyAlignment="1">
      <alignment vertical="top" wrapText="1"/>
    </xf>
    <xf numFmtId="0" fontId="6" fillId="5" borderId="0" xfId="2" applyFill="1">
      <alignment vertical="center"/>
    </xf>
    <xf numFmtId="0" fontId="6" fillId="0" borderId="1" xfId="2" applyBorder="1">
      <alignment vertical="center"/>
    </xf>
    <xf numFmtId="0" fontId="20" fillId="5" borderId="2" xfId="2" applyFont="1" applyFill="1" applyBorder="1" applyAlignment="1">
      <alignment horizontal="center" vertical="center"/>
    </xf>
    <xf numFmtId="177" fontId="16" fillId="5" borderId="3" xfId="2" applyNumberFormat="1" applyFont="1" applyFill="1" applyBorder="1" applyAlignment="1">
      <alignment horizontal="center" vertical="center" wrapText="1"/>
    </xf>
    <xf numFmtId="0" fontId="20" fillId="5" borderId="1" xfId="2" applyFont="1" applyFill="1" applyBorder="1" applyAlignment="1">
      <alignment horizontal="center" vertical="center"/>
    </xf>
    <xf numFmtId="0" fontId="6" fillId="5" borderId="2" xfId="2" applyFill="1" applyBorder="1">
      <alignment vertical="center"/>
    </xf>
    <xf numFmtId="0" fontId="6" fillId="5" borderId="3" xfId="2" applyFill="1" applyBorder="1">
      <alignment vertical="center"/>
    </xf>
    <xf numFmtId="0" fontId="6" fillId="5" borderId="1" xfId="2" applyFill="1" applyBorder="1">
      <alignment vertical="center"/>
    </xf>
    <xf numFmtId="0" fontId="6" fillId="5" borderId="4" xfId="2" applyFill="1" applyBorder="1">
      <alignment vertical="center"/>
    </xf>
    <xf numFmtId="0" fontId="6" fillId="0" borderId="4" xfId="2" applyBorder="1">
      <alignment vertical="center"/>
    </xf>
    <xf numFmtId="0" fontId="22" fillId="0" borderId="0" xfId="2" applyFont="1">
      <alignment vertical="center"/>
    </xf>
    <xf numFmtId="0" fontId="6" fillId="0" borderId="0" xfId="2" applyAlignment="1">
      <alignment horizontal="center" vertical="center"/>
    </xf>
    <xf numFmtId="0" fontId="23" fillId="0" borderId="0" xfId="2" applyFont="1" applyAlignment="1">
      <alignment horizontal="center" vertical="center"/>
    </xf>
    <xf numFmtId="0" fontId="29" fillId="8" borderId="10" xfId="17" applyFont="1" applyFill="1" applyBorder="1" applyAlignment="1">
      <alignment horizontal="left" vertical="center"/>
    </xf>
    <xf numFmtId="0" fontId="29" fillId="8" borderId="11" xfId="17" applyFont="1" applyFill="1" applyBorder="1" applyAlignment="1">
      <alignment horizontal="center" vertical="center"/>
    </xf>
    <xf numFmtId="0" fontId="29" fillId="8" borderId="11" xfId="2" applyFont="1" applyFill="1" applyBorder="1" applyAlignment="1">
      <alignment horizontal="center" vertical="center"/>
    </xf>
    <xf numFmtId="0" fontId="30" fillId="8" borderId="11" xfId="2" applyFont="1" applyFill="1" applyBorder="1" applyAlignment="1">
      <alignment horizontal="center" vertical="center"/>
    </xf>
    <xf numFmtId="0" fontId="30" fillId="8" borderId="12" xfId="2" applyFont="1" applyFill="1" applyBorder="1" applyAlignment="1">
      <alignment horizontal="center" vertical="center"/>
    </xf>
    <xf numFmtId="0" fontId="1" fillId="0" borderId="0" xfId="17">
      <alignment vertical="center"/>
    </xf>
    <xf numFmtId="0" fontId="36" fillId="0" borderId="0" xfId="17" applyFont="1">
      <alignment vertical="center"/>
    </xf>
    <xf numFmtId="0" fontId="30" fillId="8" borderId="13" xfId="2" applyFont="1" applyFill="1" applyBorder="1" applyAlignment="1">
      <alignment horizontal="center" vertical="center"/>
    </xf>
    <xf numFmtId="0" fontId="30" fillId="8" borderId="14" xfId="2" applyFont="1" applyFill="1" applyBorder="1" applyAlignment="1">
      <alignment horizontal="center" vertical="center"/>
    </xf>
    <xf numFmtId="0" fontId="33" fillId="0" borderId="0" xfId="17" applyFont="1" applyAlignment="1">
      <alignment horizontal="center" vertical="center"/>
    </xf>
    <xf numFmtId="0" fontId="8" fillId="9" borderId="0" xfId="1" applyFill="1" applyBorder="1" applyAlignment="1" applyProtection="1">
      <alignment vertical="center" wrapText="1"/>
    </xf>
    <xf numFmtId="0" fontId="41" fillId="0" borderId="0" xfId="17" applyFont="1" applyAlignment="1">
      <alignment vertical="center" wrapText="1"/>
    </xf>
    <xf numFmtId="0" fontId="43" fillId="0" borderId="0" xfId="17" applyFont="1" applyAlignment="1">
      <alignment horizontal="left" vertical="center"/>
    </xf>
    <xf numFmtId="0" fontId="33" fillId="0" borderId="0" xfId="17" applyFont="1" applyAlignment="1">
      <alignment vertical="top" wrapText="1"/>
    </xf>
    <xf numFmtId="0" fontId="7" fillId="3" borderId="6" xfId="17" applyFont="1" applyFill="1" applyBorder="1" applyAlignment="1">
      <alignment horizontal="center" vertical="center" wrapText="1"/>
    </xf>
    <xf numFmtId="0" fontId="7" fillId="3" borderId="5" xfId="17" applyFont="1" applyFill="1" applyBorder="1" applyAlignment="1">
      <alignment horizontal="center" vertical="center" wrapText="1"/>
    </xf>
    <xf numFmtId="0" fontId="7" fillId="3" borderId="7" xfId="17" applyFont="1" applyFill="1" applyBorder="1" applyAlignment="1">
      <alignment horizontal="center" vertical="center" wrapText="1"/>
    </xf>
    <xf numFmtId="0" fontId="7" fillId="3" borderId="8" xfId="17" applyFont="1" applyFill="1" applyBorder="1" applyAlignment="1">
      <alignment horizontal="center" vertical="center" wrapText="1"/>
    </xf>
    <xf numFmtId="0" fontId="13" fillId="3" borderId="8" xfId="17" applyFont="1" applyFill="1" applyBorder="1" applyAlignment="1">
      <alignment horizontal="center" vertical="center" wrapText="1"/>
    </xf>
    <xf numFmtId="0" fontId="54" fillId="3" borderId="8" xfId="17" applyFont="1" applyFill="1" applyBorder="1" applyAlignment="1">
      <alignment horizontal="center" vertical="center" wrapText="1"/>
    </xf>
    <xf numFmtId="0" fontId="7" fillId="3" borderId="9" xfId="17" applyFont="1" applyFill="1" applyBorder="1" applyAlignment="1">
      <alignment horizontal="center" vertical="center" wrapText="1"/>
    </xf>
    <xf numFmtId="0" fontId="1" fillId="0" borderId="0" xfId="17" applyAlignment="1">
      <alignment horizontal="center" vertical="center"/>
    </xf>
    <xf numFmtId="0" fontId="6" fillId="0" borderId="0" xfId="2" applyAlignment="1">
      <alignment vertical="top" wrapText="1"/>
    </xf>
    <xf numFmtId="0" fontId="20" fillId="0" borderId="0" xfId="2" applyFont="1" applyAlignment="1">
      <alignment vertical="top" wrapText="1"/>
    </xf>
    <xf numFmtId="0" fontId="0" fillId="0" borderId="20" xfId="0" applyBorder="1">
      <alignment vertical="center"/>
    </xf>
    <xf numFmtId="0" fontId="14" fillId="0" borderId="20" xfId="0" applyFont="1" applyBorder="1">
      <alignment vertical="center"/>
    </xf>
    <xf numFmtId="0" fontId="0" fillId="0" borderId="21" xfId="0" applyBorder="1">
      <alignment vertical="center"/>
    </xf>
    <xf numFmtId="0" fontId="0" fillId="0" borderId="16" xfId="0" applyBorder="1">
      <alignment vertical="center"/>
    </xf>
    <xf numFmtId="0" fontId="6" fillId="17" borderId="0" xfId="2" applyFill="1">
      <alignment vertical="center"/>
    </xf>
    <xf numFmtId="0" fontId="0" fillId="17" borderId="0" xfId="0" applyFill="1">
      <alignment vertical="center"/>
    </xf>
    <xf numFmtId="0" fontId="1" fillId="5" borderId="0" xfId="2" applyFont="1" applyFill="1">
      <alignment vertical="center"/>
    </xf>
    <xf numFmtId="0" fontId="0" fillId="0" borderId="20" xfId="0" applyBorder="1" applyAlignment="1">
      <alignment vertical="top"/>
    </xf>
    <xf numFmtId="0" fontId="0" fillId="0" borderId="0" xfId="0" applyAlignment="1">
      <alignment vertical="top"/>
    </xf>
    <xf numFmtId="0" fontId="0" fillId="0" borderId="0" xfId="0" applyAlignment="1">
      <alignment horizontal="left" vertical="center"/>
    </xf>
    <xf numFmtId="0" fontId="67" fillId="0" borderId="0" xfId="0" applyFont="1" applyAlignment="1">
      <alignment horizontal="left" vertical="center"/>
    </xf>
    <xf numFmtId="0" fontId="68" fillId="0" borderId="0" xfId="0" applyFont="1" applyAlignment="1">
      <alignment horizontal="center" vertical="center" wrapText="1"/>
    </xf>
    <xf numFmtId="0" fontId="68" fillId="0" borderId="0" xfId="0" applyFont="1" applyAlignment="1">
      <alignment horizontal="left" vertical="center" wrapText="1"/>
    </xf>
    <xf numFmtId="0" fontId="78" fillId="0" borderId="0" xfId="17" applyFont="1">
      <alignment vertical="center"/>
    </xf>
    <xf numFmtId="0" fontId="77" fillId="0" borderId="0" xfId="2" applyFont="1">
      <alignment vertical="center"/>
    </xf>
    <xf numFmtId="0" fontId="86" fillId="0" borderId="0" xfId="2" applyFont="1" applyAlignment="1">
      <alignment horizontal="center" vertical="center"/>
    </xf>
    <xf numFmtId="14" fontId="85" fillId="0" borderId="0" xfId="2" applyNumberFormat="1" applyFont="1" applyAlignment="1">
      <alignment horizontal="center" vertical="center"/>
    </xf>
    <xf numFmtId="0" fontId="6" fillId="0" borderId="19" xfId="0" applyFont="1" applyBorder="1">
      <alignment vertical="center"/>
    </xf>
    <xf numFmtId="0" fontId="6" fillId="0" borderId="11" xfId="0" applyFont="1" applyBorder="1">
      <alignment vertical="center"/>
    </xf>
    <xf numFmtId="0" fontId="6" fillId="0" borderId="20" xfId="0" applyFont="1" applyBorder="1">
      <alignment vertical="center"/>
    </xf>
    <xf numFmtId="0" fontId="6" fillId="0" borderId="0" xfId="0" applyFont="1">
      <alignment vertical="center"/>
    </xf>
    <xf numFmtId="0" fontId="84" fillId="0" borderId="20" xfId="0" applyFont="1" applyBorder="1">
      <alignment vertical="center"/>
    </xf>
    <xf numFmtId="0" fontId="84" fillId="0" borderId="0" xfId="0" applyFont="1">
      <alignment vertical="center"/>
    </xf>
    <xf numFmtId="0" fontId="84" fillId="5" borderId="20" xfId="0" applyFont="1" applyFill="1" applyBorder="1">
      <alignment vertical="center"/>
    </xf>
    <xf numFmtId="0" fontId="84" fillId="5" borderId="0" xfId="0" applyFont="1" applyFill="1">
      <alignment vertical="center"/>
    </xf>
    <xf numFmtId="0" fontId="6" fillId="5" borderId="55" xfId="2" applyFill="1" applyBorder="1">
      <alignment vertical="center"/>
    </xf>
    <xf numFmtId="0" fontId="6" fillId="0" borderId="55" xfId="2" applyBorder="1">
      <alignment vertical="center"/>
    </xf>
    <xf numFmtId="0" fontId="6" fillId="0" borderId="0" xfId="2" applyAlignment="1">
      <alignment horizontal="left" vertical="top"/>
    </xf>
    <xf numFmtId="0" fontId="78" fillId="0" borderId="0" xfId="17" applyFont="1" applyAlignment="1">
      <alignment horizontal="left" vertical="center"/>
    </xf>
    <xf numFmtId="0" fontId="6" fillId="0" borderId="0" xfId="2" applyAlignment="1">
      <alignment horizontal="left" vertical="center"/>
    </xf>
    <xf numFmtId="0" fontId="96" fillId="5" borderId="20" xfId="0" applyFont="1" applyFill="1" applyBorder="1">
      <alignment vertical="center"/>
    </xf>
    <xf numFmtId="0" fontId="96" fillId="5" borderId="0" xfId="0" applyFont="1" applyFill="1" applyAlignment="1">
      <alignment horizontal="left" vertical="center"/>
    </xf>
    <xf numFmtId="0" fontId="96" fillId="5" borderId="0" xfId="0" applyFont="1" applyFill="1">
      <alignment vertical="center"/>
    </xf>
    <xf numFmtId="176" fontId="96" fillId="5" borderId="0" xfId="0" applyNumberFormat="1" applyFont="1" applyFill="1" applyAlignment="1">
      <alignment horizontal="left" vertical="center"/>
    </xf>
    <xf numFmtId="182" fontId="96" fillId="5" borderId="0" xfId="0" applyNumberFormat="1" applyFont="1" applyFill="1" applyAlignment="1">
      <alignment horizontal="center" vertical="center"/>
    </xf>
    <xf numFmtId="0" fontId="96" fillId="5" borderId="20" xfId="0" applyFont="1" applyFill="1" applyBorder="1" applyAlignment="1">
      <alignment vertical="top"/>
    </xf>
    <xf numFmtId="0" fontId="96" fillId="5" borderId="0" xfId="0" applyFont="1" applyFill="1" applyAlignment="1">
      <alignment vertical="top"/>
    </xf>
    <xf numFmtId="14" fontId="96" fillId="5" borderId="0" xfId="0" applyNumberFormat="1" applyFont="1" applyFill="1" applyAlignment="1">
      <alignment horizontal="left" vertical="center"/>
    </xf>
    <xf numFmtId="14" fontId="96" fillId="0" borderId="0" xfId="0" applyNumberFormat="1" applyFont="1">
      <alignment vertical="center"/>
    </xf>
    <xf numFmtId="0" fontId="97" fillId="0" borderId="0" xfId="0" applyFont="1">
      <alignment vertical="center"/>
    </xf>
    <xf numFmtId="0" fontId="30" fillId="8" borderId="0" xfId="2" applyFont="1" applyFill="1" applyAlignment="1">
      <alignment horizontal="center" vertical="center"/>
    </xf>
    <xf numFmtId="0" fontId="1" fillId="9" borderId="0" xfId="17" applyFill="1">
      <alignment vertical="center"/>
    </xf>
    <xf numFmtId="0" fontId="6" fillId="9" borderId="0" xfId="2" applyFill="1" applyAlignment="1">
      <alignment vertical="center" wrapText="1"/>
    </xf>
    <xf numFmtId="0" fontId="44" fillId="0" borderId="0" xfId="17" applyFont="1" applyAlignment="1">
      <alignment horizontal="left" vertical="center"/>
    </xf>
    <xf numFmtId="0" fontId="45" fillId="0" borderId="16" xfId="17" applyFont="1" applyBorder="1">
      <alignment vertical="center"/>
    </xf>
    <xf numFmtId="0" fontId="45" fillId="0" borderId="16" xfId="17" applyFont="1" applyBorder="1" applyAlignment="1">
      <alignment horizontal="right" vertical="center"/>
    </xf>
    <xf numFmtId="0" fontId="33" fillId="0" borderId="18" xfId="17" applyFont="1" applyBorder="1" applyAlignment="1">
      <alignment horizontal="center" vertical="center"/>
    </xf>
    <xf numFmtId="0" fontId="47" fillId="0" borderId="0" xfId="17" applyFont="1" applyAlignment="1">
      <alignment horizontal="center" vertical="center"/>
    </xf>
    <xf numFmtId="0" fontId="48" fillId="0" borderId="0" xfId="17" applyFont="1" applyAlignment="1">
      <alignment horizontal="center" vertical="center" wrapText="1"/>
    </xf>
    <xf numFmtId="0" fontId="1" fillId="0" borderId="0" xfId="17" applyAlignment="1">
      <alignment vertical="center" shrinkToFit="1"/>
    </xf>
    <xf numFmtId="0" fontId="12" fillId="0" borderId="54" xfId="2" applyFont="1" applyBorder="1" applyAlignment="1">
      <alignment horizontal="center" vertical="center" wrapText="1"/>
    </xf>
    <xf numFmtId="0" fontId="7" fillId="5" borderId="0" xfId="17" applyFont="1" applyFill="1" applyAlignment="1">
      <alignment horizontal="center" vertical="center" wrapText="1"/>
    </xf>
    <xf numFmtId="0" fontId="7" fillId="3" borderId="0" xfId="17" applyFont="1" applyFill="1" applyAlignment="1">
      <alignment horizontal="center" vertical="center" wrapText="1"/>
    </xf>
    <xf numFmtId="0" fontId="13" fillId="3" borderId="0" xfId="17" applyFont="1" applyFill="1" applyAlignment="1">
      <alignment horizontal="center" vertical="center" wrapText="1"/>
    </xf>
    <xf numFmtId="0" fontId="54" fillId="3" borderId="0" xfId="17" applyFont="1" applyFill="1" applyAlignment="1">
      <alignment horizontal="center" vertical="center" wrapText="1"/>
    </xf>
    <xf numFmtId="0" fontId="1" fillId="5" borderId="0" xfId="2" applyFont="1" applyFill="1" applyAlignment="1">
      <alignment horizontal="center" vertical="center"/>
    </xf>
    <xf numFmtId="0" fontId="41" fillId="5" borderId="0" xfId="0" applyFont="1" applyFill="1" applyAlignment="1">
      <alignment horizontal="center" vertical="center" wrapText="1"/>
    </xf>
    <xf numFmtId="180" fontId="45" fillId="5" borderId="0" xfId="17" applyNumberFormat="1" applyFont="1" applyFill="1" applyAlignment="1">
      <alignment horizontal="center" vertical="center"/>
    </xf>
    <xf numFmtId="0" fontId="1" fillId="5" borderId="0" xfId="17" applyFill="1">
      <alignment vertical="center"/>
    </xf>
    <xf numFmtId="0" fontId="1" fillId="5" borderId="0" xfId="17" applyFill="1" applyAlignment="1">
      <alignment horizontal="center" vertical="center"/>
    </xf>
    <xf numFmtId="0" fontId="45" fillId="0" borderId="0" xfId="16" applyFont="1">
      <alignment vertical="center"/>
    </xf>
    <xf numFmtId="0" fontId="10" fillId="0" borderId="0" xfId="16" applyFont="1">
      <alignment vertical="center"/>
    </xf>
    <xf numFmtId="177" fontId="6" fillId="5" borderId="0" xfId="2" applyNumberFormat="1" applyFill="1" applyAlignment="1">
      <alignment horizontal="center" vertical="center" wrapText="1"/>
    </xf>
    <xf numFmtId="0" fontId="6" fillId="5" borderId="0" xfId="2" applyFill="1" applyAlignment="1">
      <alignment horizontal="center" vertical="center" wrapText="1"/>
    </xf>
    <xf numFmtId="0" fontId="1" fillId="0" borderId="0" xfId="2" applyFont="1">
      <alignment vertical="center"/>
    </xf>
    <xf numFmtId="0" fontId="45" fillId="17" borderId="64" xfId="16" applyFont="1" applyFill="1" applyBorder="1">
      <alignment vertical="center"/>
    </xf>
    <xf numFmtId="0" fontId="10" fillId="17" borderId="64" xfId="16" applyFont="1" applyFill="1" applyBorder="1">
      <alignment vertical="center"/>
    </xf>
    <xf numFmtId="0" fontId="32" fillId="0" borderId="0" xfId="17" applyFont="1" applyAlignment="1">
      <alignment horizontal="left" vertical="center" indent="2"/>
    </xf>
    <xf numFmtId="0" fontId="98" fillId="0" borderId="0" xfId="17" applyFont="1">
      <alignment vertical="center"/>
    </xf>
    <xf numFmtId="0" fontId="1" fillId="17" borderId="0" xfId="2" applyFont="1" applyFill="1">
      <alignment vertical="center"/>
    </xf>
    <xf numFmtId="0" fontId="23" fillId="17" borderId="0" xfId="19" applyFont="1" applyFill="1">
      <alignment vertical="center"/>
    </xf>
    <xf numFmtId="0" fontId="23" fillId="17" borderId="0" xfId="2" applyFont="1" applyFill="1" applyAlignment="1">
      <alignment horizontal="left" vertical="center"/>
    </xf>
    <xf numFmtId="0" fontId="36" fillId="17" borderId="0" xfId="17" applyFont="1" applyFill="1">
      <alignment vertical="center"/>
    </xf>
    <xf numFmtId="0" fontId="12" fillId="0" borderId="0" xfId="2" applyFont="1" applyAlignment="1">
      <alignment horizontal="center" vertical="center"/>
    </xf>
    <xf numFmtId="14" fontId="81" fillId="0" borderId="0" xfId="2" applyNumberFormat="1" applyFont="1" applyAlignment="1">
      <alignment horizontal="center" vertical="center"/>
    </xf>
    <xf numFmtId="0" fontId="12" fillId="0" borderId="0" xfId="2" applyFont="1" applyAlignment="1">
      <alignment vertical="top" wrapText="1"/>
    </xf>
    <xf numFmtId="0" fontId="36" fillId="0" borderId="0" xfId="17" applyFont="1" applyAlignment="1">
      <alignment horizontal="center" vertical="center"/>
    </xf>
    <xf numFmtId="0" fontId="103" fillId="17" borderId="0" xfId="17" applyFont="1" applyFill="1" applyAlignment="1">
      <alignment horizontal="left" vertical="center"/>
    </xf>
    <xf numFmtId="0" fontId="81" fillId="0" borderId="0" xfId="2" applyFont="1" applyAlignment="1">
      <alignment vertical="top" wrapText="1"/>
    </xf>
    <xf numFmtId="180" fontId="45" fillId="10" borderId="65" xfId="17" applyNumberFormat="1" applyFont="1" applyFill="1" applyBorder="1" applyAlignment="1">
      <alignment horizontal="center" vertical="center"/>
    </xf>
    <xf numFmtId="0" fontId="65" fillId="0" borderId="0" xfId="0" applyFont="1">
      <alignment vertical="center"/>
    </xf>
    <xf numFmtId="0" fontId="108" fillId="5" borderId="2" xfId="2" applyFont="1" applyFill="1" applyBorder="1">
      <alignment vertical="center"/>
    </xf>
    <xf numFmtId="0" fontId="107" fillId="0" borderId="55" xfId="0" applyFont="1" applyBorder="1">
      <alignment vertical="center"/>
    </xf>
    <xf numFmtId="0" fontId="23" fillId="17" borderId="0" xfId="19" applyFont="1" applyFill="1" applyAlignment="1">
      <alignment horizontal="center" vertical="center"/>
    </xf>
    <xf numFmtId="0" fontId="23" fillId="17" borderId="0" xfId="19" applyFont="1" applyFill="1" applyAlignment="1">
      <alignment horizontal="center" vertical="center" wrapText="1"/>
    </xf>
    <xf numFmtId="0" fontId="98" fillId="0" borderId="0" xfId="17" applyFont="1" applyAlignment="1">
      <alignment horizontal="left" vertical="center"/>
    </xf>
    <xf numFmtId="177" fontId="1" fillId="17" borderId="66" xfId="2" applyNumberFormat="1" applyFont="1" applyFill="1" applyBorder="1" applyAlignment="1">
      <alignment horizontal="center" vertical="center" wrapText="1"/>
    </xf>
    <xf numFmtId="0" fontId="109" fillId="17" borderId="67" xfId="2" applyFont="1" applyFill="1" applyBorder="1" applyAlignment="1">
      <alignment horizontal="center" vertical="center"/>
    </xf>
    <xf numFmtId="177" fontId="109" fillId="17" borderId="67" xfId="2" applyNumberFormat="1" applyFont="1" applyFill="1" applyBorder="1" applyAlignment="1">
      <alignment horizontal="center" vertical="center" shrinkToFit="1"/>
    </xf>
    <xf numFmtId="0" fontId="110" fillId="0" borderId="67" xfId="0" applyFont="1" applyBorder="1" applyAlignment="1">
      <alignment horizontal="center" vertical="center" wrapText="1"/>
    </xf>
    <xf numFmtId="177" fontId="12" fillId="17" borderId="67" xfId="2" applyNumberFormat="1" applyFont="1" applyFill="1" applyBorder="1" applyAlignment="1">
      <alignment horizontal="center" vertical="center" wrapText="1"/>
    </xf>
    <xf numFmtId="0" fontId="113" fillId="0" borderId="0" xfId="0" applyFont="1">
      <alignment vertical="center"/>
    </xf>
    <xf numFmtId="0" fontId="6" fillId="0" borderId="34" xfId="2" applyBorder="1">
      <alignment vertical="center"/>
    </xf>
    <xf numFmtId="0" fontId="96" fillId="5" borderId="20" xfId="0" applyFont="1" applyFill="1" applyBorder="1" applyAlignment="1">
      <alignment horizontal="left" vertical="top"/>
    </xf>
    <xf numFmtId="0" fontId="31" fillId="17" borderId="0" xfId="2" applyFont="1" applyFill="1">
      <alignment vertical="center"/>
    </xf>
    <xf numFmtId="0" fontId="32" fillId="17" borderId="0" xfId="17" applyFont="1" applyFill="1">
      <alignment vertical="center"/>
    </xf>
    <xf numFmtId="0" fontId="33" fillId="17" borderId="0" xfId="17" applyFont="1" applyFill="1" applyAlignment="1">
      <alignment vertical="top" wrapText="1"/>
    </xf>
    <xf numFmtId="0" fontId="34" fillId="17" borderId="0" xfId="2" applyFont="1" applyFill="1" applyAlignment="1">
      <alignment horizontal="center" vertical="center"/>
    </xf>
    <xf numFmtId="0" fontId="76" fillId="17" borderId="0" xfId="17" applyFont="1" applyFill="1" applyAlignment="1">
      <alignment horizontal="left" vertical="center"/>
    </xf>
    <xf numFmtId="0" fontId="35" fillId="17" borderId="0" xfId="2" applyFont="1" applyFill="1" applyAlignment="1">
      <alignment vertical="center" wrapText="1"/>
    </xf>
    <xf numFmtId="0" fontId="37" fillId="17" borderId="0" xfId="2" applyFont="1" applyFill="1" applyAlignment="1">
      <alignment vertical="center" wrapText="1"/>
    </xf>
    <xf numFmtId="0" fontId="39" fillId="17" borderId="0" xfId="2" applyFont="1" applyFill="1">
      <alignment vertical="center"/>
    </xf>
    <xf numFmtId="0" fontId="40" fillId="17" borderId="0" xfId="2" applyFont="1" applyFill="1" applyAlignment="1">
      <alignment horizontal="center" vertical="center"/>
    </xf>
    <xf numFmtId="0" fontId="33" fillId="17" borderId="0" xfId="17" applyFont="1" applyFill="1" applyAlignment="1">
      <alignment horizontal="center" vertical="center"/>
    </xf>
    <xf numFmtId="0" fontId="38" fillId="17" borderId="0" xfId="17" applyFont="1" applyFill="1" applyAlignment="1">
      <alignment vertical="top" wrapText="1"/>
    </xf>
    <xf numFmtId="0" fontId="1" fillId="17" borderId="0" xfId="17" applyFill="1" applyAlignment="1">
      <alignment horizontal="center" vertical="center"/>
    </xf>
    <xf numFmtId="0" fontId="41" fillId="17" borderId="0" xfId="2" applyFont="1" applyFill="1" applyAlignment="1">
      <alignment vertical="center" wrapText="1"/>
    </xf>
    <xf numFmtId="0" fontId="37" fillId="17" borderId="0" xfId="2" applyFont="1" applyFill="1">
      <alignment vertical="center"/>
    </xf>
    <xf numFmtId="0" fontId="33" fillId="17" borderId="0" xfId="17" applyFont="1" applyFill="1">
      <alignment vertical="center"/>
    </xf>
    <xf numFmtId="0" fontId="42" fillId="17" borderId="0" xfId="17" applyFont="1" applyFill="1" applyAlignment="1">
      <alignment horizontal="center" vertical="center" wrapText="1"/>
    </xf>
    <xf numFmtId="0" fontId="43" fillId="17" borderId="0" xfId="17" applyFont="1" applyFill="1">
      <alignment vertical="center"/>
    </xf>
    <xf numFmtId="0" fontId="6" fillId="17" borderId="0" xfId="2" applyFill="1" applyAlignment="1">
      <alignment horizontal="center" vertical="center"/>
    </xf>
    <xf numFmtId="0" fontId="41" fillId="17" borderId="0" xfId="17" applyFont="1" applyFill="1" applyAlignment="1">
      <alignment vertical="center" wrapText="1"/>
    </xf>
    <xf numFmtId="0" fontId="46" fillId="17" borderId="0" xfId="17" applyFont="1" applyFill="1" applyAlignment="1">
      <alignment horizontal="center" vertical="center"/>
    </xf>
    <xf numFmtId="0" fontId="8" fillId="17" borderId="0" xfId="1" applyFill="1" applyAlignment="1" applyProtection="1">
      <alignment horizontal="center" vertical="center"/>
    </xf>
    <xf numFmtId="0" fontId="49" fillId="17" borderId="0" xfId="17" applyFont="1" applyFill="1" applyAlignment="1">
      <alignment horizontal="center" vertical="center"/>
    </xf>
    <xf numFmtId="0" fontId="0" fillId="17" borderId="0" xfId="0" applyFill="1" applyAlignment="1">
      <alignment vertical="center" wrapText="1"/>
    </xf>
    <xf numFmtId="0" fontId="1" fillId="17" borderId="52" xfId="17" applyFill="1" applyBorder="1" applyAlignment="1">
      <alignment horizontal="center" vertical="center" wrapText="1"/>
    </xf>
    <xf numFmtId="0" fontId="1" fillId="17" borderId="0" xfId="17" applyFill="1">
      <alignment vertical="center"/>
    </xf>
    <xf numFmtId="0" fontId="1" fillId="17" borderId="53" xfId="17" applyFill="1" applyBorder="1" applyAlignment="1">
      <alignment horizontal="center" vertical="center"/>
    </xf>
    <xf numFmtId="182" fontId="96" fillId="5" borderId="0" xfId="0" applyNumberFormat="1" applyFont="1" applyFill="1" applyAlignment="1">
      <alignment horizontal="left" vertical="center"/>
    </xf>
    <xf numFmtId="14" fontId="85" fillId="19" borderId="68" xfId="2" applyNumberFormat="1" applyFont="1" applyFill="1" applyBorder="1" applyAlignment="1">
      <alignment horizontal="center" vertical="center"/>
    </xf>
    <xf numFmtId="14" fontId="85" fillId="19" borderId="69" xfId="2" applyNumberFormat="1" applyFont="1" applyFill="1" applyBorder="1" applyAlignment="1">
      <alignment horizontal="center" vertical="center"/>
    </xf>
    <xf numFmtId="14" fontId="85" fillId="19" borderId="70" xfId="2" applyNumberFormat="1" applyFont="1" applyFill="1" applyBorder="1" applyAlignment="1">
      <alignment horizontal="center" vertical="center"/>
    </xf>
    <xf numFmtId="0" fontId="118" fillId="30" borderId="0" xfId="0" applyFont="1" applyFill="1" applyAlignment="1">
      <alignment horizontal="center" vertical="center" wrapText="1"/>
    </xf>
    <xf numFmtId="0" fontId="12" fillId="0" borderId="74" xfId="2" applyFont="1" applyBorder="1" applyAlignment="1">
      <alignment horizontal="center" vertical="center" wrapText="1"/>
    </xf>
    <xf numFmtId="0" fontId="105" fillId="19" borderId="69" xfId="2" applyFont="1" applyFill="1" applyBorder="1" applyAlignment="1">
      <alignment horizontal="center" vertical="center"/>
    </xf>
    <xf numFmtId="0" fontId="105" fillId="19" borderId="68" xfId="2" applyFont="1" applyFill="1" applyBorder="1" applyAlignment="1">
      <alignment horizontal="center" vertical="center"/>
    </xf>
    <xf numFmtId="0" fontId="117" fillId="0" borderId="0" xfId="2" applyFont="1">
      <alignment vertical="center"/>
    </xf>
    <xf numFmtId="0" fontId="114" fillId="30" borderId="0" xfId="0" applyFont="1" applyFill="1" applyAlignment="1">
      <alignment horizontal="center" vertical="center" wrapText="1"/>
    </xf>
    <xf numFmtId="0" fontId="20" fillId="17" borderId="66" xfId="2" applyFont="1" applyFill="1" applyBorder="1" applyAlignment="1">
      <alignment horizontal="center" vertical="center" wrapText="1"/>
    </xf>
    <xf numFmtId="0" fontId="83" fillId="0" borderId="0" xfId="2" applyFont="1" applyAlignment="1">
      <alignment vertical="top" wrapText="1"/>
    </xf>
    <xf numFmtId="0" fontId="41" fillId="5" borderId="0" xfId="17" applyFont="1" applyFill="1" applyAlignment="1">
      <alignment vertical="center" wrapText="1"/>
    </xf>
    <xf numFmtId="0" fontId="110" fillId="21" borderId="67" xfId="0" applyFont="1" applyFill="1" applyBorder="1" applyAlignment="1">
      <alignment horizontal="center" vertical="center" wrapText="1"/>
    </xf>
    <xf numFmtId="0" fontId="110" fillId="32" borderId="67" xfId="0" applyFont="1" applyFill="1" applyBorder="1" applyAlignment="1">
      <alignment horizontal="center" vertical="center" wrapText="1"/>
    </xf>
    <xf numFmtId="0" fontId="131" fillId="17" borderId="0" xfId="2" applyFont="1" applyFill="1" applyAlignment="1">
      <alignment horizontal="center" vertical="center" wrapText="1"/>
    </xf>
    <xf numFmtId="183" fontId="131" fillId="17" borderId="0" xfId="2" applyNumberFormat="1" applyFont="1" applyFill="1" applyAlignment="1">
      <alignment horizontal="center" vertical="center"/>
    </xf>
    <xf numFmtId="0" fontId="23" fillId="17" borderId="0" xfId="19" applyFont="1" applyFill="1" applyAlignment="1">
      <alignment horizontal="left" vertical="center"/>
    </xf>
    <xf numFmtId="0" fontId="6" fillId="0" borderId="78" xfId="2" applyBorder="1">
      <alignment vertical="center"/>
    </xf>
    <xf numFmtId="0" fontId="11" fillId="0" borderId="81" xfId="17" applyFont="1" applyBorder="1" applyAlignment="1">
      <alignment horizontal="center" vertical="center" shrinkToFit="1"/>
    </xf>
    <xf numFmtId="0" fontId="45" fillId="0" borderId="82" xfId="17" applyFont="1" applyBorder="1" applyAlignment="1">
      <alignment vertical="center" shrinkToFit="1"/>
    </xf>
    <xf numFmtId="0" fontId="45" fillId="10" borderId="86" xfId="17" applyFont="1" applyFill="1" applyBorder="1" applyAlignment="1">
      <alignment horizontal="center" vertical="center"/>
    </xf>
    <xf numFmtId="0" fontId="45" fillId="0" borderId="82" xfId="17" applyFont="1" applyBorder="1" applyAlignment="1">
      <alignment horizontal="center" vertical="center"/>
    </xf>
    <xf numFmtId="0" fontId="87" fillId="17" borderId="89" xfId="17" applyFont="1" applyFill="1" applyBorder="1" applyAlignment="1">
      <alignment horizontal="center" vertical="center" wrapText="1"/>
    </xf>
    <xf numFmtId="14" fontId="87" fillId="17" borderId="90" xfId="17" applyNumberFormat="1" applyFont="1" applyFill="1" applyBorder="1" applyAlignment="1">
      <alignment horizontal="center" vertical="center"/>
    </xf>
    <xf numFmtId="0" fontId="12" fillId="0" borderId="92" xfId="2" applyFont="1" applyBorder="1" applyAlignment="1">
      <alignment horizontal="center" vertical="center" wrapText="1"/>
    </xf>
    <xf numFmtId="14" fontId="32" fillId="17" borderId="90" xfId="17" applyNumberFormat="1" applyFont="1" applyFill="1" applyBorder="1" applyAlignment="1">
      <alignment horizontal="center" vertical="center"/>
    </xf>
    <xf numFmtId="0" fontId="12" fillId="0" borderId="93" xfId="2" applyFont="1" applyBorder="1" applyAlignment="1">
      <alignment horizontal="center" vertical="center" wrapText="1"/>
    </xf>
    <xf numFmtId="0" fontId="12" fillId="0" borderId="94" xfId="2" applyFont="1" applyBorder="1" applyAlignment="1">
      <alignment horizontal="center" vertical="center" wrapText="1"/>
    </xf>
    <xf numFmtId="0" fontId="12" fillId="0" borderId="95" xfId="2" applyFont="1" applyBorder="1" applyAlignment="1">
      <alignment horizontal="center" vertical="center" wrapText="1"/>
    </xf>
    <xf numFmtId="0" fontId="12" fillId="0" borderId="92" xfId="2" applyFont="1" applyBorder="1" applyAlignment="1">
      <alignment horizontal="center" vertical="center"/>
    </xf>
    <xf numFmtId="0" fontId="12" fillId="5" borderId="95" xfId="2" applyFont="1" applyFill="1" applyBorder="1" applyAlignment="1">
      <alignment horizontal="center" vertical="center" wrapText="1"/>
    </xf>
    <xf numFmtId="0" fontId="1" fillId="17" borderId="96" xfId="17" applyFill="1" applyBorder="1" applyAlignment="1">
      <alignment horizontal="center" vertical="center" wrapText="1"/>
    </xf>
    <xf numFmtId="0" fontId="52" fillId="3" borderId="97" xfId="17" applyFont="1" applyFill="1" applyBorder="1" applyAlignment="1">
      <alignment horizontal="center" vertical="center" wrapText="1"/>
    </xf>
    <xf numFmtId="0" fontId="7" fillId="3" borderId="98" xfId="17" applyFont="1" applyFill="1" applyBorder="1" applyAlignment="1">
      <alignment horizontal="center" vertical="center" wrapText="1"/>
    </xf>
    <xf numFmtId="0" fontId="13" fillId="3" borderId="98" xfId="17" applyFont="1" applyFill="1" applyBorder="1" applyAlignment="1">
      <alignment horizontal="center" vertical="center" wrapText="1"/>
    </xf>
    <xf numFmtId="0" fontId="54" fillId="3" borderId="98" xfId="17" applyFont="1" applyFill="1" applyBorder="1" applyAlignment="1">
      <alignment horizontal="center" vertical="center" wrapText="1"/>
    </xf>
    <xf numFmtId="0" fontId="7" fillId="3" borderId="100" xfId="17" applyFont="1" applyFill="1" applyBorder="1" applyAlignment="1">
      <alignment horizontal="center" vertical="center" wrapText="1"/>
    </xf>
    <xf numFmtId="176" fontId="55" fillId="3" borderId="104" xfId="17" applyNumberFormat="1" applyFont="1" applyFill="1" applyBorder="1" applyAlignment="1">
      <alignment horizontal="center" vertical="center" wrapText="1"/>
    </xf>
    <xf numFmtId="0" fontId="55" fillId="3" borderId="104" xfId="17" applyFont="1" applyFill="1" applyBorder="1" applyAlignment="1">
      <alignment horizontal="left" vertical="center" wrapText="1"/>
    </xf>
    <xf numFmtId="176" fontId="55" fillId="11" borderId="105" xfId="17" applyNumberFormat="1" applyFont="1" applyFill="1" applyBorder="1" applyAlignment="1">
      <alignment horizontal="center" vertical="center" wrapText="1"/>
    </xf>
    <xf numFmtId="0" fontId="55" fillId="11" borderId="105" xfId="17" applyFont="1" applyFill="1" applyBorder="1" applyAlignment="1">
      <alignment horizontal="left" vertical="center" wrapText="1"/>
    </xf>
    <xf numFmtId="0" fontId="45" fillId="17" borderId="81" xfId="16" applyFont="1" applyFill="1" applyBorder="1">
      <alignment vertical="center"/>
    </xf>
    <xf numFmtId="0" fontId="59" fillId="12" borderId="106" xfId="17" applyFont="1" applyFill="1" applyBorder="1" applyAlignment="1">
      <alignment horizontal="center" vertical="center" wrapText="1"/>
    </xf>
    <xf numFmtId="176" fontId="57" fillId="12" borderId="106" xfId="17" applyNumberFormat="1" applyFont="1" applyFill="1" applyBorder="1" applyAlignment="1">
      <alignment horizontal="center" vertical="center" wrapText="1"/>
    </xf>
    <xf numFmtId="181" fontId="59" fillId="9" borderId="106" xfId="0" applyNumberFormat="1" applyFont="1" applyFill="1" applyBorder="1" applyAlignment="1">
      <alignment horizontal="center" vertical="center"/>
    </xf>
    <xf numFmtId="0" fontId="59" fillId="12" borderId="107" xfId="17" applyFont="1" applyFill="1" applyBorder="1" applyAlignment="1">
      <alignment horizontal="center" vertical="center" wrapText="1"/>
    </xf>
    <xf numFmtId="0" fontId="1" fillId="2" borderId="112" xfId="2" applyFont="1" applyFill="1" applyBorder="1" applyAlignment="1">
      <alignment vertical="top" wrapText="1"/>
    </xf>
    <xf numFmtId="0" fontId="93" fillId="2" borderId="115" xfId="2" applyFont="1" applyFill="1" applyBorder="1" applyAlignment="1">
      <alignment vertical="top" wrapText="1"/>
    </xf>
    <xf numFmtId="0" fontId="1" fillId="3" borderId="116" xfId="2" applyFont="1" applyFill="1" applyBorder="1" applyAlignment="1">
      <alignment vertical="top" wrapText="1"/>
    </xf>
    <xf numFmtId="0" fontId="0" fillId="19" borderId="110" xfId="0" applyFill="1" applyBorder="1" applyAlignment="1">
      <alignment vertical="top" wrapText="1"/>
    </xf>
    <xf numFmtId="0" fontId="17" fillId="3" borderId="117" xfId="2" applyFont="1" applyFill="1" applyBorder="1" applyAlignment="1">
      <alignment horizontal="center" vertical="center" wrapText="1"/>
    </xf>
    <xf numFmtId="0" fontId="85" fillId="19" borderId="118" xfId="2" applyFont="1" applyFill="1" applyBorder="1" applyAlignment="1">
      <alignment horizontal="center" vertical="center"/>
    </xf>
    <xf numFmtId="14" fontId="18" fillId="3" borderId="1" xfId="2" applyNumberFormat="1" applyFont="1" applyFill="1" applyBorder="1" applyAlignment="1">
      <alignment horizontal="center" vertical="center" shrinkToFit="1"/>
    </xf>
    <xf numFmtId="14" fontId="24" fillId="3" borderId="1" xfId="1" applyNumberFormat="1" applyFont="1" applyFill="1" applyBorder="1" applyAlignment="1" applyProtection="1">
      <alignment horizontal="center" vertical="center" wrapText="1" shrinkToFit="1"/>
    </xf>
    <xf numFmtId="14" fontId="18" fillId="3" borderId="0" xfId="2" applyNumberFormat="1" applyFont="1" applyFill="1" applyAlignment="1">
      <alignment horizontal="center" vertical="center" shrinkToFit="1"/>
    </xf>
    <xf numFmtId="14" fontId="24" fillId="3" borderId="0" xfId="1" applyNumberFormat="1" applyFont="1" applyFill="1" applyBorder="1" applyAlignment="1" applyProtection="1">
      <alignment horizontal="center" vertical="center" wrapText="1" shrinkToFit="1"/>
    </xf>
    <xf numFmtId="0" fontId="82" fillId="0" borderId="78" xfId="2" applyFont="1" applyBorder="1" applyAlignment="1">
      <alignment vertical="center" shrinkToFit="1"/>
    </xf>
    <xf numFmtId="14" fontId="85" fillId="19" borderId="69" xfId="2" applyNumberFormat="1" applyFont="1" applyFill="1" applyBorder="1" applyAlignment="1">
      <alignment horizontal="center" vertical="center" wrapText="1"/>
    </xf>
    <xf numFmtId="0" fontId="8" fillId="0" borderId="128" xfId="1" applyFill="1" applyBorder="1" applyAlignment="1" applyProtection="1">
      <alignment horizontal="left" vertical="top" wrapText="1"/>
    </xf>
    <xf numFmtId="0" fontId="6" fillId="0" borderId="128" xfId="2" applyBorder="1">
      <alignment vertical="center"/>
    </xf>
    <xf numFmtId="0" fontId="133" fillId="30" borderId="60" xfId="0" applyFont="1" applyFill="1" applyBorder="1" applyAlignment="1">
      <alignment horizontal="center" vertical="center" wrapText="1"/>
    </xf>
    <xf numFmtId="0" fontId="83" fillId="19" borderId="119" xfId="2" applyFont="1" applyFill="1" applyBorder="1" applyAlignment="1">
      <alignment horizontal="center" vertical="center" wrapText="1"/>
    </xf>
    <xf numFmtId="14" fontId="81" fillId="19" borderId="132" xfId="1" applyNumberFormat="1" applyFont="1" applyFill="1" applyBorder="1" applyAlignment="1" applyProtection="1">
      <alignment horizontal="center" vertical="center" shrinkToFit="1"/>
    </xf>
    <xf numFmtId="14" fontId="81" fillId="19" borderId="132" xfId="2" applyNumberFormat="1" applyFont="1" applyFill="1" applyBorder="1" applyAlignment="1">
      <alignment horizontal="center" vertical="center" wrapText="1" shrinkToFit="1"/>
    </xf>
    <xf numFmtId="0" fontId="20" fillId="17" borderId="134" xfId="2" applyFont="1" applyFill="1" applyBorder="1" applyAlignment="1">
      <alignment horizontal="center" vertical="center" wrapText="1"/>
    </xf>
    <xf numFmtId="0" fontId="81" fillId="19" borderId="122" xfId="2" applyFont="1" applyFill="1" applyBorder="1" applyAlignment="1">
      <alignment horizontal="center" vertical="center"/>
    </xf>
    <xf numFmtId="0" fontId="136" fillId="0" borderId="0" xfId="0" applyFont="1">
      <alignment vertical="center"/>
    </xf>
    <xf numFmtId="0" fontId="123" fillId="0" borderId="0" xfId="0" applyFont="1">
      <alignment vertical="center"/>
    </xf>
    <xf numFmtId="0" fontId="0" fillId="19" borderId="127" xfId="0" applyFill="1" applyBorder="1" applyAlignment="1">
      <alignment horizontal="center" vertical="center"/>
    </xf>
    <xf numFmtId="0" fontId="0" fillId="0" borderId="127" xfId="0" applyBorder="1" applyAlignment="1">
      <alignment horizontal="center" vertical="center"/>
    </xf>
    <xf numFmtId="0" fontId="0" fillId="17" borderId="127" xfId="0" applyFill="1" applyBorder="1" applyAlignment="1">
      <alignment horizontal="center" vertical="center"/>
    </xf>
    <xf numFmtId="9" fontId="0" fillId="19" borderId="127" xfId="0" applyNumberFormat="1" applyFill="1" applyBorder="1" applyAlignment="1">
      <alignment horizontal="center" vertical="center"/>
    </xf>
    <xf numFmtId="9" fontId="0" fillId="0" borderId="127" xfId="0" applyNumberFormat="1" applyBorder="1" applyAlignment="1">
      <alignment horizontal="center" vertical="center"/>
    </xf>
    <xf numFmtId="9" fontId="0" fillId="17" borderId="127" xfId="0" applyNumberFormat="1" applyFill="1" applyBorder="1" applyAlignment="1">
      <alignment horizontal="center" vertical="center"/>
    </xf>
    <xf numFmtId="0" fontId="137" fillId="0" borderId="140" xfId="0" applyFont="1" applyBorder="1" applyAlignment="1">
      <alignment horizontal="center" vertical="center"/>
    </xf>
    <xf numFmtId="0" fontId="137" fillId="0" borderId="141" xfId="0" applyFont="1" applyBorder="1" applyAlignment="1">
      <alignment horizontal="center" vertical="center"/>
    </xf>
    <xf numFmtId="0" fontId="137" fillId="0" borderId="142" xfId="0" applyFont="1" applyBorder="1" applyAlignment="1">
      <alignment horizontal="center" vertical="center"/>
    </xf>
    <xf numFmtId="0" fontId="137" fillId="0" borderId="143" xfId="0" applyFont="1" applyBorder="1" applyAlignment="1">
      <alignment horizontal="center" vertical="center"/>
    </xf>
    <xf numFmtId="0" fontId="137" fillId="0" borderId="144" xfId="0" applyFont="1" applyBorder="1" applyAlignment="1">
      <alignment horizontal="center" vertical="center"/>
    </xf>
    <xf numFmtId="0" fontId="137" fillId="0" borderId="145" xfId="0" applyFont="1" applyBorder="1" applyAlignment="1">
      <alignment horizontal="center" vertical="center"/>
    </xf>
    <xf numFmtId="0" fontId="137" fillId="0" borderId="146" xfId="0" applyFont="1" applyBorder="1" applyAlignment="1">
      <alignment horizontal="center" vertical="center"/>
    </xf>
    <xf numFmtId="0" fontId="137" fillId="0" borderId="147" xfId="0" applyFont="1" applyBorder="1" applyAlignment="1">
      <alignment horizontal="center" vertical="center"/>
    </xf>
    <xf numFmtId="0" fontId="0" fillId="0" borderId="148" xfId="0" applyBorder="1" applyAlignment="1">
      <alignment horizontal="center" vertical="center"/>
    </xf>
    <xf numFmtId="0" fontId="0" fillId="0" borderId="149" xfId="0" applyBorder="1" applyAlignment="1">
      <alignment horizontal="center" vertical="center"/>
    </xf>
    <xf numFmtId="0" fontId="0" fillId="0" borderId="150" xfId="0" applyBorder="1" applyAlignment="1">
      <alignment horizontal="center" vertical="center"/>
    </xf>
    <xf numFmtId="0" fontId="0" fillId="0" borderId="151" xfId="0" applyBorder="1" applyAlignment="1">
      <alignment horizontal="center" vertical="center"/>
    </xf>
    <xf numFmtId="0" fontId="0" fillId="0" borderId="152" xfId="0" applyBorder="1" applyAlignment="1">
      <alignment horizontal="center" vertical="center"/>
    </xf>
    <xf numFmtId="0" fontId="138" fillId="0" borderId="140" xfId="0" applyFont="1" applyBorder="1" applyAlignment="1">
      <alignment horizontal="center" vertical="center"/>
    </xf>
    <xf numFmtId="0" fontId="138" fillId="0" borderId="141" xfId="0" applyFont="1" applyBorder="1" applyAlignment="1">
      <alignment horizontal="center" vertical="center"/>
    </xf>
    <xf numFmtId="0" fontId="138" fillId="0" borderId="142" xfId="0" applyFont="1" applyBorder="1" applyAlignment="1">
      <alignment horizontal="center" vertical="center"/>
    </xf>
    <xf numFmtId="0" fontId="138" fillId="0" borderId="143" xfId="0" applyFont="1" applyBorder="1" applyAlignment="1">
      <alignment horizontal="center" vertical="center"/>
    </xf>
    <xf numFmtId="9" fontId="0" fillId="0" borderId="151" xfId="0" applyNumberFormat="1" applyBorder="1" applyAlignment="1">
      <alignment horizontal="center" vertical="center"/>
    </xf>
    <xf numFmtId="9" fontId="0" fillId="0" borderId="149" xfId="0" applyNumberFormat="1" applyBorder="1" applyAlignment="1">
      <alignment horizontal="center" vertical="center"/>
    </xf>
    <xf numFmtId="9" fontId="0" fillId="0" borderId="150" xfId="0" applyNumberFormat="1" applyBorder="1" applyAlignment="1">
      <alignment horizontal="center" vertical="center"/>
    </xf>
    <xf numFmtId="9" fontId="0" fillId="0" borderId="152" xfId="0" applyNumberFormat="1" applyBorder="1" applyAlignment="1">
      <alignment horizontal="center" vertical="center"/>
    </xf>
    <xf numFmtId="0" fontId="81" fillId="19" borderId="60" xfId="2" applyFont="1" applyFill="1" applyBorder="1" applyAlignment="1">
      <alignment horizontal="center" vertical="center"/>
    </xf>
    <xf numFmtId="14" fontId="81" fillId="2" borderId="121" xfId="2" applyNumberFormat="1" applyFont="1" applyFill="1" applyBorder="1" applyAlignment="1">
      <alignment horizontal="center" vertical="center"/>
    </xf>
    <xf numFmtId="0" fontId="81" fillId="19" borderId="0" xfId="2" applyFont="1" applyFill="1">
      <alignment vertical="center"/>
    </xf>
    <xf numFmtId="0" fontId="7" fillId="36" borderId="98" xfId="17" applyFont="1" applyFill="1" applyBorder="1" applyAlignment="1">
      <alignment horizontal="center" vertical="center" wrapText="1"/>
    </xf>
    <xf numFmtId="0" fontId="86" fillId="19" borderId="153" xfId="2" applyFont="1" applyFill="1" applyBorder="1" applyAlignment="1">
      <alignment horizontal="center" vertical="center"/>
    </xf>
    <xf numFmtId="0" fontId="86" fillId="19" borderId="154" xfId="2" applyFont="1" applyFill="1" applyBorder="1" applyAlignment="1">
      <alignment horizontal="center" vertical="center"/>
    </xf>
    <xf numFmtId="0" fontId="86" fillId="19" borderId="155" xfId="2" applyFont="1" applyFill="1" applyBorder="1" applyAlignment="1">
      <alignment horizontal="center" vertical="center"/>
    </xf>
    <xf numFmtId="14" fontId="85" fillId="19" borderId="153" xfId="2" applyNumberFormat="1" applyFont="1" applyFill="1" applyBorder="1" applyAlignment="1">
      <alignment horizontal="center" vertical="center"/>
    </xf>
    <xf numFmtId="14" fontId="85" fillId="19" borderId="154" xfId="2" applyNumberFormat="1" applyFont="1" applyFill="1" applyBorder="1" applyAlignment="1">
      <alignment horizontal="center" vertical="center"/>
    </xf>
    <xf numFmtId="14" fontId="85" fillId="19" borderId="155" xfId="2" applyNumberFormat="1" applyFont="1" applyFill="1" applyBorder="1" applyAlignment="1">
      <alignment horizontal="center" vertical="center"/>
    </xf>
    <xf numFmtId="0" fontId="81" fillId="19" borderId="69" xfId="1" applyFont="1" applyFill="1" applyBorder="1" applyAlignment="1" applyProtection="1">
      <alignment horizontal="center" vertical="center" wrapText="1"/>
    </xf>
    <xf numFmtId="0" fontId="94" fillId="35" borderId="56" xfId="0" applyFont="1" applyFill="1" applyBorder="1" applyAlignment="1">
      <alignment horizontal="center" vertical="center" wrapText="1"/>
    </xf>
    <xf numFmtId="0" fontId="94" fillId="35" borderId="62" xfId="0" applyFont="1" applyFill="1" applyBorder="1" applyAlignment="1">
      <alignment horizontal="center" vertical="center" wrapText="1"/>
    </xf>
    <xf numFmtId="177" fontId="12" fillId="35" borderId="33" xfId="2" applyNumberFormat="1" applyFont="1" applyFill="1" applyBorder="1" applyAlignment="1">
      <alignment horizontal="center" vertical="center" wrapText="1"/>
    </xf>
    <xf numFmtId="0" fontId="21" fillId="17" borderId="156" xfId="2" applyFont="1" applyFill="1" applyBorder="1" applyAlignment="1">
      <alignment horizontal="center" vertical="center" wrapText="1"/>
    </xf>
    <xf numFmtId="0" fontId="21" fillId="17" borderId="157" xfId="2" applyFont="1" applyFill="1" applyBorder="1" applyAlignment="1">
      <alignment horizontal="center" vertical="center" wrapText="1"/>
    </xf>
    <xf numFmtId="0" fontId="105" fillId="19" borderId="70" xfId="2" applyFont="1" applyFill="1" applyBorder="1" applyAlignment="1">
      <alignment horizontal="center" vertical="center"/>
    </xf>
    <xf numFmtId="14" fontId="104" fillId="17" borderId="34" xfId="2" applyNumberFormat="1" applyFont="1" applyFill="1" applyBorder="1" applyAlignment="1">
      <alignment horizontal="left" vertical="center"/>
    </xf>
    <xf numFmtId="0" fontId="144" fillId="0" borderId="63" xfId="17" applyFont="1" applyBorder="1" applyAlignment="1">
      <alignment horizontal="center" vertical="center" wrapText="1"/>
    </xf>
    <xf numFmtId="14" fontId="81" fillId="19" borderId="135" xfId="2" applyNumberFormat="1" applyFont="1" applyFill="1" applyBorder="1" applyAlignment="1">
      <alignment horizontal="center" vertical="center"/>
    </xf>
    <xf numFmtId="14" fontId="81" fillId="19" borderId="158" xfId="2" applyNumberFormat="1" applyFont="1" applyFill="1" applyBorder="1" applyAlignment="1">
      <alignment horizontal="center" vertical="center"/>
    </xf>
    <xf numFmtId="0" fontId="17" fillId="21" borderId="158" xfId="2" applyFont="1" applyFill="1" applyBorder="1" applyAlignment="1">
      <alignment horizontal="center" vertical="center" wrapText="1"/>
    </xf>
    <xf numFmtId="0" fontId="81" fillId="21" borderId="159" xfId="2" applyFont="1" applyFill="1" applyBorder="1" applyAlignment="1">
      <alignment horizontal="center" vertical="center"/>
    </xf>
    <xf numFmtId="0" fontId="81" fillId="21" borderId="0" xfId="2" applyFont="1" applyFill="1" applyAlignment="1">
      <alignment horizontal="center" vertical="center"/>
    </xf>
    <xf numFmtId="14" fontId="81" fillId="21" borderId="0" xfId="2" applyNumberFormat="1" applyFont="1" applyFill="1" applyAlignment="1">
      <alignment horizontal="center" vertical="center"/>
    </xf>
    <xf numFmtId="0" fontId="81" fillId="19" borderId="0" xfId="2" applyFont="1" applyFill="1" applyAlignment="1">
      <alignment horizontal="center" vertical="center"/>
    </xf>
    <xf numFmtId="0" fontId="81" fillId="19" borderId="123" xfId="2" applyFont="1" applyFill="1" applyBorder="1" applyAlignment="1">
      <alignment horizontal="center" vertical="center"/>
    </xf>
    <xf numFmtId="0" fontId="111" fillId="0" borderId="161" xfId="2" applyFont="1" applyBorder="1" applyAlignment="1">
      <alignment vertical="top" wrapText="1"/>
    </xf>
    <xf numFmtId="14" fontId="81" fillId="19" borderId="162" xfId="2" applyNumberFormat="1" applyFont="1" applyFill="1" applyBorder="1" applyAlignment="1">
      <alignment horizontal="center" vertical="center"/>
    </xf>
    <xf numFmtId="14" fontId="81" fillId="19" borderId="123" xfId="2" applyNumberFormat="1" applyFont="1" applyFill="1" applyBorder="1" applyAlignment="1">
      <alignment horizontal="center" vertical="center"/>
    </xf>
    <xf numFmtId="14" fontId="30" fillId="19" borderId="158" xfId="2" applyNumberFormat="1" applyFont="1" applyFill="1" applyBorder="1" applyAlignment="1">
      <alignment horizontal="center" vertical="center"/>
    </xf>
    <xf numFmtId="0" fontId="17" fillId="19" borderId="71" xfId="1" applyFont="1" applyFill="1" applyBorder="1" applyAlignment="1" applyProtection="1">
      <alignment horizontal="center" vertical="center" wrapText="1"/>
    </xf>
    <xf numFmtId="14" fontId="104" fillId="17" borderId="0" xfId="2" applyNumberFormat="1" applyFont="1" applyFill="1" applyAlignment="1">
      <alignment horizontal="left" vertical="center"/>
    </xf>
    <xf numFmtId="178" fontId="81" fillId="3" borderId="122" xfId="2" applyNumberFormat="1" applyFont="1" applyFill="1" applyBorder="1">
      <alignment vertical="center"/>
    </xf>
    <xf numFmtId="184" fontId="61" fillId="12" borderId="108" xfId="17" applyNumberFormat="1" applyFont="1" applyFill="1" applyBorder="1" applyAlignment="1">
      <alignment horizontal="center" vertical="center" wrapText="1"/>
    </xf>
    <xf numFmtId="178" fontId="81" fillId="3" borderId="123" xfId="0" applyNumberFormat="1" applyFont="1" applyFill="1" applyBorder="1" applyAlignment="1">
      <alignment horizontal="center" vertical="center"/>
    </xf>
    <xf numFmtId="0" fontId="12" fillId="0" borderId="164" xfId="2" applyFont="1" applyBorder="1" applyAlignment="1">
      <alignment horizontal="center" vertical="center" wrapText="1"/>
    </xf>
    <xf numFmtId="14" fontId="87" fillId="17" borderId="168" xfId="17" applyNumberFormat="1" applyFont="1" applyFill="1" applyBorder="1" applyAlignment="1">
      <alignment horizontal="center" vertical="center"/>
    </xf>
    <xf numFmtId="14" fontId="87" fillId="17" borderId="90" xfId="17" applyNumberFormat="1" applyFont="1" applyFill="1" applyBorder="1" applyAlignment="1">
      <alignment horizontal="center" vertical="center" wrapText="1"/>
    </xf>
    <xf numFmtId="0" fontId="20" fillId="17" borderId="169" xfId="2" applyFont="1" applyFill="1" applyBorder="1" applyAlignment="1">
      <alignment horizontal="center" vertical="center" wrapText="1"/>
    </xf>
    <xf numFmtId="14" fontId="81" fillId="19" borderId="123" xfId="2" applyNumberFormat="1" applyFont="1" applyFill="1" applyBorder="1">
      <alignment vertical="center"/>
    </xf>
    <xf numFmtId="0" fontId="146" fillId="18" borderId="47" xfId="0" applyFont="1" applyFill="1" applyBorder="1" applyAlignment="1">
      <alignment horizontal="center" vertical="center" wrapText="1"/>
    </xf>
    <xf numFmtId="0" fontId="146" fillId="31" borderId="47" xfId="0" applyFont="1" applyFill="1" applyBorder="1" applyAlignment="1">
      <alignment horizontal="center" vertical="center" wrapText="1"/>
    </xf>
    <xf numFmtId="14" fontId="81" fillId="19" borderId="122" xfId="2" applyNumberFormat="1" applyFont="1" applyFill="1" applyBorder="1">
      <alignment vertical="center"/>
    </xf>
    <xf numFmtId="46" fontId="114" fillId="30" borderId="0" xfId="0" applyNumberFormat="1" applyFont="1" applyFill="1" applyAlignment="1">
      <alignment horizontal="center" vertical="center" wrapText="1"/>
    </xf>
    <xf numFmtId="0" fontId="0" fillId="39" borderId="0" xfId="0" applyFill="1">
      <alignment vertical="center"/>
    </xf>
    <xf numFmtId="0" fontId="32" fillId="17" borderId="89" xfId="17" applyFont="1" applyFill="1" applyBorder="1" applyAlignment="1">
      <alignment horizontal="center" vertical="center" wrapText="1"/>
    </xf>
    <xf numFmtId="0" fontId="82" fillId="19" borderId="0" xfId="2" applyFont="1" applyFill="1" applyAlignment="1">
      <alignment horizontal="center" vertical="center" wrapText="1"/>
    </xf>
    <xf numFmtId="0" fontId="0" fillId="32" borderId="0" xfId="0" applyFill="1">
      <alignment vertical="center"/>
    </xf>
    <xf numFmtId="0" fontId="112" fillId="17" borderId="0" xfId="1" applyFont="1" applyFill="1" applyBorder="1" applyAlignment="1" applyProtection="1">
      <alignment vertical="top" wrapText="1"/>
    </xf>
    <xf numFmtId="0" fontId="20" fillId="4" borderId="186" xfId="2" applyFont="1" applyFill="1" applyBorder="1" applyAlignment="1">
      <alignment horizontal="center" vertical="center" wrapText="1"/>
    </xf>
    <xf numFmtId="0" fontId="20" fillId="38" borderId="187" xfId="2" applyFont="1" applyFill="1" applyBorder="1" applyAlignment="1">
      <alignment horizontal="center" vertical="center" wrapText="1"/>
    </xf>
    <xf numFmtId="0" fontId="20" fillId="19" borderId="187" xfId="2" applyFont="1" applyFill="1" applyBorder="1" applyAlignment="1">
      <alignment horizontal="center" vertical="center" wrapText="1"/>
    </xf>
    <xf numFmtId="0" fontId="20" fillId="4" borderId="187" xfId="2" applyFont="1" applyFill="1" applyBorder="1" applyAlignment="1">
      <alignment horizontal="center" vertical="center" wrapText="1"/>
    </xf>
    <xf numFmtId="0" fontId="20" fillId="4" borderId="188" xfId="2" applyFont="1" applyFill="1" applyBorder="1" applyAlignment="1">
      <alignment horizontal="center" vertical="center" wrapText="1"/>
    </xf>
    <xf numFmtId="0" fontId="20" fillId="4" borderId="189" xfId="2" applyFont="1" applyFill="1" applyBorder="1" applyAlignment="1">
      <alignment horizontal="center" vertical="center" wrapText="1"/>
    </xf>
    <xf numFmtId="0" fontId="21" fillId="21" borderId="190" xfId="2" applyFont="1" applyFill="1" applyBorder="1" applyAlignment="1">
      <alignment horizontal="center" vertical="top" wrapText="1"/>
    </xf>
    <xf numFmtId="177" fontId="1" fillId="21" borderId="191" xfId="2" applyNumberFormat="1" applyFont="1" applyFill="1" applyBorder="1" applyAlignment="1">
      <alignment horizontal="center" vertical="center" wrapText="1"/>
    </xf>
    <xf numFmtId="0" fontId="21" fillId="21" borderId="190" xfId="2" applyFont="1" applyFill="1" applyBorder="1" applyAlignment="1">
      <alignment horizontal="center" vertical="center" wrapText="1"/>
    </xf>
    <xf numFmtId="0" fontId="21" fillId="17" borderId="191" xfId="2" applyFont="1" applyFill="1" applyBorder="1" applyAlignment="1">
      <alignment horizontal="center" vertical="top" wrapText="1"/>
    </xf>
    <xf numFmtId="177" fontId="20" fillId="19" borderId="156" xfId="2" applyNumberFormat="1" applyFont="1" applyFill="1" applyBorder="1" applyAlignment="1">
      <alignment horizontal="center" vertical="center" shrinkToFit="1"/>
    </xf>
    <xf numFmtId="177" fontId="1" fillId="17" borderId="191" xfId="2" applyNumberFormat="1" applyFont="1" applyFill="1" applyBorder="1" applyAlignment="1">
      <alignment horizontal="center" vertical="center" wrapText="1"/>
    </xf>
    <xf numFmtId="0" fontId="20" fillId="17" borderId="164" xfId="2" applyFont="1" applyFill="1" applyBorder="1" applyAlignment="1">
      <alignment horizontal="left" vertical="center"/>
    </xf>
    <xf numFmtId="177" fontId="20" fillId="17" borderId="156" xfId="2" applyNumberFormat="1" applyFont="1" applyFill="1" applyBorder="1" applyAlignment="1">
      <alignment horizontal="center" vertical="center" shrinkToFit="1"/>
    </xf>
    <xf numFmtId="177" fontId="32" fillId="37" borderId="156" xfId="2" applyNumberFormat="1" applyFont="1" applyFill="1" applyBorder="1" applyAlignment="1">
      <alignment horizontal="center" vertical="center" wrapText="1"/>
    </xf>
    <xf numFmtId="177" fontId="45" fillId="37" borderId="156" xfId="2" applyNumberFormat="1" applyFont="1" applyFill="1" applyBorder="1" applyAlignment="1">
      <alignment horizontal="center" vertical="center" wrapText="1"/>
    </xf>
    <xf numFmtId="0" fontId="79" fillId="0" borderId="192" xfId="0" applyFont="1" applyBorder="1" applyAlignment="1">
      <alignment horizontal="center" vertical="center" wrapText="1"/>
    </xf>
    <xf numFmtId="0" fontId="79" fillId="0" borderId="157" xfId="0" applyFont="1" applyBorder="1" applyAlignment="1">
      <alignment horizontal="center" vertical="center" wrapText="1"/>
    </xf>
    <xf numFmtId="0" fontId="79" fillId="21" borderId="157" xfId="0" applyFont="1" applyFill="1" applyBorder="1" applyAlignment="1">
      <alignment horizontal="center" vertical="center" wrapText="1"/>
    </xf>
    <xf numFmtId="0" fontId="79" fillId="17" borderId="157" xfId="0" applyFont="1" applyFill="1" applyBorder="1" applyAlignment="1">
      <alignment horizontal="center" vertical="center" wrapText="1"/>
    </xf>
    <xf numFmtId="0" fontId="79" fillId="32" borderId="157" xfId="0" applyFont="1" applyFill="1" applyBorder="1" applyAlignment="1">
      <alignment horizontal="center" vertical="center" wrapText="1"/>
    </xf>
    <xf numFmtId="0" fontId="20" fillId="17" borderId="157" xfId="2" applyFont="1" applyFill="1" applyBorder="1" applyAlignment="1">
      <alignment horizontal="center" vertical="center" wrapText="1"/>
    </xf>
    <xf numFmtId="0" fontId="20" fillId="27" borderId="157" xfId="2" applyFont="1" applyFill="1" applyBorder="1" applyAlignment="1">
      <alignment horizontal="center" vertical="center" wrapText="1"/>
    </xf>
    <xf numFmtId="0" fontId="20" fillId="33" borderId="157" xfId="2" applyFont="1" applyFill="1" applyBorder="1" applyAlignment="1">
      <alignment horizontal="center" vertical="center" wrapText="1"/>
    </xf>
    <xf numFmtId="0" fontId="20" fillId="34" borderId="157" xfId="2" applyFont="1" applyFill="1" applyBorder="1" applyAlignment="1">
      <alignment horizontal="center" vertical="center" wrapText="1"/>
    </xf>
    <xf numFmtId="0" fontId="20" fillId="17" borderId="193" xfId="2" applyFont="1" applyFill="1" applyBorder="1" applyAlignment="1">
      <alignment horizontal="center" vertical="center" wrapText="1"/>
    </xf>
    <xf numFmtId="177" fontId="20" fillId="17" borderId="193" xfId="2" applyNumberFormat="1" applyFont="1" applyFill="1" applyBorder="1" applyAlignment="1">
      <alignment horizontal="center" vertical="center" shrinkToFit="1"/>
    </xf>
    <xf numFmtId="0" fontId="0" fillId="0" borderId="194" xfId="0" applyBorder="1" applyAlignment="1">
      <alignment horizontal="center" vertical="center" wrapText="1"/>
    </xf>
    <xf numFmtId="177" fontId="20" fillId="21" borderId="194" xfId="2" applyNumberFormat="1" applyFont="1" applyFill="1" applyBorder="1" applyAlignment="1">
      <alignment horizontal="center" vertical="center" shrinkToFit="1"/>
    </xf>
    <xf numFmtId="177" fontId="20" fillId="17" borderId="194" xfId="2" applyNumberFormat="1" applyFont="1" applyFill="1" applyBorder="1" applyAlignment="1">
      <alignment horizontal="center" vertical="center" shrinkToFit="1"/>
    </xf>
    <xf numFmtId="0" fontId="20" fillId="0" borderId="193" xfId="2" applyFont="1" applyBorder="1" applyAlignment="1">
      <alignment horizontal="center" vertical="center"/>
    </xf>
    <xf numFmtId="177" fontId="32" fillId="17" borderId="193" xfId="2" applyNumberFormat="1" applyFont="1" applyFill="1" applyBorder="1" applyAlignment="1">
      <alignment horizontal="center" vertical="center" wrapText="1"/>
    </xf>
    <xf numFmtId="0" fontId="20" fillId="17" borderId="195" xfId="2" applyFont="1" applyFill="1" applyBorder="1" applyAlignment="1">
      <alignment horizontal="left" vertical="center"/>
    </xf>
    <xf numFmtId="0" fontId="20" fillId="29" borderId="193" xfId="2" applyFont="1" applyFill="1" applyBorder="1" applyAlignment="1">
      <alignment horizontal="center" vertical="center" wrapText="1"/>
    </xf>
    <xf numFmtId="177" fontId="20" fillId="29" borderId="193" xfId="2" applyNumberFormat="1" applyFont="1" applyFill="1" applyBorder="1" applyAlignment="1">
      <alignment horizontal="center" vertical="center" shrinkToFit="1"/>
    </xf>
    <xf numFmtId="177" fontId="20" fillId="27" borderId="193" xfId="2" applyNumberFormat="1" applyFont="1" applyFill="1" applyBorder="1" applyAlignment="1">
      <alignment horizontal="center" vertical="center" shrinkToFit="1"/>
    </xf>
    <xf numFmtId="0" fontId="6" fillId="27" borderId="193" xfId="2" applyFill="1" applyBorder="1" applyAlignment="1">
      <alignment horizontal="center" vertical="center"/>
    </xf>
    <xf numFmtId="177" fontId="1" fillId="17" borderId="193" xfId="2" applyNumberFormat="1" applyFont="1" applyFill="1" applyBorder="1" applyAlignment="1">
      <alignment horizontal="center" vertical="center" wrapText="1"/>
    </xf>
    <xf numFmtId="0" fontId="20" fillId="17" borderId="157" xfId="2" applyFont="1" applyFill="1" applyBorder="1" applyAlignment="1">
      <alignment horizontal="left" vertical="center"/>
    </xf>
    <xf numFmtId="0" fontId="20" fillId="29" borderId="157" xfId="2" applyFont="1" applyFill="1" applyBorder="1" applyAlignment="1">
      <alignment horizontal="left" vertical="center"/>
    </xf>
    <xf numFmtId="0" fontId="84" fillId="29" borderId="192" xfId="2" applyFont="1" applyFill="1" applyBorder="1" applyAlignment="1">
      <alignment horizontal="center" vertical="center"/>
    </xf>
    <xf numFmtId="177" fontId="84" fillId="29" borderId="192" xfId="2" applyNumberFormat="1" applyFont="1" applyFill="1" applyBorder="1" applyAlignment="1">
      <alignment horizontal="center" vertical="center" shrinkToFit="1"/>
    </xf>
    <xf numFmtId="177" fontId="10" fillId="29" borderId="192" xfId="2" applyNumberFormat="1" applyFont="1" applyFill="1" applyBorder="1" applyAlignment="1">
      <alignment horizontal="center" vertical="center" wrapText="1"/>
    </xf>
    <xf numFmtId="177" fontId="12" fillId="35" borderId="196" xfId="2" applyNumberFormat="1" applyFont="1" applyFill="1" applyBorder="1" applyAlignment="1">
      <alignment horizontal="center" vertical="center" wrapText="1"/>
    </xf>
    <xf numFmtId="177" fontId="84" fillId="29" borderId="157" xfId="2" applyNumberFormat="1" applyFont="1" applyFill="1" applyBorder="1" applyAlignment="1">
      <alignment horizontal="center" vertical="center" shrinkToFit="1"/>
    </xf>
    <xf numFmtId="177" fontId="119" fillId="29" borderId="157" xfId="2" applyNumberFormat="1" applyFont="1" applyFill="1" applyBorder="1" applyAlignment="1">
      <alignment horizontal="center" vertical="center" wrapText="1"/>
    </xf>
    <xf numFmtId="0" fontId="20" fillId="17" borderId="197" xfId="2" applyFont="1" applyFill="1" applyBorder="1" applyAlignment="1">
      <alignment horizontal="left" vertical="center"/>
    </xf>
    <xf numFmtId="0" fontId="94" fillId="35" borderId="157" xfId="0" applyFont="1" applyFill="1" applyBorder="1" applyAlignment="1">
      <alignment horizontal="center" vertical="center" wrapText="1"/>
    </xf>
    <xf numFmtId="177" fontId="95" fillId="35" borderId="157" xfId="2" applyNumberFormat="1" applyFont="1" applyFill="1" applyBorder="1" applyAlignment="1">
      <alignment horizontal="center" vertical="center" shrinkToFit="1"/>
    </xf>
    <xf numFmtId="177" fontId="6" fillId="17" borderId="157" xfId="2" applyNumberFormat="1" applyFill="1" applyBorder="1" applyAlignment="1">
      <alignment horizontal="center" vertical="center" shrinkToFit="1"/>
    </xf>
    <xf numFmtId="177" fontId="6" fillId="21" borderId="157" xfId="2" applyNumberFormat="1" applyFill="1" applyBorder="1" applyAlignment="1">
      <alignment horizontal="center" vertical="center" shrinkToFit="1"/>
    </xf>
    <xf numFmtId="177" fontId="12" fillId="37" borderId="157" xfId="2" applyNumberFormat="1" applyFont="1" applyFill="1" applyBorder="1" applyAlignment="1">
      <alignment horizontal="center" vertical="center" shrinkToFit="1"/>
    </xf>
    <xf numFmtId="0" fontId="20" fillId="5" borderId="197" xfId="2" applyFont="1" applyFill="1" applyBorder="1" applyAlignment="1">
      <alignment horizontal="left" vertical="center"/>
    </xf>
    <xf numFmtId="177" fontId="6" fillId="6" borderId="192" xfId="2" applyNumberFormat="1" applyFill="1" applyBorder="1" applyAlignment="1">
      <alignment horizontal="center" vertical="center" shrinkToFit="1"/>
    </xf>
    <xf numFmtId="177" fontId="6" fillId="5" borderId="192" xfId="2" applyNumberFormat="1" applyFill="1" applyBorder="1" applyAlignment="1">
      <alignment horizontal="center" vertical="center" shrinkToFit="1"/>
    </xf>
    <xf numFmtId="0" fontId="0" fillId="0" borderId="192" xfId="0" applyBorder="1" applyAlignment="1">
      <alignment horizontal="center" vertical="center" wrapText="1"/>
    </xf>
    <xf numFmtId="0" fontId="26" fillId="0" borderId="192" xfId="0" applyFont="1" applyBorder="1" applyAlignment="1">
      <alignment horizontal="center" vertical="center" wrapText="1"/>
    </xf>
    <xf numFmtId="0" fontId="0" fillId="21" borderId="192" xfId="0" applyFill="1" applyBorder="1" applyAlignment="1">
      <alignment horizontal="center" vertical="center" wrapText="1"/>
    </xf>
    <xf numFmtId="0" fontId="1" fillId="0" borderId="192" xfId="0" applyFont="1" applyBorder="1" applyAlignment="1">
      <alignment horizontal="center" vertical="center" wrapText="1"/>
    </xf>
    <xf numFmtId="177" fontId="6" fillId="0" borderId="192" xfId="2" applyNumberFormat="1" applyBorder="1" applyAlignment="1">
      <alignment horizontal="center" vertical="center" shrinkToFit="1"/>
    </xf>
    <xf numFmtId="177" fontId="12" fillId="37" borderId="198" xfId="2" applyNumberFormat="1" applyFont="1" applyFill="1" applyBorder="1" applyAlignment="1">
      <alignment horizontal="center" vertical="center" wrapText="1"/>
    </xf>
    <xf numFmtId="0" fontId="20" fillId="0" borderId="157" xfId="2" applyFont="1" applyBorder="1" applyAlignment="1">
      <alignment horizontal="left" vertical="center"/>
    </xf>
    <xf numFmtId="177" fontId="6" fillId="0" borderId="157" xfId="2" applyNumberFormat="1" applyBorder="1" applyAlignment="1">
      <alignment horizontal="center" vertical="center" shrinkToFit="1"/>
    </xf>
    <xf numFmtId="177" fontId="6" fillId="5" borderId="157" xfId="2" applyNumberFormat="1" applyFill="1" applyBorder="1" applyAlignment="1">
      <alignment horizontal="center" vertical="center" shrinkToFit="1"/>
    </xf>
    <xf numFmtId="177" fontId="6" fillId="20" borderId="157" xfId="2" applyNumberFormat="1" applyFill="1" applyBorder="1" applyAlignment="1">
      <alignment horizontal="center" vertical="center" shrinkToFit="1"/>
    </xf>
    <xf numFmtId="177" fontId="10" fillId="0" borderId="157" xfId="2" applyNumberFormat="1" applyFont="1" applyBorder="1" applyAlignment="1">
      <alignment horizontal="center" vertical="center" shrinkToFit="1"/>
    </xf>
    <xf numFmtId="0" fontId="20" fillId="5" borderId="157" xfId="2" applyFont="1" applyFill="1" applyBorder="1" applyAlignment="1">
      <alignment horizontal="left" vertical="center"/>
    </xf>
    <xf numFmtId="177" fontId="6" fillId="6" borderId="157" xfId="2" applyNumberFormat="1" applyFill="1" applyBorder="1" applyAlignment="1">
      <alignment horizontal="center" vertical="center" shrinkToFit="1"/>
    </xf>
    <xf numFmtId="177" fontId="6" fillId="2" borderId="157" xfId="2" applyNumberFormat="1" applyFill="1" applyBorder="1" applyAlignment="1">
      <alignment horizontal="center" vertical="center" shrinkToFit="1"/>
    </xf>
    <xf numFmtId="0" fontId="0" fillId="0" borderId="157" xfId="0" applyBorder="1" applyAlignment="1">
      <alignment horizontal="center" vertical="center" wrapText="1"/>
    </xf>
    <xf numFmtId="0" fontId="0" fillId="2" borderId="157" xfId="0" applyFill="1" applyBorder="1" applyAlignment="1">
      <alignment horizontal="center" vertical="center" wrapText="1"/>
    </xf>
    <xf numFmtId="0" fontId="1" fillId="0" borderId="157" xfId="0" applyFont="1" applyBorder="1" applyAlignment="1">
      <alignment horizontal="center" vertical="center" wrapText="1"/>
    </xf>
    <xf numFmtId="0" fontId="6" fillId="5" borderId="157" xfId="2" applyFill="1" applyBorder="1" applyAlignment="1">
      <alignment horizontal="center" vertical="center" wrapText="1"/>
    </xf>
    <xf numFmtId="177" fontId="12" fillId="25" borderId="198" xfId="2" applyNumberFormat="1" applyFont="1" applyFill="1" applyBorder="1" applyAlignment="1">
      <alignment horizontal="center" vertical="center" wrapText="1"/>
    </xf>
    <xf numFmtId="0" fontId="6" fillId="0" borderId="157" xfId="2" applyBorder="1" applyAlignment="1">
      <alignment horizontal="center" vertical="center"/>
    </xf>
    <xf numFmtId="177" fontId="1" fillId="0" borderId="157" xfId="2" applyNumberFormat="1" applyFont="1" applyBorder="1" applyAlignment="1">
      <alignment horizontal="center" vertical="center" shrinkToFit="1"/>
    </xf>
    <xf numFmtId="177" fontId="12" fillId="0" borderId="157" xfId="2" applyNumberFormat="1" applyFont="1" applyBorder="1" applyAlignment="1">
      <alignment horizontal="center" vertical="center" shrinkToFit="1"/>
    </xf>
    <xf numFmtId="0" fontId="20" fillId="5" borderId="197" xfId="2" applyFont="1" applyFill="1" applyBorder="1" applyAlignment="1">
      <alignment horizontal="center" vertical="center"/>
    </xf>
    <xf numFmtId="177" fontId="6" fillId="5" borderId="157" xfId="2" applyNumberFormat="1" applyFill="1" applyBorder="1" applyAlignment="1">
      <alignment horizontal="center" vertical="center" wrapText="1"/>
    </xf>
    <xf numFmtId="177" fontId="6" fillId="0" borderId="157" xfId="2" applyNumberFormat="1" applyBorder="1" applyAlignment="1">
      <alignment horizontal="center" vertical="center" wrapText="1"/>
    </xf>
    <xf numFmtId="177" fontId="6" fillId="6" borderId="157" xfId="2" applyNumberFormat="1" applyFill="1" applyBorder="1" applyAlignment="1">
      <alignment horizontal="center" vertical="center" wrapText="1"/>
    </xf>
    <xf numFmtId="0" fontId="6" fillId="0" borderId="157" xfId="2" applyBorder="1" applyAlignment="1">
      <alignment horizontal="center" vertical="center" wrapText="1"/>
    </xf>
    <xf numFmtId="0" fontId="20" fillId="5" borderId="199" xfId="2" applyFont="1" applyFill="1" applyBorder="1" applyAlignment="1">
      <alignment horizontal="left" vertical="center"/>
    </xf>
    <xf numFmtId="177" fontId="12" fillId="0" borderId="157" xfId="2" applyNumberFormat="1" applyFont="1" applyBorder="1" applyAlignment="1">
      <alignment horizontal="center" vertical="center" wrapText="1"/>
    </xf>
    <xf numFmtId="0" fontId="20" fillId="5" borderId="190" xfId="2" applyFont="1" applyFill="1" applyBorder="1" applyAlignment="1">
      <alignment horizontal="center" vertical="center"/>
    </xf>
    <xf numFmtId="177" fontId="6" fillId="7" borderId="198" xfId="2" applyNumberFormat="1" applyFill="1" applyBorder="1" applyAlignment="1">
      <alignment horizontal="center" vertical="center" wrapText="1"/>
    </xf>
    <xf numFmtId="0" fontId="20" fillId="5" borderId="199" xfId="2" applyFont="1" applyFill="1" applyBorder="1" applyAlignment="1">
      <alignment horizontal="center" vertical="center"/>
    </xf>
    <xf numFmtId="0" fontId="20" fillId="0" borderId="190" xfId="2" applyFont="1" applyBorder="1" applyAlignment="1">
      <alignment horizontal="center" vertical="center"/>
    </xf>
    <xf numFmtId="0" fontId="6" fillId="6" borderId="157" xfId="2" applyFill="1" applyBorder="1" applyAlignment="1">
      <alignment horizontal="center" vertical="center" wrapText="1"/>
    </xf>
    <xf numFmtId="0" fontId="20" fillId="0" borderId="199" xfId="2" applyFont="1" applyBorder="1" applyAlignment="1">
      <alignment horizontal="center" vertical="center"/>
    </xf>
    <xf numFmtId="177" fontId="6" fillId="0" borderId="198" xfId="2" applyNumberFormat="1" applyBorder="1" applyAlignment="1">
      <alignment horizontal="center" vertical="center" wrapText="1"/>
    </xf>
    <xf numFmtId="177" fontId="6" fillId="7" borderId="157" xfId="2" applyNumberFormat="1" applyFill="1" applyBorder="1" applyAlignment="1">
      <alignment horizontal="center" vertical="center" wrapText="1"/>
    </xf>
    <xf numFmtId="0" fontId="6" fillId="0" borderId="200" xfId="2" applyBorder="1" applyAlignment="1">
      <alignment horizontal="center" vertical="center" wrapText="1"/>
    </xf>
    <xf numFmtId="0" fontId="6" fillId="6" borderId="200" xfId="2" applyFill="1" applyBorder="1" applyAlignment="1">
      <alignment horizontal="center" vertical="center" wrapText="1"/>
    </xf>
    <xf numFmtId="177" fontId="6" fillId="0" borderId="201" xfId="2" applyNumberFormat="1" applyBorder="1" applyAlignment="1">
      <alignment horizontal="center" vertical="center" wrapText="1"/>
    </xf>
    <xf numFmtId="0" fontId="6" fillId="2" borderId="157" xfId="2" applyFill="1" applyBorder="1" applyAlignment="1">
      <alignment horizontal="center" vertical="center" wrapText="1"/>
    </xf>
    <xf numFmtId="0" fontId="66" fillId="5" borderId="206" xfId="2" applyFont="1" applyFill="1" applyBorder="1" applyAlignment="1">
      <alignment horizontal="center" vertical="center"/>
    </xf>
    <xf numFmtId="0" fontId="6" fillId="5" borderId="210" xfId="2" applyFill="1" applyBorder="1">
      <alignment vertical="center"/>
    </xf>
    <xf numFmtId="0" fontId="6" fillId="5" borderId="211" xfId="2" applyFill="1" applyBorder="1">
      <alignment vertical="center"/>
    </xf>
    <xf numFmtId="0" fontId="6" fillId="5" borderId="212" xfId="2" applyFill="1" applyBorder="1">
      <alignment vertical="center"/>
    </xf>
    <xf numFmtId="0" fontId="6" fillId="0" borderId="213" xfId="2" applyBorder="1">
      <alignment vertical="center"/>
    </xf>
    <xf numFmtId="0" fontId="6" fillId="0" borderId="214" xfId="2" applyBorder="1">
      <alignment vertical="center"/>
    </xf>
    <xf numFmtId="0" fontId="6" fillId="0" borderId="215" xfId="2" applyBorder="1">
      <alignment vertical="center"/>
    </xf>
    <xf numFmtId="0" fontId="6" fillId="0" borderId="216" xfId="2" applyBorder="1">
      <alignment vertical="center"/>
    </xf>
    <xf numFmtId="0" fontId="88" fillId="17" borderId="0" xfId="0" applyFont="1" applyFill="1" applyAlignment="1">
      <alignment horizontal="center" vertical="center" wrapText="1"/>
    </xf>
    <xf numFmtId="0" fontId="146" fillId="0" borderId="47" xfId="0" applyFont="1" applyBorder="1" applyAlignment="1">
      <alignment horizontal="center" vertical="center" wrapText="1"/>
    </xf>
    <xf numFmtId="0" fontId="146" fillId="0" borderId="56" xfId="0" applyFont="1" applyBorder="1" applyAlignment="1">
      <alignment horizontal="center" vertical="center" wrapText="1"/>
    </xf>
    <xf numFmtId="0" fontId="87" fillId="17" borderId="226" xfId="17" applyFont="1" applyFill="1" applyBorder="1" applyAlignment="1">
      <alignment horizontal="center" vertical="center" wrapText="1"/>
    </xf>
    <xf numFmtId="14" fontId="87" fillId="17" borderId="224" xfId="17" applyNumberFormat="1" applyFont="1" applyFill="1" applyBorder="1" applyAlignment="1">
      <alignment horizontal="center" vertical="center"/>
    </xf>
    <xf numFmtId="0" fontId="32" fillId="17" borderId="226" xfId="17" applyFont="1" applyFill="1" applyBorder="1" applyAlignment="1">
      <alignment horizontal="center" vertical="center" wrapText="1"/>
    </xf>
    <xf numFmtId="0" fontId="94" fillId="35" borderId="228" xfId="0" applyFont="1" applyFill="1" applyBorder="1" applyAlignment="1">
      <alignment horizontal="center" vertical="center" wrapText="1"/>
    </xf>
    <xf numFmtId="0" fontId="146" fillId="0" borderId="157" xfId="0" applyFont="1" applyBorder="1" applyAlignment="1">
      <alignment horizontal="center" vertical="center" wrapText="1"/>
    </xf>
    <xf numFmtId="0" fontId="146" fillId="0" borderId="229" xfId="0" applyFont="1" applyBorder="1" applyAlignment="1">
      <alignment horizontal="center" vertical="center" wrapText="1"/>
    </xf>
    <xf numFmtId="14" fontId="85" fillId="19" borderId="230" xfId="2" applyNumberFormat="1" applyFont="1" applyFill="1" applyBorder="1" applyAlignment="1">
      <alignment horizontal="center" vertical="center"/>
    </xf>
    <xf numFmtId="0" fontId="150" fillId="3" borderId="0" xfId="17" applyFont="1" applyFill="1" applyAlignment="1">
      <alignment horizontal="center" vertical="center" wrapText="1"/>
    </xf>
    <xf numFmtId="0" fontId="151" fillId="26" borderId="0" xfId="0" applyFont="1" applyFill="1" applyAlignment="1">
      <alignment horizontal="center" vertical="center" wrapText="1"/>
    </xf>
    <xf numFmtId="0" fontId="6" fillId="2" borderId="110" xfId="2" applyFill="1" applyBorder="1" applyAlignment="1">
      <alignment horizontal="center" vertical="center" wrapText="1"/>
    </xf>
    <xf numFmtId="0" fontId="6" fillId="3" borderId="110" xfId="2" applyFill="1" applyBorder="1" applyAlignment="1">
      <alignment horizontal="center" vertical="center"/>
    </xf>
    <xf numFmtId="0" fontId="6" fillId="14" borderId="110" xfId="2" applyFill="1" applyBorder="1" applyAlignment="1">
      <alignment horizontal="center" vertical="center"/>
    </xf>
    <xf numFmtId="0" fontId="8" fillId="0" borderId="0" xfId="1" applyAlignment="1" applyProtection="1">
      <alignment vertical="center"/>
    </xf>
    <xf numFmtId="0" fontId="146" fillId="17" borderId="229" xfId="0" applyFont="1" applyFill="1" applyBorder="1" applyAlignment="1">
      <alignment horizontal="center" vertical="center" wrapText="1"/>
    </xf>
    <xf numFmtId="0" fontId="142" fillId="17" borderId="18" xfId="2" applyFont="1" applyFill="1" applyBorder="1" applyAlignment="1">
      <alignment horizontal="center" vertical="center" wrapText="1"/>
    </xf>
    <xf numFmtId="0" fontId="122" fillId="17" borderId="18" xfId="2" applyFont="1" applyFill="1" applyBorder="1" applyAlignment="1">
      <alignment horizontal="center" vertical="center" wrapText="1"/>
    </xf>
    <xf numFmtId="0" fontId="20" fillId="17" borderId="18" xfId="2" applyFont="1" applyFill="1" applyBorder="1" applyAlignment="1">
      <alignment horizontal="left" vertical="center" shrinkToFit="1"/>
    </xf>
    <xf numFmtId="14" fontId="20" fillId="17" borderId="18" xfId="2" applyNumberFormat="1" applyFont="1" applyFill="1" applyBorder="1" applyAlignment="1">
      <alignment horizontal="center" vertical="center"/>
    </xf>
    <xf numFmtId="14" fontId="20" fillId="17" borderId="232" xfId="2" applyNumberFormat="1" applyFont="1" applyFill="1" applyBorder="1" applyAlignment="1">
      <alignment horizontal="center" vertical="center"/>
    </xf>
    <xf numFmtId="0" fontId="0" fillId="37" borderId="0" xfId="0" applyFill="1">
      <alignment vertical="center"/>
    </xf>
    <xf numFmtId="0" fontId="147" fillId="37" borderId="0" xfId="0" applyFont="1" applyFill="1" applyAlignment="1">
      <alignment vertical="center" wrapText="1"/>
    </xf>
    <xf numFmtId="0" fontId="82" fillId="41" borderId="0" xfId="1" applyFont="1" applyFill="1" applyAlignment="1" applyProtection="1">
      <alignment horizontal="center" vertical="center" wrapText="1"/>
    </xf>
    <xf numFmtId="0" fontId="23" fillId="17" borderId="0" xfId="2" applyFont="1" applyFill="1" applyAlignment="1">
      <alignment horizontal="center" vertical="center"/>
    </xf>
    <xf numFmtId="0" fontId="6" fillId="24" borderId="0" xfId="2" applyFill="1">
      <alignment vertical="center"/>
    </xf>
    <xf numFmtId="0" fontId="27" fillId="19" borderId="69" xfId="2" applyFont="1" applyFill="1" applyBorder="1" applyAlignment="1">
      <alignment horizontal="center" vertical="center" wrapText="1"/>
    </xf>
    <xf numFmtId="0" fontId="12" fillId="19" borderId="156" xfId="2" applyFont="1" applyFill="1" applyBorder="1" applyAlignment="1">
      <alignment horizontal="center" vertical="center" wrapText="1"/>
    </xf>
    <xf numFmtId="0" fontId="17" fillId="19" borderId="160" xfId="1" applyFont="1" applyFill="1" applyBorder="1" applyAlignment="1" applyProtection="1">
      <alignment horizontal="center" vertical="center" wrapText="1"/>
    </xf>
    <xf numFmtId="177" fontId="12" fillId="17" borderId="156" xfId="2" applyNumberFormat="1" applyFont="1" applyFill="1" applyBorder="1" applyAlignment="1">
      <alignment horizontal="center" vertical="center" shrinkToFit="1"/>
    </xf>
    <xf numFmtId="177" fontId="12" fillId="19" borderId="156" xfId="2" applyNumberFormat="1" applyFont="1" applyFill="1" applyBorder="1" applyAlignment="1">
      <alignment horizontal="center" vertical="center" shrinkToFit="1"/>
    </xf>
    <xf numFmtId="0" fontId="140" fillId="17" borderId="77" xfId="1" applyFont="1" applyFill="1" applyBorder="1" applyAlignment="1" applyProtection="1">
      <alignment horizontal="left" vertical="top" wrapText="1"/>
    </xf>
    <xf numFmtId="0" fontId="162" fillId="19" borderId="0" xfId="0" applyFont="1" applyFill="1" applyAlignment="1">
      <alignment horizontal="center" vertical="center" wrapText="1"/>
    </xf>
    <xf numFmtId="0" fontId="140" fillId="17" borderId="0" xfId="1" applyFont="1" applyFill="1" applyAlignment="1" applyProtection="1">
      <alignment vertical="top" wrapText="1"/>
    </xf>
    <xf numFmtId="0" fontId="53" fillId="36" borderId="99" xfId="17" applyFont="1" applyFill="1" applyBorder="1" applyAlignment="1">
      <alignment vertical="center" wrapText="1"/>
    </xf>
    <xf numFmtId="0" fontId="0" fillId="36" borderId="99" xfId="0" applyFill="1" applyBorder="1" applyAlignment="1">
      <alignment vertical="center" wrapText="1"/>
    </xf>
    <xf numFmtId="0" fontId="176" fillId="41" borderId="245" xfId="1" applyFont="1" applyFill="1" applyBorder="1" applyAlignment="1" applyProtection="1">
      <alignment horizontal="center" vertical="center" wrapText="1"/>
    </xf>
    <xf numFmtId="0" fontId="6" fillId="0" borderId="246" xfId="2" applyBorder="1">
      <alignment vertical="center"/>
    </xf>
    <xf numFmtId="14" fontId="81" fillId="19" borderId="194" xfId="2" applyNumberFormat="1" applyFont="1" applyFill="1" applyBorder="1">
      <alignment vertical="center"/>
    </xf>
    <xf numFmtId="0" fontId="118" fillId="30" borderId="247" xfId="0" applyFont="1" applyFill="1" applyBorder="1" applyAlignment="1">
      <alignment horizontal="center" vertical="center" wrapText="1"/>
    </xf>
    <xf numFmtId="0" fontId="6" fillId="0" borderId="110" xfId="2" applyBorder="1" applyAlignment="1">
      <alignment horizontal="left" vertical="center" wrapText="1"/>
    </xf>
    <xf numFmtId="0" fontId="6" fillId="0" borderId="111" xfId="2" applyBorder="1" applyAlignment="1">
      <alignment horizontal="left" vertical="center" wrapText="1"/>
    </xf>
    <xf numFmtId="0" fontId="6" fillId="13" borderId="110" xfId="2" applyFill="1" applyBorder="1" applyAlignment="1">
      <alignment vertical="center" wrapText="1"/>
    </xf>
    <xf numFmtId="0" fontId="87" fillId="13" borderId="112" xfId="2" applyFont="1" applyFill="1" applyBorder="1" applyAlignment="1">
      <alignment vertical="center" wrapText="1"/>
    </xf>
    <xf numFmtId="0" fontId="8" fillId="23" borderId="48" xfId="1" applyFill="1" applyBorder="1" applyAlignment="1" applyProtection="1">
      <alignment horizontal="left" vertical="center"/>
    </xf>
    <xf numFmtId="0" fontId="6" fillId="23" borderId="57" xfId="2" applyFill="1" applyBorder="1" applyAlignment="1">
      <alignment horizontal="left" vertical="center"/>
    </xf>
    <xf numFmtId="0" fontId="8" fillId="23" borderId="58" xfId="1" applyFill="1" applyBorder="1" applyAlignment="1" applyProtection="1">
      <alignment horizontal="left" vertical="center"/>
    </xf>
    <xf numFmtId="0" fontId="6" fillId="23" borderId="59" xfId="2" applyFill="1" applyBorder="1" applyAlignment="1">
      <alignment horizontal="left" vertical="center"/>
    </xf>
    <xf numFmtId="0" fontId="8" fillId="0" borderId="249" xfId="1" applyBorder="1" applyAlignment="1" applyProtection="1">
      <alignment vertical="center"/>
    </xf>
    <xf numFmtId="0" fontId="136" fillId="21" borderId="0" xfId="0" applyFont="1" applyFill="1">
      <alignment vertical="center"/>
    </xf>
    <xf numFmtId="178" fontId="81" fillId="3" borderId="123" xfId="2" applyNumberFormat="1" applyFont="1" applyFill="1" applyBorder="1" applyAlignment="1">
      <alignment horizontal="center" vertical="center"/>
    </xf>
    <xf numFmtId="0" fontId="12" fillId="17" borderId="156" xfId="2" applyFont="1" applyFill="1" applyBorder="1" applyAlignment="1">
      <alignment horizontal="center" vertical="center" wrapText="1"/>
    </xf>
    <xf numFmtId="0" fontId="8" fillId="0" borderId="243" xfId="1" applyBorder="1" applyAlignment="1" applyProtection="1">
      <alignment vertical="center" wrapText="1"/>
    </xf>
    <xf numFmtId="178" fontId="81" fillId="3" borderId="123" xfId="0" applyNumberFormat="1" applyFont="1" applyFill="1" applyBorder="1">
      <alignment vertical="center"/>
    </xf>
    <xf numFmtId="178" fontId="81" fillId="3" borderId="194" xfId="2" applyNumberFormat="1" applyFont="1" applyFill="1" applyBorder="1">
      <alignment vertical="center"/>
    </xf>
    <xf numFmtId="0" fontId="24" fillId="0" borderId="0" xfId="2" applyFont="1" applyAlignment="1">
      <alignment vertical="top" wrapText="1"/>
    </xf>
    <xf numFmtId="0" fontId="140" fillId="0" borderId="0" xfId="2" applyFont="1" applyAlignment="1">
      <alignment horizontal="left" vertical="top" wrapText="1"/>
    </xf>
    <xf numFmtId="0" fontId="118" fillId="19" borderId="0" xfId="0" applyFont="1" applyFill="1" applyAlignment="1">
      <alignment horizontal="center" vertical="center" wrapText="1"/>
    </xf>
    <xf numFmtId="0" fontId="8" fillId="0" borderId="244" xfId="1" applyBorder="1" applyAlignment="1" applyProtection="1">
      <alignment vertical="center" wrapText="1"/>
    </xf>
    <xf numFmtId="14" fontId="12" fillId="17" borderId="224" xfId="17" applyNumberFormat="1" applyFont="1" applyFill="1" applyBorder="1" applyAlignment="1">
      <alignment horizontal="center" vertical="center"/>
    </xf>
    <xf numFmtId="0" fontId="8" fillId="0" borderId="249" xfId="1" applyBorder="1" applyAlignment="1" applyProtection="1">
      <alignment vertical="center" wrapText="1"/>
    </xf>
    <xf numFmtId="0" fontId="8" fillId="0" borderId="255" xfId="1" applyBorder="1" applyAlignment="1" applyProtection="1">
      <alignment vertical="center"/>
    </xf>
    <xf numFmtId="0" fontId="8" fillId="0" borderId="133" xfId="1" applyBorder="1" applyAlignment="1" applyProtection="1">
      <alignment vertical="center" wrapText="1"/>
    </xf>
    <xf numFmtId="0" fontId="8" fillId="0" borderId="256" xfId="1" applyBorder="1" applyAlignment="1" applyProtection="1">
      <alignment vertical="center" wrapText="1"/>
    </xf>
    <xf numFmtId="0" fontId="27" fillId="21" borderId="257" xfId="2" applyFont="1" applyFill="1" applyBorder="1" applyAlignment="1">
      <alignment horizontal="center" vertical="center" wrapText="1"/>
    </xf>
    <xf numFmtId="0" fontId="27" fillId="21" borderId="258" xfId="2" applyFont="1" applyFill="1" applyBorder="1" applyAlignment="1">
      <alignment horizontal="center" vertical="center" wrapText="1"/>
    </xf>
    <xf numFmtId="0" fontId="27" fillId="21" borderId="259" xfId="2" applyFont="1" applyFill="1" applyBorder="1" applyAlignment="1">
      <alignment horizontal="center" vertical="center" wrapText="1"/>
    </xf>
    <xf numFmtId="0" fontId="8" fillId="17" borderId="242" xfId="1" applyFill="1" applyBorder="1" applyAlignment="1" applyProtection="1">
      <alignment vertical="top" wrapText="1"/>
    </xf>
    <xf numFmtId="0" fontId="27" fillId="21" borderId="68" xfId="2" applyFont="1" applyFill="1" applyBorder="1" applyAlignment="1">
      <alignment horizontal="center" vertical="center" wrapText="1"/>
    </xf>
    <xf numFmtId="0" fontId="27" fillId="21" borderId="0" xfId="1" applyFont="1" applyFill="1" applyAlignment="1" applyProtection="1">
      <alignment horizontal="center" vertical="center"/>
    </xf>
    <xf numFmtId="0" fontId="27" fillId="21" borderId="109" xfId="2" applyFont="1" applyFill="1" applyBorder="1" applyAlignment="1">
      <alignment horizontal="center" vertical="center" wrapText="1"/>
    </xf>
    <xf numFmtId="0" fontId="111" fillId="0" borderId="129" xfId="1" applyFont="1" applyFill="1" applyBorder="1" applyAlignment="1" applyProtection="1">
      <alignment vertical="top" wrapText="1"/>
    </xf>
    <xf numFmtId="0" fontId="0" fillId="21" borderId="0" xfId="0" applyFill="1">
      <alignment vertical="center"/>
    </xf>
    <xf numFmtId="0" fontId="165" fillId="21" borderId="0" xfId="0" applyFont="1" applyFill="1">
      <alignment vertical="center"/>
    </xf>
    <xf numFmtId="0" fontId="166" fillId="21" borderId="0" xfId="0" applyFont="1" applyFill="1">
      <alignment vertical="center"/>
    </xf>
    <xf numFmtId="0" fontId="167" fillId="21" borderId="0" xfId="0" applyFont="1" applyFill="1">
      <alignment vertical="center"/>
    </xf>
    <xf numFmtId="0" fontId="168" fillId="21" borderId="0" xfId="0" applyFont="1" applyFill="1" applyAlignment="1">
      <alignment vertical="center" wrapText="1"/>
    </xf>
    <xf numFmtId="0" fontId="97" fillId="21" borderId="0" xfId="0" applyFont="1" applyFill="1">
      <alignment vertical="center"/>
    </xf>
    <xf numFmtId="0" fontId="149" fillId="21" borderId="0" xfId="0" applyFont="1" applyFill="1">
      <alignment vertical="center"/>
    </xf>
    <xf numFmtId="0" fontId="154" fillId="21" borderId="0" xfId="0" applyFont="1" applyFill="1">
      <alignment vertical="center"/>
    </xf>
    <xf numFmtId="0" fontId="147" fillId="21" borderId="0" xfId="0" applyFont="1" applyFill="1" applyAlignment="1">
      <alignment vertical="center" wrapText="1"/>
    </xf>
    <xf numFmtId="0" fontId="163" fillId="21" borderId="0" xfId="0" applyFont="1" applyFill="1">
      <alignment vertical="center"/>
    </xf>
    <xf numFmtId="0" fontId="153" fillId="21" borderId="0" xfId="0" applyFont="1" applyFill="1">
      <alignment vertical="center"/>
    </xf>
    <xf numFmtId="0" fontId="164" fillId="21" borderId="0" xfId="0" applyFont="1" applyFill="1">
      <alignment vertical="center"/>
    </xf>
    <xf numFmtId="0" fontId="156" fillId="21" borderId="0" xfId="0" applyFont="1" applyFill="1">
      <alignment vertical="center"/>
    </xf>
    <xf numFmtId="0" fontId="157" fillId="21" borderId="0" xfId="0" applyFont="1" applyFill="1">
      <alignment vertical="center"/>
    </xf>
    <xf numFmtId="0" fontId="152" fillId="21" borderId="0" xfId="0" applyFont="1" applyFill="1">
      <alignment vertical="center"/>
    </xf>
    <xf numFmtId="0" fontId="65" fillId="21" borderId="0" xfId="0" applyFont="1" applyFill="1" applyAlignment="1">
      <alignment vertical="center" wrapText="1"/>
    </xf>
    <xf numFmtId="0" fontId="0" fillId="44" borderId="0" xfId="0" applyFill="1">
      <alignment vertical="center"/>
    </xf>
    <xf numFmtId="0" fontId="169" fillId="44" borderId="0" xfId="0" applyFont="1" applyFill="1" applyAlignment="1">
      <alignment vertical="top" wrapText="1"/>
    </xf>
    <xf numFmtId="0" fontId="170" fillId="44" borderId="0" xfId="0" applyFont="1" applyFill="1">
      <alignment vertical="center"/>
    </xf>
    <xf numFmtId="0" fontId="167" fillId="44" borderId="0" xfId="0" applyFont="1" applyFill="1">
      <alignment vertical="center"/>
    </xf>
    <xf numFmtId="0" fontId="171" fillId="44" borderId="0" xfId="0" applyFont="1" applyFill="1" applyAlignment="1">
      <alignment vertical="top" wrapText="1"/>
    </xf>
    <xf numFmtId="0" fontId="168" fillId="44" borderId="0" xfId="0" applyFont="1" applyFill="1" applyAlignment="1">
      <alignment vertical="center" wrapText="1"/>
    </xf>
    <xf numFmtId="0" fontId="147" fillId="44" borderId="0" xfId="0" applyFont="1" applyFill="1" applyAlignment="1">
      <alignment vertical="center" wrapText="1"/>
    </xf>
    <xf numFmtId="0" fontId="158" fillId="44" borderId="0" xfId="0" applyFont="1" applyFill="1" applyAlignment="1">
      <alignment vertical="top" wrapText="1"/>
    </xf>
    <xf numFmtId="0" fontId="159" fillId="44" borderId="0" xfId="0" applyFont="1" applyFill="1">
      <alignment vertical="center"/>
    </xf>
    <xf numFmtId="0" fontId="153" fillId="44" borderId="0" xfId="0" applyFont="1" applyFill="1">
      <alignment vertical="center"/>
    </xf>
    <xf numFmtId="0" fontId="161" fillId="44" borderId="0" xfId="0" applyFont="1" applyFill="1" applyAlignment="1">
      <alignment vertical="top" wrapText="1"/>
    </xf>
    <xf numFmtId="0" fontId="97" fillId="44" borderId="0" xfId="0" applyFont="1" applyFill="1">
      <alignment vertical="center"/>
    </xf>
    <xf numFmtId="0" fontId="174" fillId="44" borderId="0" xfId="0" applyFont="1" applyFill="1" applyAlignment="1">
      <alignment horizontal="left" vertical="center"/>
    </xf>
    <xf numFmtId="0" fontId="173" fillId="44" borderId="0" xfId="0" applyFont="1" applyFill="1" applyAlignment="1">
      <alignment horizontal="left" vertical="top" wrapText="1"/>
    </xf>
    <xf numFmtId="0" fontId="156" fillId="44" borderId="0" xfId="0" applyFont="1" applyFill="1" applyAlignment="1">
      <alignment horizontal="left" vertical="center"/>
    </xf>
    <xf numFmtId="0" fontId="162" fillId="44" borderId="0" xfId="0" applyFont="1" applyFill="1" applyAlignment="1">
      <alignment vertical="center" wrapText="1"/>
    </xf>
    <xf numFmtId="0" fontId="0" fillId="44" borderId="0" xfId="0" applyFill="1" applyAlignment="1">
      <alignment vertical="center" wrapText="1"/>
    </xf>
    <xf numFmtId="0" fontId="90" fillId="43" borderId="238" xfId="2" applyFont="1" applyFill="1" applyBorder="1" applyAlignment="1">
      <alignment horizontal="center" vertical="center" wrapText="1"/>
    </xf>
    <xf numFmtId="0" fontId="89" fillId="43" borderId="239" xfId="2" applyFont="1" applyFill="1" applyBorder="1" applyAlignment="1">
      <alignment horizontal="center" vertical="center" wrapText="1"/>
    </xf>
    <xf numFmtId="0" fontId="89" fillId="43" borderId="239" xfId="2" applyFont="1" applyFill="1" applyBorder="1" applyAlignment="1">
      <alignment horizontal="center" vertical="center"/>
    </xf>
    <xf numFmtId="0" fontId="89" fillId="43" borderId="240" xfId="2" applyFont="1" applyFill="1" applyBorder="1" applyAlignment="1">
      <alignment horizontal="center" vertical="center"/>
    </xf>
    <xf numFmtId="0" fontId="181" fillId="17" borderId="0" xfId="0" applyFont="1" applyFill="1" applyAlignment="1">
      <alignment horizontal="left" vertical="top" wrapText="1"/>
    </xf>
    <xf numFmtId="0" fontId="111" fillId="0" borderId="72" xfId="2" applyFont="1" applyBorder="1" applyAlignment="1">
      <alignment horizontal="left" vertical="top" wrapText="1"/>
    </xf>
    <xf numFmtId="0" fontId="6" fillId="35" borderId="0" xfId="2" applyFill="1">
      <alignment vertical="center"/>
    </xf>
    <xf numFmtId="0" fontId="0" fillId="0" borderId="261" xfId="0" applyBorder="1" applyAlignment="1">
      <alignment horizontal="center" vertical="center"/>
    </xf>
    <xf numFmtId="0" fontId="0" fillId="0" borderId="0" xfId="0" applyAlignment="1">
      <alignment horizontal="center" vertical="center"/>
    </xf>
    <xf numFmtId="0" fontId="0" fillId="0" borderId="31" xfId="0" applyBorder="1">
      <alignment vertical="center"/>
    </xf>
    <xf numFmtId="0" fontId="99" fillId="43" borderId="239" xfId="2" applyFont="1" applyFill="1" applyBorder="1" applyAlignment="1">
      <alignment horizontal="center" vertical="center" shrinkToFit="1"/>
    </xf>
    <xf numFmtId="0" fontId="145" fillId="17" borderId="0" xfId="0" applyFont="1" applyFill="1" applyAlignment="1">
      <alignment horizontal="center" vertical="center" wrapText="1"/>
    </xf>
    <xf numFmtId="56" fontId="87" fillId="17" borderId="89" xfId="17" applyNumberFormat="1" applyFont="1" applyFill="1" applyBorder="1" applyAlignment="1">
      <alignment horizontal="center" vertical="center" wrapText="1"/>
    </xf>
    <xf numFmtId="14" fontId="87" fillId="17" borderId="220" xfId="17" applyNumberFormat="1" applyFont="1" applyFill="1" applyBorder="1" applyAlignment="1">
      <alignment horizontal="center" vertical="center"/>
    </xf>
    <xf numFmtId="0" fontId="8" fillId="0" borderId="260" xfId="1" applyBorder="1" applyAlignment="1" applyProtection="1">
      <alignment vertical="center" wrapText="1"/>
    </xf>
    <xf numFmtId="0" fontId="8" fillId="0" borderId="241" xfId="1" applyBorder="1" applyAlignment="1" applyProtection="1">
      <alignment vertical="top" wrapText="1"/>
    </xf>
    <xf numFmtId="0" fontId="112" fillId="17" borderId="0" xfId="0" applyFont="1" applyFill="1" applyAlignment="1">
      <alignment horizontal="left" vertical="top" wrapText="1"/>
    </xf>
    <xf numFmtId="0" fontId="6" fillId="0" borderId="0" xfId="4"/>
    <xf numFmtId="0" fontId="29" fillId="5" borderId="0" xfId="4" applyFont="1" applyFill="1"/>
    <xf numFmtId="0" fontId="189" fillId="5" borderId="0" xfId="4" applyFont="1" applyFill="1"/>
    <xf numFmtId="0" fontId="16" fillId="5" borderId="0" xfId="4" applyFont="1" applyFill="1"/>
    <xf numFmtId="0" fontId="96" fillId="5" borderId="0" xfId="0" applyFont="1" applyFill="1" applyAlignment="1">
      <alignment horizontal="left" vertical="center" wrapText="1"/>
    </xf>
    <xf numFmtId="0" fontId="96" fillId="5" borderId="22" xfId="0" applyFont="1" applyFill="1" applyBorder="1" applyAlignment="1">
      <alignment horizontal="left" vertical="center" wrapText="1"/>
    </xf>
    <xf numFmtId="0" fontId="96" fillId="5" borderId="0" xfId="0" applyFont="1" applyFill="1" applyAlignment="1">
      <alignment horizontal="left" vertical="top" wrapText="1"/>
    </xf>
    <xf numFmtId="0" fontId="191" fillId="19" borderId="0" xfId="0" applyFont="1" applyFill="1" applyAlignment="1">
      <alignment horizontal="center" vertical="center"/>
    </xf>
    <xf numFmtId="14" fontId="20" fillId="17" borderId="224" xfId="17" applyNumberFormat="1" applyFont="1" applyFill="1" applyBorder="1" applyAlignment="1">
      <alignment horizontal="center" vertical="center"/>
    </xf>
    <xf numFmtId="0" fontId="6" fillId="41" borderId="0" xfId="2" applyFill="1">
      <alignment vertical="center"/>
    </xf>
    <xf numFmtId="0" fontId="8" fillId="0" borderId="260" xfId="1" applyBorder="1" applyAlignment="1" applyProtection="1">
      <alignment vertical="center"/>
    </xf>
    <xf numFmtId="0" fontId="17" fillId="19" borderId="262" xfId="1" applyFont="1" applyFill="1" applyBorder="1" applyAlignment="1" applyProtection="1">
      <alignment horizontal="center" vertical="center" wrapText="1"/>
    </xf>
    <xf numFmtId="0" fontId="140" fillId="17" borderId="0" xfId="1" applyFont="1" applyFill="1" applyBorder="1" applyAlignment="1" applyProtection="1">
      <alignment horizontal="left" vertical="top" wrapText="1"/>
    </xf>
    <xf numFmtId="0" fontId="81" fillId="19" borderId="135" xfId="2" applyFont="1" applyFill="1" applyBorder="1" applyAlignment="1">
      <alignment horizontal="center" vertical="center"/>
    </xf>
    <xf numFmtId="0" fontId="81" fillId="19" borderId="263" xfId="1" applyFont="1" applyFill="1" applyBorder="1" applyAlignment="1" applyProtection="1">
      <alignment horizontal="center" vertical="center" wrapText="1"/>
    </xf>
    <xf numFmtId="0" fontId="81" fillId="19" borderId="158" xfId="2" applyFont="1" applyFill="1" applyBorder="1" applyAlignment="1">
      <alignment horizontal="center" vertical="center"/>
    </xf>
    <xf numFmtId="0" fontId="8" fillId="19" borderId="69" xfId="1" applyFill="1" applyBorder="1" applyAlignment="1" applyProtection="1">
      <alignment horizontal="center" vertical="center"/>
    </xf>
    <xf numFmtId="0" fontId="111" fillId="0" borderId="266" xfId="2" applyFont="1" applyBorder="1" applyAlignment="1">
      <alignment horizontal="left" vertical="top" wrapText="1"/>
    </xf>
    <xf numFmtId="0" fontId="182" fillId="0" borderId="266" xfId="1" applyFont="1" applyBorder="1" applyAlignment="1" applyProtection="1">
      <alignment horizontal="left" vertical="top" wrapText="1"/>
    </xf>
    <xf numFmtId="0" fontId="6" fillId="0" borderId="267" xfId="2" applyBorder="1">
      <alignment vertical="center"/>
    </xf>
    <xf numFmtId="56" fontId="81" fillId="19" borderId="194" xfId="2" applyNumberFormat="1" applyFont="1" applyFill="1" applyBorder="1">
      <alignment vertical="center"/>
    </xf>
    <xf numFmtId="0" fontId="8" fillId="17" borderId="268" xfId="1" applyFill="1" applyBorder="1" applyAlignment="1" applyProtection="1">
      <alignment horizontal="left" vertical="center" wrapText="1" shrinkToFit="1"/>
    </xf>
    <xf numFmtId="0" fontId="180" fillId="23" borderId="269" xfId="1" applyFont="1" applyFill="1" applyBorder="1" applyAlignment="1" applyProtection="1">
      <alignment horizontal="center" vertical="center" wrapText="1"/>
    </xf>
    <xf numFmtId="0" fontId="24" fillId="0" borderId="267" xfId="2" applyFont="1" applyBorder="1" applyAlignment="1">
      <alignment vertical="top" wrapText="1"/>
    </xf>
    <xf numFmtId="0" fontId="140" fillId="0" borderId="269" xfId="1" applyFont="1" applyBorder="1" applyAlignment="1" applyProtection="1">
      <alignment horizontal="left" vertical="top" wrapText="1"/>
    </xf>
    <xf numFmtId="0" fontId="8" fillId="0" borderId="268" xfId="1" applyFill="1" applyBorder="1" applyAlignment="1" applyProtection="1">
      <alignment vertical="center" wrapText="1"/>
    </xf>
    <xf numFmtId="0" fontId="111" fillId="0" borderId="270" xfId="1" applyFont="1" applyBorder="1" applyAlignment="1" applyProtection="1">
      <alignment horizontal="left" vertical="top" wrapText="1"/>
    </xf>
    <xf numFmtId="0" fontId="8" fillId="0" borderId="271" xfId="1" applyFill="1" applyBorder="1" applyAlignment="1" applyProtection="1">
      <alignment vertical="center" wrapText="1"/>
    </xf>
    <xf numFmtId="0" fontId="81" fillId="19" borderId="194" xfId="2" applyFont="1" applyFill="1" applyBorder="1">
      <alignment vertical="center"/>
    </xf>
    <xf numFmtId="0" fontId="112" fillId="0" borderId="271" xfId="1" applyFont="1" applyFill="1" applyBorder="1" applyAlignment="1" applyProtection="1">
      <alignment horizontal="left" vertical="top" wrapText="1"/>
    </xf>
    <xf numFmtId="0" fontId="141" fillId="0" borderId="271" xfId="1" applyFont="1" applyFill="1" applyBorder="1" applyAlignment="1" applyProtection="1">
      <alignment horizontal="left" vertical="top" wrapText="1"/>
    </xf>
    <xf numFmtId="0" fontId="146" fillId="18" borderId="56" xfId="0" applyFont="1" applyFill="1" applyBorder="1" applyAlignment="1">
      <alignment horizontal="center" vertical="center" wrapText="1"/>
    </xf>
    <xf numFmtId="0" fontId="120" fillId="17" borderId="0" xfId="0" applyFont="1" applyFill="1" applyAlignment="1">
      <alignment horizontal="center" vertical="center" wrapText="1"/>
    </xf>
    <xf numFmtId="0" fontId="142" fillId="19" borderId="18" xfId="2" applyFont="1" applyFill="1" applyBorder="1" applyAlignment="1">
      <alignment horizontal="center" vertical="center" wrapText="1"/>
    </xf>
    <xf numFmtId="0" fontId="122" fillId="19" borderId="18" xfId="2" applyFont="1" applyFill="1" applyBorder="1" applyAlignment="1">
      <alignment horizontal="center" vertical="center" wrapText="1"/>
    </xf>
    <xf numFmtId="0" fontId="20" fillId="19" borderId="18" xfId="2" applyFont="1" applyFill="1" applyBorder="1" applyAlignment="1">
      <alignment horizontal="left" vertical="center" shrinkToFit="1"/>
    </xf>
    <xf numFmtId="14" fontId="20" fillId="19" borderId="18" xfId="2" applyNumberFormat="1" applyFont="1" applyFill="1" applyBorder="1" applyAlignment="1">
      <alignment horizontal="center" vertical="center"/>
    </xf>
    <xf numFmtId="14" fontId="20" fillId="19" borderId="232" xfId="2" applyNumberFormat="1" applyFont="1" applyFill="1" applyBorder="1" applyAlignment="1">
      <alignment horizontal="center" vertical="center"/>
    </xf>
    <xf numFmtId="0" fontId="142" fillId="24" borderId="18" xfId="2" applyFont="1" applyFill="1" applyBorder="1" applyAlignment="1">
      <alignment horizontal="center" vertical="center" wrapText="1"/>
    </xf>
    <xf numFmtId="0" fontId="122" fillId="24" borderId="18" xfId="2" applyFont="1" applyFill="1" applyBorder="1" applyAlignment="1">
      <alignment horizontal="center" vertical="center" wrapText="1"/>
    </xf>
    <xf numFmtId="0" fontId="20" fillId="24" borderId="18" xfId="2" applyFont="1" applyFill="1" applyBorder="1" applyAlignment="1">
      <alignment horizontal="left" vertical="center" shrinkToFit="1"/>
    </xf>
    <xf numFmtId="14" fontId="20" fillId="24" borderId="18" xfId="2" applyNumberFormat="1" applyFont="1" applyFill="1" applyBorder="1" applyAlignment="1">
      <alignment horizontal="center" vertical="center"/>
    </xf>
    <xf numFmtId="14" fontId="20" fillId="24" borderId="232" xfId="2" applyNumberFormat="1" applyFont="1" applyFill="1" applyBorder="1" applyAlignment="1">
      <alignment horizontal="center" vertical="center"/>
    </xf>
    <xf numFmtId="0" fontId="142" fillId="36" borderId="18" xfId="2" applyFont="1" applyFill="1" applyBorder="1" applyAlignment="1">
      <alignment horizontal="center" vertical="center" wrapText="1"/>
    </xf>
    <xf numFmtId="0" fontId="122" fillId="36" borderId="18" xfId="2" applyFont="1" applyFill="1" applyBorder="1" applyAlignment="1">
      <alignment horizontal="center" vertical="center" wrapText="1"/>
    </xf>
    <xf numFmtId="0" fontId="20" fillId="36" borderId="18" xfId="2" applyFont="1" applyFill="1" applyBorder="1" applyAlignment="1">
      <alignment horizontal="left" vertical="center" shrinkToFit="1"/>
    </xf>
    <xf numFmtId="14" fontId="20" fillId="36" borderId="18" xfId="2" applyNumberFormat="1" applyFont="1" applyFill="1" applyBorder="1" applyAlignment="1">
      <alignment horizontal="center" vertical="center"/>
    </xf>
    <xf numFmtId="14" fontId="20" fillId="36" borderId="232" xfId="2" applyNumberFormat="1" applyFont="1" applyFill="1" applyBorder="1" applyAlignment="1">
      <alignment horizontal="center" vertical="center"/>
    </xf>
    <xf numFmtId="0" fontId="142" fillId="38" borderId="18" xfId="2" applyFont="1" applyFill="1" applyBorder="1" applyAlignment="1">
      <alignment horizontal="center" vertical="center" wrapText="1"/>
    </xf>
    <xf numFmtId="0" fontId="122" fillId="38" borderId="18" xfId="2" applyFont="1" applyFill="1" applyBorder="1" applyAlignment="1">
      <alignment horizontal="center" vertical="center" wrapText="1"/>
    </xf>
    <xf numFmtId="0" fontId="20" fillId="38" borderId="18" xfId="2" applyFont="1" applyFill="1" applyBorder="1" applyAlignment="1">
      <alignment horizontal="left" vertical="center" shrinkToFit="1"/>
    </xf>
    <xf numFmtId="14" fontId="20" fillId="38" borderId="18" xfId="2" applyNumberFormat="1" applyFont="1" applyFill="1" applyBorder="1" applyAlignment="1">
      <alignment horizontal="center" vertical="center"/>
    </xf>
    <xf numFmtId="14" fontId="20" fillId="38" borderId="232" xfId="2" applyNumberFormat="1" applyFont="1" applyFill="1" applyBorder="1" applyAlignment="1">
      <alignment horizontal="center" vertical="center"/>
    </xf>
    <xf numFmtId="0" fontId="142" fillId="23" borderId="18" xfId="2" applyFont="1" applyFill="1" applyBorder="1" applyAlignment="1">
      <alignment horizontal="center" vertical="center" wrapText="1"/>
    </xf>
    <xf numFmtId="0" fontId="122" fillId="23" borderId="18" xfId="2" applyFont="1" applyFill="1" applyBorder="1" applyAlignment="1">
      <alignment horizontal="center" vertical="center" wrapText="1"/>
    </xf>
    <xf numFmtId="0" fontId="20" fillId="23" borderId="18" xfId="2" applyFont="1" applyFill="1" applyBorder="1" applyAlignment="1">
      <alignment horizontal="left" vertical="center" shrinkToFit="1"/>
    </xf>
    <xf numFmtId="14" fontId="20" fillId="23" borderId="18" xfId="2" applyNumberFormat="1" applyFont="1" applyFill="1" applyBorder="1" applyAlignment="1">
      <alignment horizontal="center" vertical="center"/>
    </xf>
    <xf numFmtId="14" fontId="20" fillId="23" borderId="232" xfId="2" applyNumberFormat="1" applyFont="1" applyFill="1" applyBorder="1" applyAlignment="1">
      <alignment horizontal="center" vertical="center"/>
    </xf>
    <xf numFmtId="0" fontId="142" fillId="46" borderId="18" xfId="2" applyFont="1" applyFill="1" applyBorder="1" applyAlignment="1">
      <alignment horizontal="center" vertical="center" wrapText="1"/>
    </xf>
    <xf numFmtId="0" fontId="122" fillId="46" borderId="18" xfId="2" applyFont="1" applyFill="1" applyBorder="1" applyAlignment="1">
      <alignment horizontal="center" vertical="center" wrapText="1"/>
    </xf>
    <xf numFmtId="0" fontId="20" fillId="46" borderId="18" xfId="2" applyFont="1" applyFill="1" applyBorder="1" applyAlignment="1">
      <alignment horizontal="left" vertical="center" shrinkToFit="1"/>
    </xf>
    <xf numFmtId="14" fontId="20" fillId="46" borderId="18" xfId="2" applyNumberFormat="1" applyFont="1" applyFill="1" applyBorder="1" applyAlignment="1">
      <alignment horizontal="center" vertical="center"/>
    </xf>
    <xf numFmtId="14" fontId="20" fillId="46" borderId="232" xfId="2" applyNumberFormat="1" applyFont="1" applyFill="1" applyBorder="1" applyAlignment="1">
      <alignment horizontal="center" vertical="center"/>
    </xf>
    <xf numFmtId="0" fontId="8" fillId="0" borderId="34" xfId="1" applyBorder="1" applyAlignment="1" applyProtection="1">
      <alignment vertical="center" wrapText="1"/>
    </xf>
    <xf numFmtId="0" fontId="199" fillId="0" borderId="0" xfId="0" applyFont="1" applyAlignment="1">
      <alignment horizontal="left" vertical="top" wrapText="1"/>
    </xf>
    <xf numFmtId="0" fontId="64" fillId="0" borderId="0" xfId="3" applyAlignment="1">
      <alignment vertical="top"/>
    </xf>
    <xf numFmtId="0" fontId="200" fillId="47" borderId="0" xfId="3" applyFont="1" applyFill="1" applyAlignment="1">
      <alignment horizontal="left" vertical="top"/>
    </xf>
    <xf numFmtId="0" fontId="6" fillId="47" borderId="0" xfId="4" applyFill="1" applyAlignment="1">
      <alignment horizontal="left" vertical="top"/>
    </xf>
    <xf numFmtId="0" fontId="6" fillId="47" borderId="0" xfId="4" applyFill="1"/>
    <xf numFmtId="0" fontId="16" fillId="47" borderId="0" xfId="4" applyFont="1" applyFill="1"/>
    <xf numFmtId="0" fontId="6" fillId="0" borderId="0" xfId="4" applyAlignment="1">
      <alignment horizontal="center" vertical="center"/>
    </xf>
    <xf numFmtId="0" fontId="203" fillId="47" borderId="0" xfId="4" applyFont="1" applyFill="1" applyAlignment="1">
      <alignment horizontal="left" vertical="top"/>
    </xf>
    <xf numFmtId="0" fontId="16" fillId="47" borderId="0" xfId="4" applyFont="1" applyFill="1" applyAlignment="1">
      <alignment horizontal="left" vertical="top"/>
    </xf>
    <xf numFmtId="0" fontId="7" fillId="3" borderId="0" xfId="20" applyFont="1" applyFill="1" applyAlignment="1">
      <alignment vertical="top"/>
    </xf>
    <xf numFmtId="0" fontId="188" fillId="3" borderId="0" xfId="20" applyFont="1" applyFill="1" applyAlignment="1">
      <alignment vertical="top"/>
    </xf>
    <xf numFmtId="0" fontId="204" fillId="3" borderId="0" xfId="20" applyFont="1" applyFill="1" applyAlignment="1">
      <alignment horizontal="center" vertical="center"/>
    </xf>
    <xf numFmtId="0" fontId="29" fillId="3" borderId="0" xfId="20" applyFont="1" applyFill="1" applyAlignment="1">
      <alignment vertical="top"/>
    </xf>
    <xf numFmtId="0" fontId="187" fillId="3" borderId="0" xfId="20" applyFont="1" applyFill="1" applyAlignment="1">
      <alignment vertical="top" wrapText="1"/>
    </xf>
    <xf numFmtId="0" fontId="184" fillId="0" borderId="0" xfId="20" applyFont="1">
      <alignment vertical="center"/>
    </xf>
    <xf numFmtId="0" fontId="186" fillId="3" borderId="0" xfId="20" applyFont="1" applyFill="1" applyAlignment="1">
      <alignment vertical="top" wrapText="1"/>
    </xf>
    <xf numFmtId="0" fontId="204" fillId="3" borderId="0" xfId="20" applyFont="1" applyFill="1" applyAlignment="1">
      <alignment vertical="top"/>
    </xf>
    <xf numFmtId="0" fontId="204" fillId="3" borderId="0" xfId="4" applyFont="1" applyFill="1" applyAlignment="1">
      <alignment vertical="top"/>
    </xf>
    <xf numFmtId="0" fontId="63" fillId="8" borderId="0" xfId="20" applyFont="1" applyFill="1" applyAlignment="1">
      <alignment vertical="top"/>
    </xf>
    <xf numFmtId="0" fontId="63" fillId="8" borderId="0" xfId="4" applyFont="1" applyFill="1" applyAlignment="1">
      <alignment vertical="top"/>
    </xf>
    <xf numFmtId="0" fontId="6" fillId="0" borderId="0" xfId="20">
      <alignment vertical="center"/>
    </xf>
    <xf numFmtId="56" fontId="86" fillId="19" borderId="154" xfId="2" applyNumberFormat="1" applyFont="1" applyFill="1" applyBorder="1" applyAlignment="1">
      <alignment horizontal="center" vertical="center"/>
    </xf>
    <xf numFmtId="0" fontId="6" fillId="0" borderId="20" xfId="0" applyFont="1" applyBorder="1" applyAlignment="1">
      <alignment horizontal="left" vertical="center"/>
    </xf>
    <xf numFmtId="0" fontId="6" fillId="0" borderId="0" xfId="0" applyFont="1" applyAlignment="1">
      <alignment horizontal="left" vertical="center"/>
    </xf>
    <xf numFmtId="0" fontId="6" fillId="0" borderId="22" xfId="0" applyFont="1" applyBorder="1" applyAlignment="1">
      <alignment horizontal="left" vertical="center"/>
    </xf>
    <xf numFmtId="0" fontId="8" fillId="0" borderId="0" xfId="1" applyAlignment="1" applyProtection="1">
      <alignment horizontal="center" vertical="center" wrapText="1"/>
    </xf>
    <xf numFmtId="0" fontId="72" fillId="0" borderId="0" xfId="0" applyFont="1" applyAlignment="1">
      <alignment horizontal="left" vertical="center" wrapText="1"/>
    </xf>
    <xf numFmtId="0" fontId="68" fillId="0" borderId="0" xfId="0" applyFont="1" applyAlignment="1">
      <alignment horizontal="left" vertical="center" wrapText="1"/>
    </xf>
    <xf numFmtId="0" fontId="71" fillId="0" borderId="0" xfId="0" applyFont="1" applyAlignment="1">
      <alignment horizontal="left" vertical="center" wrapText="1"/>
    </xf>
    <xf numFmtId="0" fontId="69" fillId="0" borderId="0" xfId="0" applyFont="1" applyAlignment="1">
      <alignment horizontal="left" vertical="center" wrapText="1"/>
    </xf>
    <xf numFmtId="0" fontId="72" fillId="0" borderId="0" xfId="0" applyFont="1" applyAlignment="1">
      <alignment horizontal="left" vertical="top" wrapText="1"/>
    </xf>
    <xf numFmtId="0" fontId="68" fillId="0" borderId="0" xfId="0" applyFont="1" applyAlignment="1">
      <alignment horizontal="left" vertical="top" wrapText="1"/>
    </xf>
    <xf numFmtId="0" fontId="172" fillId="44" borderId="0" xfId="0" applyFont="1" applyFill="1" applyAlignment="1">
      <alignment horizontal="center" vertical="center" wrapText="1"/>
    </xf>
    <xf numFmtId="0" fontId="175" fillId="44" borderId="0" xfId="0" applyFont="1" applyFill="1" applyAlignment="1">
      <alignment horizontal="center" vertical="center"/>
    </xf>
    <xf numFmtId="0" fontId="158" fillId="21" borderId="0" xfId="0" applyFont="1" applyFill="1" applyAlignment="1">
      <alignment horizontal="center" vertical="center"/>
    </xf>
    <xf numFmtId="0" fontId="157" fillId="21" borderId="0" xfId="0" applyFont="1" applyFill="1" applyAlignment="1">
      <alignment horizontal="center" vertical="center"/>
    </xf>
    <xf numFmtId="0" fontId="157" fillId="21" borderId="0" xfId="0" applyFont="1" applyFill="1" applyAlignment="1">
      <alignment horizontal="left" vertical="center"/>
    </xf>
    <xf numFmtId="0" fontId="179" fillId="21" borderId="0" xfId="1" applyFont="1" applyFill="1" applyAlignment="1" applyProtection="1">
      <alignment horizontal="center" vertical="center" wrapText="1"/>
    </xf>
    <xf numFmtId="0" fontId="179" fillId="21" borderId="0" xfId="1" applyFont="1" applyFill="1" applyAlignment="1" applyProtection="1">
      <alignment horizontal="center" vertical="center"/>
    </xf>
    <xf numFmtId="0" fontId="153" fillId="44" borderId="0" xfId="0" applyFont="1" applyFill="1" applyAlignment="1">
      <alignment horizontal="center" vertical="center"/>
    </xf>
    <xf numFmtId="0" fontId="155" fillId="21" borderId="0" xfId="1" applyFont="1" applyFill="1" applyAlignment="1" applyProtection="1">
      <alignment horizontal="center" vertical="center"/>
    </xf>
    <xf numFmtId="0" fontId="10" fillId="6" borderId="75" xfId="17" applyFont="1" applyFill="1" applyBorder="1" applyAlignment="1">
      <alignment horizontal="center" vertical="center" wrapText="1"/>
    </xf>
    <xf numFmtId="0" fontId="10" fillId="6" borderId="73" xfId="17" applyFont="1" applyFill="1" applyBorder="1" applyAlignment="1">
      <alignment horizontal="center" vertical="center" wrapText="1"/>
    </xf>
    <xf numFmtId="0" fontId="10" fillId="6" borderId="76" xfId="17" applyFont="1" applyFill="1" applyBorder="1" applyAlignment="1">
      <alignment horizontal="center" vertical="center" wrapText="1"/>
    </xf>
    <xf numFmtId="0" fontId="32" fillId="17" borderId="91" xfId="17" applyFont="1" applyFill="1" applyBorder="1" applyAlignment="1">
      <alignment horizontal="left" vertical="top" wrapText="1"/>
    </xf>
    <xf numFmtId="0" fontId="32" fillId="17" borderId="87" xfId="17" applyFont="1" applyFill="1" applyBorder="1" applyAlignment="1">
      <alignment horizontal="left" vertical="top" wrapText="1"/>
    </xf>
    <xf numFmtId="0" fontId="32" fillId="17" borderId="88" xfId="17" applyFont="1" applyFill="1" applyBorder="1" applyAlignment="1">
      <alignment horizontal="left" vertical="top" wrapText="1"/>
    </xf>
    <xf numFmtId="0" fontId="143" fillId="17" borderId="91" xfId="17" applyFont="1" applyFill="1" applyBorder="1" applyAlignment="1">
      <alignment horizontal="left" vertical="top" wrapText="1"/>
    </xf>
    <xf numFmtId="0" fontId="20" fillId="17" borderId="91" xfId="2" applyFont="1" applyFill="1" applyBorder="1" applyAlignment="1">
      <alignment horizontal="left" vertical="top" wrapText="1"/>
    </xf>
    <xf numFmtId="0" fontId="20" fillId="17" borderId="87" xfId="2" applyFont="1" applyFill="1" applyBorder="1" applyAlignment="1">
      <alignment horizontal="left" vertical="top" wrapText="1"/>
    </xf>
    <xf numFmtId="0" fontId="20" fillId="17" borderId="88" xfId="2" applyFont="1" applyFill="1" applyBorder="1" applyAlignment="1">
      <alignment horizontal="left" vertical="top" wrapText="1"/>
    </xf>
    <xf numFmtId="0" fontId="20" fillId="17" borderId="221" xfId="2" applyFont="1" applyFill="1" applyBorder="1" applyAlignment="1">
      <alignment horizontal="left" vertical="top" wrapText="1"/>
    </xf>
    <xf numFmtId="0" fontId="20" fillId="17" borderId="222" xfId="2" applyFont="1" applyFill="1" applyBorder="1" applyAlignment="1">
      <alignment horizontal="left" vertical="top" wrapText="1"/>
    </xf>
    <xf numFmtId="0" fontId="20" fillId="17" borderId="223" xfId="2" applyFont="1" applyFill="1" applyBorder="1" applyAlignment="1">
      <alignment horizontal="left" vertical="top" wrapText="1"/>
    </xf>
    <xf numFmtId="0" fontId="32" fillId="17" borderId="217" xfId="17" applyFont="1" applyFill="1" applyBorder="1" applyAlignment="1">
      <alignment horizontal="left" vertical="top" wrapText="1"/>
    </xf>
    <xf numFmtId="0" fontId="32" fillId="17" borderId="218" xfId="17" applyFont="1" applyFill="1" applyBorder="1" applyAlignment="1">
      <alignment horizontal="left" vertical="top" wrapText="1"/>
    </xf>
    <xf numFmtId="0" fontId="32" fillId="17" borderId="219" xfId="17" applyFont="1" applyFill="1" applyBorder="1" applyAlignment="1">
      <alignment horizontal="left" vertical="top" wrapText="1"/>
    </xf>
    <xf numFmtId="0" fontId="20" fillId="17" borderId="221" xfId="17" applyFont="1" applyFill="1" applyBorder="1" applyAlignment="1">
      <alignment horizontal="left" vertical="top" wrapText="1"/>
    </xf>
    <xf numFmtId="0" fontId="12" fillId="17" borderId="222" xfId="17" applyFont="1" applyFill="1" applyBorder="1" applyAlignment="1">
      <alignment horizontal="left" vertical="top" wrapText="1"/>
    </xf>
    <xf numFmtId="0" fontId="12" fillId="17" borderId="223" xfId="17" applyFont="1" applyFill="1" applyBorder="1" applyAlignment="1">
      <alignment horizontal="left" vertical="top" wrapText="1"/>
    </xf>
    <xf numFmtId="0" fontId="143" fillId="17" borderId="221" xfId="17" applyFont="1" applyFill="1" applyBorder="1" applyAlignment="1">
      <alignment horizontal="left" vertical="top" wrapText="1"/>
    </xf>
    <xf numFmtId="0" fontId="32" fillId="17" borderId="222" xfId="17" applyFont="1" applyFill="1" applyBorder="1" applyAlignment="1">
      <alignment horizontal="left" vertical="top" wrapText="1"/>
    </xf>
    <xf numFmtId="0" fontId="32" fillId="17" borderId="223" xfId="17" applyFont="1" applyFill="1" applyBorder="1" applyAlignment="1">
      <alignment horizontal="left" vertical="top" wrapText="1"/>
    </xf>
    <xf numFmtId="0" fontId="55" fillId="11" borderId="105" xfId="17" applyFont="1" applyFill="1" applyBorder="1" applyAlignment="1">
      <alignment horizontal="right" vertical="center" wrapText="1"/>
    </xf>
    <xf numFmtId="0" fontId="56" fillId="11" borderId="105" xfId="0" applyFont="1" applyFill="1" applyBorder="1" applyAlignment="1">
      <alignment horizontal="right" vertical="center"/>
    </xf>
    <xf numFmtId="0" fontId="0" fillId="11" borderId="105" xfId="0" applyFill="1" applyBorder="1" applyAlignment="1">
      <alignment horizontal="right" vertical="center"/>
    </xf>
    <xf numFmtId="180" fontId="55" fillId="11" borderId="105" xfId="17" applyNumberFormat="1" applyFont="1" applyFill="1" applyBorder="1" applyAlignment="1">
      <alignment horizontal="center" vertical="center" wrapText="1"/>
    </xf>
    <xf numFmtId="180" fontId="0" fillId="11" borderId="105" xfId="0" applyNumberFormat="1" applyFill="1" applyBorder="1" applyAlignment="1">
      <alignment horizontal="center" vertical="center" wrapText="1"/>
    </xf>
    <xf numFmtId="0" fontId="57" fillId="12" borderId="106" xfId="17" applyFont="1" applyFill="1" applyBorder="1" applyAlignment="1">
      <alignment horizontal="center" vertical="center" wrapText="1"/>
    </xf>
    <xf numFmtId="0" fontId="58" fillId="12" borderId="106" xfId="0" applyFont="1" applyFill="1" applyBorder="1" applyAlignment="1">
      <alignment horizontal="center" vertical="center"/>
    </xf>
    <xf numFmtId="0" fontId="57" fillId="9" borderId="106" xfId="0" applyFont="1" applyFill="1" applyBorder="1" applyAlignment="1">
      <alignment horizontal="center" vertical="center"/>
    </xf>
    <xf numFmtId="0" fontId="60" fillId="9" borderId="106" xfId="0" applyFont="1" applyFill="1" applyBorder="1" applyAlignment="1">
      <alignment horizontal="center" vertical="center"/>
    </xf>
    <xf numFmtId="0" fontId="62" fillId="16" borderId="35" xfId="16" applyFont="1" applyFill="1" applyBorder="1" applyAlignment="1">
      <alignment horizontal="center" vertical="center"/>
    </xf>
    <xf numFmtId="0" fontId="62" fillId="16" borderId="40" xfId="16" applyFont="1" applyFill="1" applyBorder="1" applyAlignment="1">
      <alignment horizontal="center" vertical="center"/>
    </xf>
    <xf numFmtId="0" fontId="62" fillId="16" borderId="42" xfId="16" applyFont="1" applyFill="1" applyBorder="1" applyAlignment="1">
      <alignment horizontal="center" vertical="center"/>
    </xf>
    <xf numFmtId="0" fontId="63" fillId="2" borderId="36" xfId="16" applyFont="1" applyFill="1" applyBorder="1" applyAlignment="1">
      <alignment vertical="center" wrapText="1"/>
    </xf>
    <xf numFmtId="0" fontId="63" fillId="2" borderId="37" xfId="16" applyFont="1" applyFill="1" applyBorder="1" applyAlignment="1">
      <alignment vertical="center" wrapText="1"/>
    </xf>
    <xf numFmtId="0" fontId="63" fillId="2" borderId="38" xfId="16" applyFont="1" applyFill="1" applyBorder="1" applyAlignment="1">
      <alignment vertical="center" wrapText="1"/>
    </xf>
    <xf numFmtId="0" fontId="63" fillId="2" borderId="31" xfId="16" applyFont="1" applyFill="1" applyBorder="1" applyAlignment="1">
      <alignment vertical="center" wrapText="1"/>
    </xf>
    <xf numFmtId="0" fontId="63" fillId="2" borderId="0" xfId="16" applyFont="1" applyFill="1" applyAlignment="1">
      <alignment vertical="center" wrapText="1"/>
    </xf>
    <xf numFmtId="0" fontId="63" fillId="2" borderId="32" xfId="16" applyFont="1" applyFill="1" applyBorder="1" applyAlignment="1">
      <alignment vertical="center" wrapText="1"/>
    </xf>
    <xf numFmtId="0" fontId="63" fillId="2" borderId="43" xfId="16" applyFont="1" applyFill="1" applyBorder="1" applyAlignment="1">
      <alignment vertical="center" wrapText="1"/>
    </xf>
    <xf numFmtId="0" fontId="63" fillId="2" borderId="44" xfId="16" applyFont="1" applyFill="1" applyBorder="1" applyAlignment="1">
      <alignment vertical="center" wrapText="1"/>
    </xf>
    <xf numFmtId="0" fontId="63" fillId="2" borderId="45" xfId="16" applyFont="1" applyFill="1" applyBorder="1" applyAlignment="1">
      <alignment vertical="center" wrapText="1"/>
    </xf>
    <xf numFmtId="0" fontId="63" fillId="2" borderId="36" xfId="16" applyFont="1" applyFill="1" applyBorder="1" applyAlignment="1">
      <alignment horizontal="left" vertical="center" wrapText="1"/>
    </xf>
    <xf numFmtId="0" fontId="63" fillId="2" borderId="37" xfId="16" applyFont="1" applyFill="1" applyBorder="1" applyAlignment="1">
      <alignment horizontal="left" vertical="center" wrapText="1"/>
    </xf>
    <xf numFmtId="0" fontId="63" fillId="2" borderId="39" xfId="16" applyFont="1" applyFill="1" applyBorder="1" applyAlignment="1">
      <alignment horizontal="left" vertical="center" wrapText="1"/>
    </xf>
    <xf numFmtId="0" fontId="63" fillId="2" borderId="31" xfId="16" applyFont="1" applyFill="1" applyBorder="1" applyAlignment="1">
      <alignment horizontal="left" vertical="center" wrapText="1"/>
    </xf>
    <xf numFmtId="0" fontId="63" fillId="2" borderId="0" xfId="16" applyFont="1" applyFill="1" applyAlignment="1">
      <alignment horizontal="left" vertical="center" wrapText="1"/>
    </xf>
    <xf numFmtId="0" fontId="63" fillId="2" borderId="41" xfId="16" applyFont="1" applyFill="1" applyBorder="1" applyAlignment="1">
      <alignment horizontal="left" vertical="center" wrapText="1"/>
    </xf>
    <xf numFmtId="0" fontId="63" fillId="2" borderId="43" xfId="16" applyFont="1" applyFill="1" applyBorder="1" applyAlignment="1">
      <alignment horizontal="left" vertical="center" wrapText="1"/>
    </xf>
    <xf numFmtId="0" fontId="63" fillId="2" borderId="44" xfId="16" applyFont="1" applyFill="1" applyBorder="1" applyAlignment="1">
      <alignment horizontal="left" vertical="center" wrapText="1"/>
    </xf>
    <xf numFmtId="0" fontId="63" fillId="2" borderId="46" xfId="16" applyFont="1" applyFill="1" applyBorder="1" applyAlignment="1">
      <alignment horizontal="left" vertical="center" wrapText="1"/>
    </xf>
    <xf numFmtId="0" fontId="32" fillId="17" borderId="165" xfId="17" applyFont="1" applyFill="1" applyBorder="1" applyAlignment="1">
      <alignment horizontal="left" vertical="top" wrapText="1"/>
    </xf>
    <xf numFmtId="0" fontId="32" fillId="17" borderId="166" xfId="17" applyFont="1" applyFill="1" applyBorder="1" applyAlignment="1">
      <alignment horizontal="left" vertical="top" wrapText="1"/>
    </xf>
    <xf numFmtId="0" fontId="32" fillId="17" borderId="167" xfId="17" applyFont="1" applyFill="1" applyBorder="1" applyAlignment="1">
      <alignment horizontal="left" vertical="top" wrapText="1"/>
    </xf>
    <xf numFmtId="0" fontId="55" fillId="36" borderId="99" xfId="17" applyFont="1" applyFill="1" applyBorder="1" applyAlignment="1">
      <alignment horizontal="center" vertical="center" wrapText="1"/>
    </xf>
    <xf numFmtId="180" fontId="55" fillId="3" borderId="101" xfId="17" applyNumberFormat="1" applyFont="1" applyFill="1" applyBorder="1" applyAlignment="1">
      <alignment horizontal="center" vertical="center" wrapText="1"/>
    </xf>
    <xf numFmtId="180" fontId="55" fillId="3" borderId="103" xfId="17" applyNumberFormat="1" applyFont="1" applyFill="1" applyBorder="1" applyAlignment="1">
      <alignment horizontal="center" vertical="center" wrapText="1"/>
    </xf>
    <xf numFmtId="0" fontId="63" fillId="3" borderId="101" xfId="17" applyFont="1" applyFill="1" applyBorder="1" applyAlignment="1">
      <alignment horizontal="center" vertical="center" wrapText="1"/>
    </xf>
    <xf numFmtId="0" fontId="63" fillId="3" borderId="102" xfId="17" applyFont="1" applyFill="1" applyBorder="1" applyAlignment="1">
      <alignment horizontal="center" vertical="center" wrapText="1"/>
    </xf>
    <xf numFmtId="0" fontId="63" fillId="3" borderId="103" xfId="17" applyFont="1" applyFill="1" applyBorder="1" applyAlignment="1">
      <alignment horizontal="center" vertical="center" wrapText="1"/>
    </xf>
    <xf numFmtId="0" fontId="87" fillId="17" borderId="221" xfId="17" applyFont="1" applyFill="1" applyBorder="1" applyAlignment="1">
      <alignment horizontal="left" vertical="top" wrapText="1"/>
    </xf>
    <xf numFmtId="0" fontId="87" fillId="17" borderId="222" xfId="17" applyFont="1" applyFill="1" applyBorder="1" applyAlignment="1">
      <alignment horizontal="left" vertical="top" wrapText="1"/>
    </xf>
    <xf numFmtId="0" fontId="87" fillId="17" borderId="223" xfId="17" applyFont="1" applyFill="1" applyBorder="1" applyAlignment="1">
      <alignment horizontal="left" vertical="top" wrapText="1"/>
    </xf>
    <xf numFmtId="0" fontId="87" fillId="17" borderId="91" xfId="17" applyFont="1" applyFill="1" applyBorder="1" applyAlignment="1">
      <alignment horizontal="left" vertical="top" wrapText="1"/>
    </xf>
    <xf numFmtId="0" fontId="87" fillId="17" borderId="87" xfId="17" applyFont="1" applyFill="1" applyBorder="1" applyAlignment="1">
      <alignment horizontal="left" vertical="top" wrapText="1"/>
    </xf>
    <xf numFmtId="0" fontId="87" fillId="17" borderId="88" xfId="17" applyFont="1" applyFill="1" applyBorder="1" applyAlignment="1">
      <alignment horizontal="left" vertical="top" wrapText="1"/>
    </xf>
    <xf numFmtId="0" fontId="143" fillId="17" borderId="126" xfId="17" applyFont="1" applyFill="1" applyBorder="1" applyAlignment="1">
      <alignment horizontal="left" vertical="top" wrapText="1"/>
    </xf>
    <xf numFmtId="0" fontId="45" fillId="17" borderId="124" xfId="17" applyFont="1" applyFill="1" applyBorder="1" applyAlignment="1">
      <alignment horizontal="left" vertical="top" wrapText="1"/>
    </xf>
    <xf numFmtId="0" fontId="45" fillId="17" borderId="125" xfId="17" applyFont="1" applyFill="1" applyBorder="1" applyAlignment="1">
      <alignment horizontal="left" vertical="top" wrapText="1"/>
    </xf>
    <xf numFmtId="0" fontId="12" fillId="17" borderId="221" xfId="17" applyFont="1" applyFill="1" applyBorder="1" applyAlignment="1">
      <alignment horizontal="left" vertical="top" wrapText="1"/>
    </xf>
    <xf numFmtId="0" fontId="32" fillId="17" borderId="29" xfId="18" applyFont="1" applyFill="1" applyBorder="1" applyAlignment="1">
      <alignment horizontal="center" vertical="center"/>
    </xf>
    <xf numFmtId="0" fontId="32" fillId="17" borderId="30" xfId="18" applyFont="1" applyFill="1" applyBorder="1" applyAlignment="1">
      <alignment horizontal="center" vertical="center"/>
    </xf>
    <xf numFmtId="0" fontId="11" fillId="0" borderId="83" xfId="17" applyFont="1" applyBorder="1" applyAlignment="1">
      <alignment horizontal="center" vertical="center" wrapText="1"/>
    </xf>
    <xf numFmtId="0" fontId="11" fillId="0" borderId="84" xfId="17" applyFont="1" applyBorder="1" applyAlignment="1">
      <alignment horizontal="center" vertical="center" wrapText="1"/>
    </xf>
    <xf numFmtId="0" fontId="11" fillId="0" borderId="85" xfId="17" applyFont="1" applyBorder="1" applyAlignment="1">
      <alignment horizontal="center" vertical="center" wrapText="1"/>
    </xf>
    <xf numFmtId="0" fontId="50" fillId="17" borderId="49" xfId="17" applyFont="1" applyFill="1" applyBorder="1" applyAlignment="1">
      <alignment horizontal="center" vertical="center"/>
    </xf>
    <xf numFmtId="0" fontId="50" fillId="17" borderId="50" xfId="17" applyFont="1" applyFill="1" applyBorder="1" applyAlignment="1">
      <alignment horizontal="center" vertical="center"/>
    </xf>
    <xf numFmtId="0" fontId="50" fillId="17" borderId="51" xfId="17" applyFont="1" applyFill="1" applyBorder="1" applyAlignment="1">
      <alignment horizontal="center" vertical="center"/>
    </xf>
    <xf numFmtId="0" fontId="100" fillId="17" borderId="221" xfId="17" applyFont="1" applyFill="1" applyBorder="1" applyAlignment="1">
      <alignment horizontal="left" vertical="top" wrapText="1"/>
    </xf>
    <xf numFmtId="0" fontId="100" fillId="17" borderId="222" xfId="17" applyFont="1" applyFill="1" applyBorder="1" applyAlignment="1">
      <alignment horizontal="left" vertical="top" wrapText="1"/>
    </xf>
    <xf numFmtId="0" fontId="100" fillId="17" borderId="223" xfId="17" applyFont="1" applyFill="1" applyBorder="1" applyAlignment="1">
      <alignment horizontal="left" vertical="top" wrapText="1"/>
    </xf>
    <xf numFmtId="0" fontId="1" fillId="9" borderId="0" xfId="17" applyFill="1" applyAlignment="1">
      <alignment horizontal="center" vertical="center"/>
    </xf>
    <xf numFmtId="0" fontId="1" fillId="9" borderId="14" xfId="17" applyFill="1" applyBorder="1" applyAlignment="1">
      <alignment horizontal="center" vertical="center"/>
    </xf>
    <xf numFmtId="0" fontId="38" fillId="17" borderId="0" xfId="17" applyFont="1" applyFill="1" applyAlignment="1">
      <alignment horizontal="left" vertical="center"/>
    </xf>
    <xf numFmtId="0" fontId="45" fillId="17" borderId="15" xfId="17" applyFont="1" applyFill="1" applyBorder="1" applyAlignment="1">
      <alignment horizontal="center" vertical="center"/>
    </xf>
    <xf numFmtId="0" fontId="45" fillId="17" borderId="16" xfId="17" applyFont="1" applyFill="1" applyBorder="1" applyAlignment="1">
      <alignment horizontal="center" vertical="center"/>
    </xf>
    <xf numFmtId="0" fontId="45" fillId="0" borderId="16" xfId="17" applyFont="1" applyBorder="1" applyAlignment="1">
      <alignment horizontal="center" vertical="center"/>
    </xf>
    <xf numFmtId="0" fontId="45" fillId="0" borderId="17" xfId="17" applyFont="1" applyBorder="1" applyAlignment="1">
      <alignment horizontal="center" vertical="center"/>
    </xf>
    <xf numFmtId="0" fontId="1" fillId="0" borderId="23" xfId="17" applyBorder="1" applyAlignment="1">
      <alignment horizontal="center" vertical="center"/>
    </xf>
    <xf numFmtId="0" fontId="1" fillId="0" borderId="24" xfId="17" applyBorder="1" applyAlignment="1">
      <alignment horizontal="center" vertical="center"/>
    </xf>
    <xf numFmtId="0" fontId="1" fillId="0" borderId="25" xfId="17" applyBorder="1" applyAlignment="1">
      <alignment horizontal="center" vertical="center"/>
    </xf>
    <xf numFmtId="0" fontId="33" fillId="0" borderId="26" xfId="17" applyFont="1" applyBorder="1" applyAlignment="1">
      <alignment horizontal="center" vertical="center" wrapText="1"/>
    </xf>
    <xf numFmtId="0" fontId="33" fillId="0" borderId="11" xfId="17" applyFont="1" applyBorder="1" applyAlignment="1">
      <alignment horizontal="center" vertical="center" wrapText="1"/>
    </xf>
    <xf numFmtId="0" fontId="29" fillId="15" borderId="0" xfId="17" applyFont="1" applyFill="1" applyAlignment="1">
      <alignment horizontal="center" vertical="center"/>
    </xf>
    <xf numFmtId="179" fontId="121" fillId="0" borderId="79" xfId="17" applyNumberFormat="1" applyFont="1" applyBorder="1" applyAlignment="1">
      <alignment horizontal="center" vertical="center" shrinkToFit="1"/>
    </xf>
    <xf numFmtId="179" fontId="121" fillId="0" borderId="80" xfId="17" applyNumberFormat="1" applyFont="1" applyBorder="1" applyAlignment="1">
      <alignment horizontal="center" vertical="center" shrinkToFit="1"/>
    </xf>
    <xf numFmtId="0" fontId="43" fillId="0" borderId="27" xfId="17" applyFont="1" applyBorder="1" applyAlignment="1">
      <alignment horizontal="center" vertical="center"/>
    </xf>
    <xf numFmtId="0" fontId="43" fillId="0" borderId="28" xfId="17" applyFont="1" applyBorder="1" applyAlignment="1">
      <alignment horizontal="center" vertical="center"/>
    </xf>
    <xf numFmtId="0" fontId="1" fillId="9" borderId="0" xfId="17" applyFill="1" applyAlignment="1">
      <alignment horizontal="center" vertical="center" wrapText="1"/>
    </xf>
    <xf numFmtId="0" fontId="1" fillId="9" borderId="14" xfId="17" applyFill="1" applyBorder="1" applyAlignment="1">
      <alignment horizontal="center" vertical="center" wrapText="1"/>
    </xf>
    <xf numFmtId="0" fontId="201" fillId="47" borderId="269" xfId="1" applyFont="1" applyFill="1" applyBorder="1" applyAlignment="1" applyProtection="1">
      <alignment horizontal="left" vertical="top" wrapText="1"/>
    </xf>
    <xf numFmtId="0" fontId="46" fillId="47" borderId="34" xfId="4" applyFont="1" applyFill="1" applyBorder="1" applyAlignment="1">
      <alignment horizontal="left" vertical="top" wrapText="1"/>
    </xf>
    <xf numFmtId="0" fontId="46" fillId="47" borderId="275" xfId="4" applyFont="1" applyFill="1" applyBorder="1" applyAlignment="1">
      <alignment horizontal="left" vertical="top" wrapText="1"/>
    </xf>
    <xf numFmtId="0" fontId="46" fillId="47" borderId="31" xfId="4" applyFont="1" applyFill="1" applyBorder="1" applyAlignment="1">
      <alignment horizontal="left" vertical="top" wrapText="1"/>
    </xf>
    <xf numFmtId="0" fontId="46" fillId="47" borderId="0" xfId="4" applyFont="1" applyFill="1" applyAlignment="1">
      <alignment horizontal="left" vertical="top" wrapText="1"/>
    </xf>
    <xf numFmtId="0" fontId="46" fillId="47" borderId="32" xfId="4" applyFont="1" applyFill="1" applyBorder="1" applyAlignment="1">
      <alignment horizontal="left" vertical="top" wrapText="1"/>
    </xf>
    <xf numFmtId="0" fontId="46" fillId="47" borderId="274" xfId="4" applyFont="1" applyFill="1" applyBorder="1" applyAlignment="1">
      <alignment horizontal="left" vertical="top" wrapText="1"/>
    </xf>
    <xf numFmtId="0" fontId="46" fillId="47" borderId="273" xfId="4" applyFont="1" applyFill="1" applyBorder="1" applyAlignment="1">
      <alignment horizontal="left" vertical="top" wrapText="1"/>
    </xf>
    <xf numFmtId="0" fontId="46" fillId="47" borderId="272" xfId="4" applyFont="1" applyFill="1" applyBorder="1" applyAlignment="1">
      <alignment horizontal="left" vertical="top" wrapText="1"/>
    </xf>
    <xf numFmtId="0" fontId="183" fillId="45" borderId="0" xfId="20" applyFont="1" applyFill="1" applyAlignment="1">
      <alignment horizontal="center" vertical="center"/>
    </xf>
    <xf numFmtId="0" fontId="6" fillId="0" borderId="0" xfId="20">
      <alignment vertical="center"/>
    </xf>
    <xf numFmtId="0" fontId="207" fillId="19" borderId="0" xfId="20" applyFont="1" applyFill="1" applyAlignment="1">
      <alignment horizontal="center" vertical="center" wrapText="1"/>
    </xf>
    <xf numFmtId="0" fontId="185" fillId="0" borderId="0" xfId="20" applyFont="1" applyAlignment="1">
      <alignment horizontal="center" vertical="center"/>
    </xf>
    <xf numFmtId="0" fontId="6" fillId="0" borderId="0" xfId="20" applyAlignment="1">
      <alignment horizontal="center" vertical="center"/>
    </xf>
    <xf numFmtId="0" fontId="208" fillId="8" borderId="0" xfId="20" applyFont="1" applyFill="1" applyAlignment="1">
      <alignment horizontal="center" vertical="center"/>
    </xf>
    <xf numFmtId="0" fontId="207" fillId="8" borderId="0" xfId="20" applyFont="1" applyFill="1" applyAlignment="1">
      <alignment horizontal="center" vertical="center"/>
    </xf>
    <xf numFmtId="0" fontId="206" fillId="8" borderId="0" xfId="20" applyFont="1" applyFill="1" applyAlignment="1">
      <alignment horizontal="center" vertical="center" wrapText="1"/>
    </xf>
    <xf numFmtId="0" fontId="206" fillId="8" borderId="0" xfId="20" applyFont="1" applyFill="1" applyAlignment="1">
      <alignment horizontal="center" vertical="center"/>
    </xf>
    <xf numFmtId="0" fontId="12" fillId="21" borderId="0" xfId="20" applyFont="1" applyFill="1" applyAlignment="1">
      <alignment horizontal="left" vertical="center" wrapText="1" indent="1"/>
    </xf>
    <xf numFmtId="0" fontId="30" fillId="21" borderId="0" xfId="20" applyFont="1" applyFill="1" applyAlignment="1">
      <alignment horizontal="left" vertical="center" wrapText="1" indent="1"/>
    </xf>
    <xf numFmtId="0" fontId="111" fillId="3" borderId="0" xfId="20" applyFont="1" applyFill="1" applyAlignment="1">
      <alignment horizontal="center" vertical="center" wrapText="1"/>
    </xf>
    <xf numFmtId="14" fontId="85" fillId="19" borderId="122" xfId="2" applyNumberFormat="1" applyFont="1" applyFill="1" applyBorder="1" applyAlignment="1">
      <alignment horizontal="center" vertical="center" wrapText="1"/>
    </xf>
    <xf numFmtId="14" fontId="85" fillId="19" borderId="123" xfId="2" applyNumberFormat="1" applyFont="1" applyFill="1" applyBorder="1" applyAlignment="1">
      <alignment horizontal="center" vertical="center" wrapText="1"/>
    </xf>
    <xf numFmtId="14" fontId="85" fillId="19" borderId="194" xfId="2" applyNumberFormat="1" applyFont="1" applyFill="1" applyBorder="1" applyAlignment="1">
      <alignment horizontal="center" vertical="center" wrapText="1"/>
    </xf>
    <xf numFmtId="14" fontId="85" fillId="19" borderId="61" xfId="2" applyNumberFormat="1" applyFont="1" applyFill="1" applyBorder="1" applyAlignment="1">
      <alignment horizontal="center" vertical="center" wrapText="1"/>
    </xf>
    <xf numFmtId="14" fontId="85" fillId="19" borderId="233" xfId="2" applyNumberFormat="1" applyFont="1" applyFill="1" applyBorder="1" applyAlignment="1">
      <alignment horizontal="center" vertical="center" wrapText="1"/>
    </xf>
    <xf numFmtId="14" fontId="85" fillId="19" borderId="234" xfId="2" applyNumberFormat="1" applyFont="1" applyFill="1" applyBorder="1" applyAlignment="1">
      <alignment horizontal="center" vertical="center" wrapText="1"/>
    </xf>
    <xf numFmtId="14" fontId="81" fillId="19" borderId="135" xfId="2" applyNumberFormat="1" applyFont="1" applyFill="1" applyBorder="1" applyAlignment="1">
      <alignment horizontal="center" vertical="center"/>
    </xf>
    <xf numFmtId="14" fontId="81" fillId="19" borderId="158" xfId="2" applyNumberFormat="1" applyFont="1" applyFill="1" applyBorder="1" applyAlignment="1">
      <alignment horizontal="center" vertical="center"/>
    </xf>
    <xf numFmtId="14" fontId="81" fillId="19" borderId="235" xfId="2" applyNumberFormat="1" applyFont="1" applyFill="1" applyBorder="1" applyAlignment="1">
      <alignment horizontal="center" vertical="center"/>
    </xf>
    <xf numFmtId="0" fontId="105" fillId="19" borderId="69" xfId="2" applyFont="1" applyFill="1" applyBorder="1" applyAlignment="1">
      <alignment horizontal="center" vertical="center"/>
    </xf>
    <xf numFmtId="14" fontId="160" fillId="19" borderId="236" xfId="0" applyNumberFormat="1" applyFont="1" applyFill="1" applyBorder="1" applyAlignment="1">
      <alignment horizontal="center" vertical="center" wrapText="1"/>
    </xf>
    <xf numFmtId="14" fontId="160" fillId="19" borderId="237" xfId="0" applyNumberFormat="1" applyFont="1" applyFill="1" applyBorder="1" applyAlignment="1">
      <alignment horizontal="center" vertical="center" wrapText="1"/>
    </xf>
    <xf numFmtId="14" fontId="81" fillId="19" borderId="130" xfId="1" applyNumberFormat="1" applyFont="1" applyFill="1" applyBorder="1" applyAlignment="1" applyProtection="1">
      <alignment horizontal="center" vertical="center" shrinkToFit="1"/>
    </xf>
    <xf numFmtId="14" fontId="81" fillId="19" borderId="131" xfId="1" applyNumberFormat="1" applyFont="1" applyFill="1" applyBorder="1" applyAlignment="1" applyProtection="1">
      <alignment horizontal="center" vertical="center" shrinkToFit="1"/>
    </xf>
    <xf numFmtId="0" fontId="178" fillId="42" borderId="0" xfId="2" applyFont="1" applyFill="1" applyAlignment="1">
      <alignment horizontal="left" vertical="center" wrapText="1"/>
    </xf>
    <xf numFmtId="0" fontId="6" fillId="0" borderId="0" xfId="2" applyAlignment="1">
      <alignment horizontal="center" vertical="center" wrapText="1"/>
    </xf>
    <xf numFmtId="0" fontId="75" fillId="28" borderId="0" xfId="2" applyFont="1" applyFill="1" applyAlignment="1">
      <alignment horizontal="left" vertical="center" wrapText="1"/>
    </xf>
    <xf numFmtId="0" fontId="75" fillId="28" borderId="0" xfId="2" applyFont="1" applyFill="1" applyAlignment="1">
      <alignment horizontal="left" vertical="center"/>
    </xf>
    <xf numFmtId="0" fontId="1" fillId="14" borderId="116" xfId="2" applyFont="1" applyFill="1" applyBorder="1" applyAlignment="1">
      <alignment vertical="top" wrapText="1"/>
    </xf>
    <xf numFmtId="0" fontId="6" fillId="0" borderId="111" xfId="2" applyBorder="1" applyAlignment="1">
      <alignment vertical="top" wrapText="1"/>
    </xf>
    <xf numFmtId="0" fontId="6" fillId="22" borderId="113" xfId="2" applyFill="1" applyBorder="1" applyAlignment="1">
      <alignment horizontal="left" vertical="center" wrapText="1"/>
    </xf>
    <xf numFmtId="0" fontId="6" fillId="22" borderId="48" xfId="2" applyFill="1" applyBorder="1" applyAlignment="1">
      <alignment horizontal="left" vertical="center" wrapText="1"/>
    </xf>
    <xf numFmtId="0" fontId="6" fillId="22" borderId="58" xfId="2" applyFill="1" applyBorder="1" applyAlignment="1">
      <alignment horizontal="left" vertical="center" wrapText="1"/>
    </xf>
    <xf numFmtId="0" fontId="1" fillId="23" borderId="113" xfId="2" applyFont="1" applyFill="1" applyBorder="1" applyAlignment="1">
      <alignment horizontal="left" vertical="center" wrapText="1"/>
    </xf>
    <xf numFmtId="0" fontId="1" fillId="23" borderId="112" xfId="2" applyFont="1" applyFill="1" applyBorder="1" applyAlignment="1">
      <alignment horizontal="left" vertical="center" wrapText="1"/>
    </xf>
    <xf numFmtId="0" fontId="8" fillId="23" borderId="48" xfId="1" applyFill="1" applyBorder="1" applyAlignment="1" applyProtection="1">
      <alignment horizontal="left" vertical="center"/>
    </xf>
    <xf numFmtId="0" fontId="6" fillId="23" borderId="57" xfId="2" applyFill="1" applyBorder="1" applyAlignment="1">
      <alignment horizontal="left" vertical="center"/>
    </xf>
    <xf numFmtId="0" fontId="1" fillId="2" borderId="114" xfId="2" applyFont="1" applyFill="1" applyBorder="1" applyAlignment="1">
      <alignment horizontal="left" vertical="top" wrapText="1"/>
    </xf>
    <xf numFmtId="0" fontId="1" fillId="2" borderId="111" xfId="2" applyFont="1" applyFill="1" applyBorder="1" applyAlignment="1">
      <alignment horizontal="left" vertical="top" wrapText="1"/>
    </xf>
    <xf numFmtId="0" fontId="1" fillId="2" borderId="114" xfId="2" applyFont="1" applyFill="1" applyBorder="1" applyAlignment="1">
      <alignment horizontal="left" vertical="center" wrapText="1"/>
    </xf>
    <xf numFmtId="0" fontId="1" fillId="2" borderId="111" xfId="2" applyFont="1" applyFill="1" applyBorder="1" applyAlignment="1">
      <alignment horizontal="left" vertical="center" wrapText="1"/>
    </xf>
    <xf numFmtId="0" fontId="6" fillId="2" borderId="163" xfId="2" applyFill="1" applyBorder="1" applyAlignment="1">
      <alignment horizontal="center" vertical="top" wrapText="1"/>
    </xf>
    <xf numFmtId="0" fontId="6" fillId="2" borderId="59" xfId="2" applyFill="1" applyBorder="1" applyAlignment="1">
      <alignment horizontal="center" vertical="top" wrapText="1"/>
    </xf>
    <xf numFmtId="0" fontId="6" fillId="2" borderId="115" xfId="2" applyFill="1" applyBorder="1" applyAlignment="1">
      <alignment horizontal="center" vertical="center" wrapText="1"/>
    </xf>
    <xf numFmtId="0" fontId="6" fillId="2" borderId="231" xfId="2" applyFill="1" applyBorder="1" applyAlignment="1">
      <alignment horizontal="center" vertical="center" wrapText="1"/>
    </xf>
    <xf numFmtId="0" fontId="65" fillId="21" borderId="248" xfId="0" applyFont="1" applyFill="1" applyBorder="1" applyAlignment="1">
      <alignment horizontal="left" vertical="center" wrapText="1"/>
    </xf>
    <xf numFmtId="0" fontId="6" fillId="21" borderId="250" xfId="1" applyFont="1" applyFill="1" applyBorder="1" applyAlignment="1" applyProtection="1">
      <alignment horizontal="left" vertical="top" wrapText="1"/>
    </xf>
    <xf numFmtId="0" fontId="6" fillId="21" borderId="251" xfId="1" applyFont="1" applyFill="1" applyBorder="1" applyAlignment="1" applyProtection="1">
      <alignment horizontal="left" vertical="top" wrapText="1"/>
    </xf>
    <xf numFmtId="0" fontId="6" fillId="21" borderId="58" xfId="1" applyFont="1" applyFill="1" applyBorder="1" applyAlignment="1" applyProtection="1">
      <alignment horizontal="left" vertical="top" wrapText="1"/>
    </xf>
    <xf numFmtId="0" fontId="6" fillId="21" borderId="59" xfId="1" applyFont="1" applyFill="1" applyBorder="1" applyAlignment="1" applyProtection="1">
      <alignment horizontal="left" vertical="top" wrapText="1"/>
    </xf>
    <xf numFmtId="0" fontId="75" fillId="5" borderId="202" xfId="2" applyFont="1" applyFill="1" applyBorder="1" applyAlignment="1">
      <alignment horizontal="center" vertical="center"/>
    </xf>
    <xf numFmtId="0" fontId="75" fillId="5" borderId="203" xfId="2" applyFont="1" applyFill="1" applyBorder="1" applyAlignment="1">
      <alignment horizontal="center" vertical="center"/>
    </xf>
    <xf numFmtId="0" fontId="75" fillId="5" borderId="204" xfId="2" applyFont="1" applyFill="1" applyBorder="1" applyAlignment="1">
      <alignment horizontal="center" vertical="center"/>
    </xf>
    <xf numFmtId="0" fontId="135" fillId="17" borderId="205" xfId="2" applyFont="1" applyFill="1" applyBorder="1" applyAlignment="1">
      <alignment horizontal="center" vertical="center" shrinkToFit="1"/>
    </xf>
    <xf numFmtId="0" fontId="135" fillId="17" borderId="188" xfId="2" applyFont="1" applyFill="1" applyBorder="1" applyAlignment="1">
      <alignment horizontal="center" vertical="center" shrinkToFit="1"/>
    </xf>
    <xf numFmtId="0" fontId="134" fillId="17" borderId="207" xfId="2" applyFont="1" applyFill="1" applyBorder="1" applyAlignment="1">
      <alignment horizontal="center" vertical="center" wrapText="1"/>
    </xf>
    <xf numFmtId="0" fontId="134" fillId="17" borderId="208" xfId="2" applyFont="1" applyFill="1" applyBorder="1" applyAlignment="1">
      <alignment horizontal="center" vertical="center" wrapText="1"/>
    </xf>
    <xf numFmtId="0" fontId="134" fillId="17" borderId="209" xfId="2" applyFont="1" applyFill="1" applyBorder="1" applyAlignment="1">
      <alignment horizontal="center" vertical="center" wrapText="1"/>
    </xf>
    <xf numFmtId="0" fontId="6" fillId="5" borderId="178" xfId="2" applyFill="1" applyBorder="1">
      <alignment vertical="center"/>
    </xf>
    <xf numFmtId="0" fontId="6" fillId="5" borderId="179" xfId="2" applyFill="1" applyBorder="1">
      <alignment vertical="center"/>
    </xf>
    <xf numFmtId="0" fontId="6" fillId="5" borderId="180" xfId="2" applyFill="1" applyBorder="1">
      <alignment vertical="center"/>
    </xf>
    <xf numFmtId="0" fontId="19" fillId="5" borderId="181" xfId="2" applyFont="1" applyFill="1" applyBorder="1" applyAlignment="1">
      <alignment horizontal="center" vertical="top" wrapText="1"/>
    </xf>
    <xf numFmtId="0" fontId="19" fillId="5" borderId="182" xfId="2" applyFont="1" applyFill="1" applyBorder="1" applyAlignment="1">
      <alignment horizontal="center" vertical="top" wrapText="1"/>
    </xf>
    <xf numFmtId="0" fontId="19" fillId="5" borderId="183" xfId="2" applyFont="1" applyFill="1" applyBorder="1" applyAlignment="1">
      <alignment horizontal="center" vertical="top" wrapText="1"/>
    </xf>
    <xf numFmtId="0" fontId="19" fillId="5" borderId="184" xfId="2" applyFont="1" applyFill="1" applyBorder="1" applyAlignment="1">
      <alignment horizontal="center" vertical="top" wrapText="1"/>
    </xf>
    <xf numFmtId="0" fontId="19" fillId="5" borderId="185" xfId="2" applyFont="1" applyFill="1" applyBorder="1" applyAlignment="1">
      <alignment horizontal="center" vertical="top" wrapText="1"/>
    </xf>
    <xf numFmtId="0" fontId="143" fillId="5" borderId="2" xfId="2" applyFont="1" applyFill="1" applyBorder="1" applyAlignment="1">
      <alignment vertical="top" wrapText="1"/>
    </xf>
    <xf numFmtId="0" fontId="6" fillId="5" borderId="0" xfId="2" applyFill="1" applyAlignment="1">
      <alignment vertical="top" wrapText="1"/>
    </xf>
    <xf numFmtId="0" fontId="6" fillId="5" borderId="3" xfId="2" applyFill="1" applyBorder="1" applyAlignment="1">
      <alignment vertical="top" wrapText="1"/>
    </xf>
    <xf numFmtId="0" fontId="87" fillId="5" borderId="2" xfId="2" applyFont="1" applyFill="1" applyBorder="1" applyAlignment="1">
      <alignment vertical="top" wrapText="1"/>
    </xf>
    <xf numFmtId="0" fontId="20" fillId="5" borderId="0" xfId="2" applyFont="1" applyFill="1" applyAlignment="1">
      <alignment vertical="top" wrapText="1"/>
    </xf>
    <xf numFmtId="0" fontId="20" fillId="5" borderId="3" xfId="2" applyFont="1" applyFill="1" applyBorder="1" applyAlignment="1">
      <alignment vertical="top" wrapText="1"/>
    </xf>
    <xf numFmtId="0" fontId="23" fillId="17" borderId="0" xfId="19" applyFont="1" applyFill="1" applyAlignment="1">
      <alignment vertical="center" wrapText="1"/>
    </xf>
    <xf numFmtId="0" fontId="65" fillId="21" borderId="135" xfId="0" applyFont="1" applyFill="1" applyBorder="1" applyAlignment="1">
      <alignment horizontal="center" vertical="center"/>
    </xf>
    <xf numFmtId="0" fontId="65" fillId="21" borderId="60" xfId="0" applyFont="1" applyFill="1" applyBorder="1" applyAlignment="1">
      <alignment horizontal="center" vertical="center"/>
    </xf>
    <xf numFmtId="0" fontId="65" fillId="24" borderId="135" xfId="0" applyFont="1" applyFill="1" applyBorder="1" applyAlignment="1">
      <alignment horizontal="center" vertical="center"/>
    </xf>
    <xf numFmtId="0" fontId="65" fillId="24" borderId="60" xfId="0" applyFont="1" applyFill="1" applyBorder="1" applyAlignment="1">
      <alignment horizontal="center" vertical="center"/>
    </xf>
    <xf numFmtId="0" fontId="65" fillId="24" borderId="61" xfId="0" applyFont="1" applyFill="1" applyBorder="1" applyAlignment="1">
      <alignment horizontal="center" vertical="center"/>
    </xf>
    <xf numFmtId="0" fontId="65" fillId="33" borderId="136" xfId="0" applyFont="1" applyFill="1" applyBorder="1" applyAlignment="1">
      <alignment horizontal="center" vertical="center"/>
    </xf>
    <xf numFmtId="0" fontId="65" fillId="33" borderId="137" xfId="0" applyFont="1" applyFill="1" applyBorder="1" applyAlignment="1">
      <alignment horizontal="center" vertical="center"/>
    </xf>
    <xf numFmtId="0" fontId="65" fillId="21" borderId="136" xfId="0" applyFont="1" applyFill="1" applyBorder="1" applyAlignment="1">
      <alignment horizontal="center" vertical="center"/>
    </xf>
    <xf numFmtId="0" fontId="65" fillId="21" borderId="138" xfId="0" applyFont="1" applyFill="1" applyBorder="1" applyAlignment="1">
      <alignment horizontal="center" vertical="center"/>
    </xf>
    <xf numFmtId="0" fontId="65" fillId="21" borderId="139" xfId="0" applyFont="1" applyFill="1" applyBorder="1" applyAlignment="1">
      <alignment horizontal="center" vertical="center"/>
    </xf>
    <xf numFmtId="0" fontId="65" fillId="24" borderId="136" xfId="0" applyFont="1" applyFill="1" applyBorder="1" applyAlignment="1">
      <alignment horizontal="center" vertical="center"/>
    </xf>
    <xf numFmtId="0" fontId="65" fillId="24" borderId="138" xfId="0" applyFont="1" applyFill="1" applyBorder="1" applyAlignment="1">
      <alignment horizontal="center" vertical="center"/>
    </xf>
    <xf numFmtId="0" fontId="65" fillId="24" borderId="137" xfId="0" applyFont="1" applyFill="1" applyBorder="1" applyAlignment="1">
      <alignment horizontal="center" vertical="center"/>
    </xf>
    <xf numFmtId="0" fontId="112" fillId="17" borderId="174" xfId="1" applyFont="1" applyFill="1" applyBorder="1" applyAlignment="1" applyProtection="1">
      <alignment horizontal="left" vertical="top" wrapText="1"/>
    </xf>
    <xf numFmtId="0" fontId="112" fillId="17" borderId="170" xfId="1" applyFont="1" applyFill="1" applyBorder="1" applyAlignment="1" applyProtection="1">
      <alignment horizontal="left" vertical="top" wrapText="1"/>
    </xf>
    <xf numFmtId="0" fontId="112" fillId="17" borderId="175" xfId="1" applyFont="1" applyFill="1" applyBorder="1" applyAlignment="1" applyProtection="1">
      <alignment horizontal="left" vertical="top" wrapText="1"/>
    </xf>
    <xf numFmtId="0" fontId="148" fillId="40" borderId="171" xfId="2" applyFont="1" applyFill="1" applyBorder="1" applyAlignment="1">
      <alignment horizontal="center" vertical="center" shrinkToFit="1"/>
    </xf>
    <xf numFmtId="0" fontId="148" fillId="40" borderId="172" xfId="2" applyFont="1" applyFill="1" applyBorder="1" applyAlignment="1">
      <alignment horizontal="center" vertical="center" shrinkToFit="1"/>
    </xf>
    <xf numFmtId="0" fontId="148" fillId="40" borderId="173" xfId="2" applyFont="1" applyFill="1" applyBorder="1" applyAlignment="1">
      <alignment horizontal="center" vertical="center" shrinkToFit="1"/>
    </xf>
    <xf numFmtId="0" fontId="106" fillId="35" borderId="171" xfId="2" applyFont="1" applyFill="1" applyBorder="1" applyAlignment="1">
      <alignment horizontal="center" vertical="center" wrapText="1" shrinkToFit="1"/>
    </xf>
    <xf numFmtId="0" fontId="27" fillId="35" borderId="172" xfId="2" applyFont="1" applyFill="1" applyBorder="1" applyAlignment="1">
      <alignment horizontal="center" vertical="center" shrinkToFit="1"/>
    </xf>
    <xf numFmtId="0" fontId="27" fillId="35" borderId="173" xfId="2" applyFont="1" applyFill="1" applyBorder="1" applyAlignment="1">
      <alignment horizontal="center" vertical="center" shrinkToFit="1"/>
    </xf>
    <xf numFmtId="0" fontId="141" fillId="17" borderId="174" xfId="1" applyFont="1" applyFill="1" applyBorder="1" applyAlignment="1" applyProtection="1">
      <alignment horizontal="left" vertical="top" wrapText="1"/>
    </xf>
    <xf numFmtId="0" fontId="141" fillId="17" borderId="170" xfId="1" applyFont="1" applyFill="1" applyBorder="1" applyAlignment="1" applyProtection="1">
      <alignment horizontal="left" vertical="top" wrapText="1"/>
    </xf>
    <xf numFmtId="0" fontId="141" fillId="17" borderId="175" xfId="1" applyFont="1" applyFill="1" applyBorder="1" applyAlignment="1" applyProtection="1">
      <alignment horizontal="left" vertical="top" wrapText="1"/>
    </xf>
    <xf numFmtId="0" fontId="8" fillId="17" borderId="170" xfId="1" applyFill="1" applyBorder="1" applyAlignment="1" applyProtection="1">
      <alignment horizontal="left" vertical="center" wrapText="1"/>
    </xf>
    <xf numFmtId="0" fontId="112" fillId="17" borderId="170" xfId="1" applyFont="1" applyFill="1" applyBorder="1" applyAlignment="1" applyProtection="1">
      <alignment horizontal="left" vertical="center" wrapText="1"/>
    </xf>
    <xf numFmtId="0" fontId="112" fillId="17" borderId="120" xfId="1" applyFont="1" applyFill="1" applyBorder="1" applyAlignment="1" applyProtection="1">
      <alignment horizontal="left" vertical="top" wrapText="1"/>
    </xf>
    <xf numFmtId="0" fontId="8" fillId="17" borderId="253" xfId="1" applyFill="1" applyBorder="1" applyAlignment="1" applyProtection="1">
      <alignment horizontal="left" vertical="center" wrapText="1"/>
    </xf>
    <xf numFmtId="0" fontId="112" fillId="17" borderId="253" xfId="1" applyFont="1" applyFill="1" applyBorder="1" applyAlignment="1" applyProtection="1">
      <alignment horizontal="left" vertical="center" wrapText="1"/>
    </xf>
    <xf numFmtId="0" fontId="106" fillId="35" borderId="171" xfId="2" quotePrefix="1" applyFont="1" applyFill="1" applyBorder="1" applyAlignment="1">
      <alignment horizontal="center" vertical="center" wrapText="1" shrinkToFit="1"/>
    </xf>
    <xf numFmtId="0" fontId="112" fillId="17" borderId="264" xfId="1" applyFont="1" applyFill="1" applyBorder="1" applyAlignment="1" applyProtection="1">
      <alignment horizontal="left" vertical="top" wrapText="1"/>
    </xf>
    <xf numFmtId="0" fontId="112" fillId="17" borderId="34" xfId="1" applyFont="1" applyFill="1" applyBorder="1" applyAlignment="1" applyProtection="1">
      <alignment horizontal="left" vertical="top" wrapText="1"/>
    </xf>
    <xf numFmtId="0" fontId="112" fillId="17" borderId="265" xfId="1" applyFont="1" applyFill="1" applyBorder="1" applyAlignment="1" applyProtection="1">
      <alignment horizontal="left" vertical="top" wrapText="1"/>
    </xf>
    <xf numFmtId="0" fontId="8" fillId="17" borderId="252" xfId="1" applyFill="1" applyBorder="1" applyAlignment="1" applyProtection="1">
      <alignment horizontal="left" vertical="center" wrapText="1"/>
    </xf>
    <xf numFmtId="0" fontId="8" fillId="17" borderId="254" xfId="1" applyFill="1" applyBorder="1" applyAlignment="1" applyProtection="1">
      <alignment horizontal="left" vertical="center" wrapText="1"/>
    </xf>
    <xf numFmtId="0" fontId="106" fillId="24" borderId="171" xfId="2" quotePrefix="1" applyFont="1" applyFill="1" applyBorder="1" applyAlignment="1">
      <alignment horizontal="center" vertical="center" wrapText="1" shrinkToFit="1"/>
    </xf>
    <xf numFmtId="0" fontId="27" fillId="24" borderId="172" xfId="2" applyFont="1" applyFill="1" applyBorder="1" applyAlignment="1">
      <alignment horizontal="center" vertical="center" shrinkToFit="1"/>
    </xf>
    <xf numFmtId="0" fontId="27" fillId="24" borderId="173" xfId="2" applyFont="1" applyFill="1" applyBorder="1" applyAlignment="1">
      <alignment horizontal="center" vertical="center" shrinkToFit="1"/>
    </xf>
    <xf numFmtId="0" fontId="8" fillId="17" borderId="176" xfId="1" applyFill="1" applyBorder="1" applyAlignment="1" applyProtection="1">
      <alignment horizontal="left" vertical="top" wrapText="1"/>
    </xf>
    <xf numFmtId="0" fontId="8" fillId="17" borderId="120" xfId="1" applyFill="1" applyBorder="1" applyAlignment="1" applyProtection="1">
      <alignment horizontal="left" vertical="top" wrapText="1"/>
    </xf>
    <xf numFmtId="0" fontId="8" fillId="17" borderId="177" xfId="1" applyFill="1" applyBorder="1" applyAlignment="1" applyProtection="1">
      <alignment horizontal="left" vertical="top" wrapText="1"/>
    </xf>
    <xf numFmtId="0" fontId="6" fillId="0" borderId="60" xfId="2" applyBorder="1" applyAlignment="1">
      <alignment horizontal="center" vertical="center"/>
    </xf>
    <xf numFmtId="0" fontId="6" fillId="0" borderId="0" xfId="2" applyAlignment="1">
      <alignment horizontal="center" vertical="center"/>
    </xf>
    <xf numFmtId="0" fontId="177" fillId="17" borderId="174" xfId="1" applyFont="1" applyFill="1" applyBorder="1" applyAlignment="1" applyProtection="1">
      <alignment horizontal="left" vertical="top" wrapText="1"/>
    </xf>
    <xf numFmtId="0" fontId="177" fillId="17" borderId="170" xfId="1" applyFont="1" applyFill="1" applyBorder="1" applyAlignment="1" applyProtection="1">
      <alignment horizontal="left" vertical="top" wrapText="1"/>
    </xf>
    <xf numFmtId="0" fontId="177" fillId="17" borderId="175" xfId="1" applyFont="1" applyFill="1" applyBorder="1" applyAlignment="1" applyProtection="1">
      <alignment horizontal="left" vertical="top" wrapText="1"/>
    </xf>
    <xf numFmtId="0" fontId="106" fillId="24" borderId="171" xfId="2" applyFont="1" applyFill="1" applyBorder="1" applyAlignment="1">
      <alignment horizontal="center" vertical="center" wrapText="1" shrinkToFit="1"/>
    </xf>
    <xf numFmtId="178" fontId="81" fillId="3" borderId="123" xfId="2" applyNumberFormat="1" applyFont="1" applyFill="1" applyBorder="1" applyAlignment="1">
      <alignment horizontal="center" vertical="center"/>
    </xf>
    <xf numFmtId="178" fontId="81" fillId="3" borderId="123" xfId="0" applyNumberFormat="1" applyFont="1" applyFill="1" applyBorder="1" applyAlignment="1">
      <alignment horizontal="center" vertical="center"/>
    </xf>
    <xf numFmtId="178" fontId="81" fillId="3" borderId="122" xfId="2" applyNumberFormat="1" applyFont="1" applyFill="1" applyBorder="1" applyAlignment="1">
      <alignment horizontal="center" vertical="center"/>
    </xf>
    <xf numFmtId="178" fontId="81" fillId="3" borderId="194" xfId="0" applyNumberFormat="1" applyFont="1" applyFill="1" applyBorder="1" applyAlignment="1">
      <alignment horizontal="center" vertical="center"/>
    </xf>
    <xf numFmtId="0" fontId="87" fillId="17" borderId="225" xfId="17" applyFont="1" applyFill="1" applyBorder="1" applyAlignment="1">
      <alignment horizontal="left" vertical="top" wrapText="1"/>
    </xf>
    <xf numFmtId="0" fontId="65" fillId="17" borderId="226" xfId="0" applyFont="1" applyFill="1" applyBorder="1" applyAlignment="1">
      <alignment horizontal="center" vertical="center" wrapText="1"/>
    </xf>
    <xf numFmtId="14" fontId="92" fillId="17" borderId="224" xfId="17" applyNumberFormat="1" applyFont="1" applyFill="1" applyBorder="1" applyAlignment="1">
      <alignment horizontal="center" vertical="center" wrapText="1"/>
    </xf>
    <xf numFmtId="0" fontId="192" fillId="17" borderId="221" xfId="17" applyFont="1" applyFill="1" applyBorder="1" applyAlignment="1">
      <alignment horizontal="left" vertical="top" wrapText="1"/>
    </xf>
    <xf numFmtId="0" fontId="192" fillId="17" borderId="222" xfId="17" applyFont="1" applyFill="1" applyBorder="1" applyAlignment="1">
      <alignment horizontal="left" vertical="top" wrapText="1"/>
    </xf>
    <xf numFmtId="0" fontId="192" fillId="17" borderId="223" xfId="17" applyFont="1" applyFill="1" applyBorder="1" applyAlignment="1">
      <alignment horizontal="left" vertical="top" wrapText="1"/>
    </xf>
    <xf numFmtId="0" fontId="193" fillId="17" borderId="226" xfId="17" applyFont="1" applyFill="1" applyBorder="1" applyAlignment="1">
      <alignment horizontal="center" vertical="center" wrapText="1"/>
    </xf>
    <xf numFmtId="14" fontId="192" fillId="17" borderId="224" xfId="17" applyNumberFormat="1" applyFont="1" applyFill="1" applyBorder="1" applyAlignment="1">
      <alignment horizontal="center" vertical="center"/>
    </xf>
    <xf numFmtId="0" fontId="194" fillId="17" borderId="91" xfId="17" applyFont="1" applyFill="1" applyBorder="1" applyAlignment="1">
      <alignment horizontal="left" vertical="top" wrapText="1"/>
    </xf>
    <xf numFmtId="0" fontId="142" fillId="17" borderId="91" xfId="17" applyFont="1" applyFill="1" applyBorder="1" applyAlignment="1">
      <alignment horizontal="left" vertical="top" wrapText="1"/>
    </xf>
    <xf numFmtId="0" fontId="142" fillId="17" borderId="87" xfId="17" applyFont="1" applyFill="1" applyBorder="1" applyAlignment="1">
      <alignment horizontal="left" vertical="top" wrapText="1"/>
    </xf>
    <xf numFmtId="0" fontId="142" fillId="17" borderId="88" xfId="17" applyFont="1" applyFill="1" applyBorder="1" applyAlignment="1">
      <alignment horizontal="left" vertical="top" wrapText="1"/>
    </xf>
    <xf numFmtId="0" fontId="91" fillId="17" borderId="0" xfId="0" applyFont="1" applyFill="1" applyAlignment="1">
      <alignment horizontal="center" vertical="center" wrapText="1"/>
    </xf>
    <xf numFmtId="14" fontId="12" fillId="17" borderId="90" xfId="17" applyNumberFormat="1" applyFont="1" applyFill="1" applyBorder="1" applyAlignment="1">
      <alignment horizontal="center" vertical="center" wrapText="1"/>
    </xf>
    <xf numFmtId="0" fontId="195" fillId="17" borderId="221" xfId="17" applyFont="1" applyFill="1" applyBorder="1" applyAlignment="1">
      <alignment horizontal="left" vertical="top" wrapText="1"/>
    </xf>
    <xf numFmtId="0" fontId="196" fillId="17" borderId="222" xfId="17" applyFont="1" applyFill="1" applyBorder="1" applyAlignment="1">
      <alignment horizontal="left" vertical="top" wrapText="1"/>
    </xf>
    <xf numFmtId="0" fontId="196" fillId="17" borderId="223" xfId="17" applyFont="1" applyFill="1" applyBorder="1" applyAlignment="1">
      <alignment horizontal="left" vertical="top" wrapText="1"/>
    </xf>
    <xf numFmtId="14" fontId="32" fillId="17" borderId="224" xfId="17" applyNumberFormat="1" applyFont="1" applyFill="1" applyBorder="1" applyAlignment="1">
      <alignment horizontal="center" vertical="center"/>
    </xf>
    <xf numFmtId="0" fontId="143" fillId="17" borderId="227" xfId="17" applyFont="1" applyFill="1" applyBorder="1" applyAlignment="1">
      <alignment horizontal="left" vertical="top" wrapText="1"/>
    </xf>
    <xf numFmtId="0" fontId="32" fillId="17" borderId="226" xfId="17" applyFont="1" applyFill="1" applyBorder="1" applyAlignment="1">
      <alignment horizontal="left" vertical="top" wrapText="1"/>
    </xf>
    <xf numFmtId="0" fontId="65" fillId="17" borderId="0" xfId="0" applyFont="1" applyFill="1" applyAlignment="1">
      <alignment horizontal="center" vertical="center" wrapText="1"/>
    </xf>
    <xf numFmtId="0" fontId="209" fillId="48" borderId="47" xfId="0" applyFont="1" applyFill="1" applyBorder="1" applyAlignment="1">
      <alignment horizontal="center" vertical="center" wrapText="1"/>
    </xf>
    <xf numFmtId="0" fontId="209" fillId="49" borderId="276" xfId="0" applyFont="1" applyFill="1" applyBorder="1" applyAlignment="1">
      <alignment horizontal="center" vertical="center" wrapText="1"/>
    </xf>
    <xf numFmtId="0" fontId="209" fillId="0" borderId="276" xfId="0" applyFont="1" applyBorder="1" applyAlignment="1">
      <alignment horizontal="center" vertical="center" wrapText="1"/>
    </xf>
    <xf numFmtId="0" fontId="209" fillId="0" borderId="276" xfId="0" applyFont="1" applyBorder="1" applyAlignment="1">
      <alignment horizontal="center" vertical="center"/>
    </xf>
    <xf numFmtId="0" fontId="0" fillId="0" borderId="277" xfId="0" applyBorder="1">
      <alignment vertical="center"/>
    </xf>
    <xf numFmtId="0" fontId="146" fillId="49" borderId="278" xfId="0" applyFont="1" applyFill="1" applyBorder="1" applyAlignment="1">
      <alignment horizontal="center" vertical="center" wrapText="1"/>
    </xf>
    <xf numFmtId="0" fontId="146" fillId="0" borderId="278" xfId="0" applyFont="1" applyBorder="1" applyAlignment="1">
      <alignment horizontal="center" vertical="center" wrapText="1"/>
    </xf>
    <xf numFmtId="0" fontId="146" fillId="0" borderId="278" xfId="0" applyFont="1" applyBorder="1" applyAlignment="1">
      <alignment horizontal="center" vertical="center"/>
    </xf>
    <xf numFmtId="0" fontId="209" fillId="0" borderId="279" xfId="0" applyFont="1" applyBorder="1" applyAlignment="1">
      <alignment horizontal="center" vertical="center" wrapText="1"/>
    </xf>
    <xf numFmtId="0" fontId="146" fillId="0" borderId="62" xfId="0" applyFont="1" applyBorder="1" applyAlignment="1">
      <alignment horizontal="center" vertical="center" wrapText="1"/>
    </xf>
    <xf numFmtId="0" fontId="209" fillId="0" borderId="280" xfId="0" applyFont="1" applyBorder="1" applyAlignment="1">
      <alignment horizontal="center" vertical="center" wrapText="1"/>
    </xf>
    <xf numFmtId="0" fontId="209" fillId="0" borderId="73" xfId="0" applyFont="1" applyBorder="1" applyAlignment="1">
      <alignment horizontal="center" vertical="center" wrapText="1"/>
    </xf>
    <xf numFmtId="0" fontId="209" fillId="0" borderId="281" xfId="0" applyFont="1" applyBorder="1" applyAlignment="1">
      <alignment horizontal="center" vertical="center" wrapText="1"/>
    </xf>
    <xf numFmtId="180" fontId="45" fillId="10" borderId="283" xfId="17" applyNumberFormat="1" applyFont="1" applyFill="1" applyBorder="1" applyAlignment="1">
      <alignment horizontal="center" vertical="center"/>
    </xf>
    <xf numFmtId="0" fontId="146" fillId="31" borderId="284" xfId="0" applyFont="1" applyFill="1" applyBorder="1" applyAlignment="1">
      <alignment horizontal="center" vertical="center" wrapText="1"/>
    </xf>
    <xf numFmtId="0" fontId="146" fillId="18" borderId="282" xfId="0" applyFont="1" applyFill="1" applyBorder="1" applyAlignment="1">
      <alignment horizontal="center" vertical="center" wrapText="1"/>
    </xf>
    <xf numFmtId="0" fontId="7" fillId="5" borderId="8" xfId="17" applyFont="1" applyFill="1" applyBorder="1" applyAlignment="1">
      <alignment vertical="center" wrapText="1"/>
    </xf>
  </cellXfs>
  <cellStyles count="26">
    <cellStyle name="Hyperlink" xfId="25" xr:uid="{00000000-000B-0000-0000-000008000000}"/>
    <cellStyle name="ハイパーリンク" xfId="1" builtinId="8"/>
    <cellStyle name="ハイパーリンク 2" xfId="23" xr:uid="{B5D3DB61-D240-4C3A-8915-4D98031A8B84}"/>
    <cellStyle name="標準" xfId="0" builtinId="0"/>
    <cellStyle name="標準 2" xfId="2" xr:uid="{00000000-0005-0000-0000-000002000000}"/>
    <cellStyle name="標準 2 2" xfId="3" xr:uid="{00000000-0005-0000-0000-000003000000}"/>
    <cellStyle name="標準 2 2 2" xfId="20" xr:uid="{1064B219-AC4F-414B-BDBF-39C21F29F659}"/>
    <cellStyle name="標準 2 2 2 2" xfId="21" xr:uid="{5F25B949-ADEE-42BE-8069-06F40D7FD504}"/>
    <cellStyle name="標準 3" xfId="4" xr:uid="{00000000-0005-0000-0000-000004000000}"/>
    <cellStyle name="標準 3 2" xfId="5" xr:uid="{00000000-0005-0000-0000-000005000000}"/>
    <cellStyle name="標準 3 2 2" xfId="6" xr:uid="{00000000-0005-0000-0000-000006000000}"/>
    <cellStyle name="標準 3 2 2 2" xfId="7" xr:uid="{00000000-0005-0000-0000-000007000000}"/>
    <cellStyle name="標準 4" xfId="8" xr:uid="{00000000-0005-0000-0000-000008000000}"/>
    <cellStyle name="標準 5" xfId="9" xr:uid="{00000000-0005-0000-0000-000009000000}"/>
    <cellStyle name="標準 6" xfId="10" xr:uid="{00000000-0005-0000-0000-00000A000000}"/>
    <cellStyle name="標準 6 2" xfId="11" xr:uid="{00000000-0005-0000-0000-00000B000000}"/>
    <cellStyle name="標準 6 2 2" xfId="12" xr:uid="{00000000-0005-0000-0000-00000C000000}"/>
    <cellStyle name="標準 6 2_2019-15" xfId="13" xr:uid="{00000000-0005-0000-0000-00000D000000}"/>
    <cellStyle name="標準 6_★2019-2" xfId="14" xr:uid="{00000000-0005-0000-0000-00000E000000}"/>
    <cellStyle name="標準 7" xfId="15" xr:uid="{00000000-0005-0000-0000-00000F000000}"/>
    <cellStyle name="標準 8" xfId="22" xr:uid="{E1CB95E9-5BB4-4D51-9DF8-AED85455084B}"/>
    <cellStyle name="標準 9" xfId="24" xr:uid="{4FCECFBE-A751-42FB-BF41-6CB6992F7569}"/>
    <cellStyle name="標準_H23-11 2" xfId="16" xr:uid="{00000000-0005-0000-0000-000010000000}"/>
    <cellStyle name="標準_H23-11_2019-4" xfId="17" xr:uid="{00000000-0005-0000-0000-000011000000}"/>
    <cellStyle name="標準_H23-11_2019-4 2" xfId="18" xr:uid="{00000000-0005-0000-0000-000012000000}"/>
    <cellStyle name="標準_H25-25 2 2" xfId="19" xr:uid="{00000000-0005-0000-0000-000013000000}"/>
  </cellStyles>
  <dxfs count="6">
    <dxf>
      <fill>
        <patternFill>
          <bgColor indexed="13"/>
        </patternFill>
      </fill>
    </dxf>
    <dxf>
      <fill>
        <patternFill>
          <bgColor indexed="51"/>
        </patternFill>
      </fill>
    </dxf>
    <dxf>
      <fill>
        <patternFill>
          <bgColor indexed="53"/>
        </patternFill>
      </fill>
    </dxf>
    <dxf>
      <fill>
        <patternFill>
          <bgColor indexed="13"/>
        </patternFill>
      </fill>
    </dxf>
    <dxf>
      <fill>
        <patternFill>
          <bgColor indexed="51"/>
        </patternFill>
      </fill>
    </dxf>
    <dxf>
      <fill>
        <patternFill>
          <bgColor indexed="53"/>
        </patternFill>
      </fill>
    </dxf>
  </dxfs>
  <tableStyles count="0" defaultTableStyle="TableStyleMedium2" defaultPivotStyle="PivotStyleLight16"/>
  <colors>
    <mruColors>
      <color rgb="FF6DDDF7"/>
      <color rgb="FF6EF729"/>
      <color rgb="FFFFD653"/>
      <color rgb="FFFFF5D5"/>
      <color rgb="FFFFA3C2"/>
      <color rgb="FFFFFFCC"/>
      <color rgb="FFC8FCAE"/>
      <color rgb="FF379B4F"/>
      <color rgb="FF95F963"/>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microsoft.com/office/2017/06/relationships/rdRichValueTypes" Target="richData/rdRichValueTyp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23" Type="http://schemas.microsoft.com/office/2022/10/relationships/richValueRel" Target="richData/richValueRel.xml"/><Relationship Id="rId10" Type="http://schemas.openxmlformats.org/officeDocument/2006/relationships/worksheet" Target="worksheets/sheet10.xml"/><Relationship Id="rId19" Type="http://schemas.microsoft.com/office/2017/06/relationships/rdRichValueStructure" Target="richData/rdrichvalue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t>腸管出血性大腸菌</a:t>
            </a:r>
          </a:p>
        </c:rich>
      </c:tx>
      <c:layout>
        <c:manualLayout>
          <c:xMode val="edge"/>
          <c:yMode val="edge"/>
          <c:x val="0.36349963903190607"/>
          <c:y val="2.4798977492378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3822459675442242"/>
          <c:y val="2.5313967465744814E-2"/>
          <c:w val="0.77210613690956476"/>
          <c:h val="0.60984543598716823"/>
        </c:manualLayout>
      </c:layout>
      <c:lineChart>
        <c:grouping val="standard"/>
        <c:varyColors val="0"/>
        <c:ser>
          <c:idx val="9"/>
          <c:order val="0"/>
          <c:tx>
            <c:strRef>
              <c:f>'50　感染症統計'!$A$7</c:f>
              <c:strCache>
                <c:ptCount val="1"/>
                <c:pt idx="0">
                  <c:v>2025年</c:v>
                </c:pt>
              </c:strCache>
            </c:strRef>
          </c:tx>
          <c:spPr>
            <a:ln w="38100" cap="rnd">
              <a:solidFill>
                <a:srgbClr val="FF0000"/>
              </a:solidFill>
              <a:round/>
            </a:ln>
            <a:effectLst/>
          </c:spPr>
          <c:marker>
            <c:symbol val="circle"/>
            <c:size val="5"/>
            <c:spPr>
              <a:solidFill>
                <a:schemeClr val="accent4">
                  <a:lumMod val="60000"/>
                </a:schemeClr>
              </a:solidFill>
              <a:ln w="38100">
                <a:solidFill>
                  <a:srgbClr val="FF0000"/>
                </a:solidFill>
              </a:ln>
              <a:effectLst/>
            </c:spPr>
          </c:marker>
          <c:val>
            <c:numRef>
              <c:f>'50　感染症統計'!$B$7:$M$7</c:f>
              <c:numCache>
                <c:formatCode>General</c:formatCode>
                <c:ptCount val="12"/>
                <c:pt idx="0">
                  <c:v>142</c:v>
                </c:pt>
                <c:pt idx="1">
                  <c:v>95</c:v>
                </c:pt>
                <c:pt idx="2">
                  <c:v>86</c:v>
                </c:pt>
                <c:pt idx="3">
                  <c:v>111</c:v>
                </c:pt>
                <c:pt idx="4">
                  <c:v>217</c:v>
                </c:pt>
                <c:pt idx="5">
                  <c:v>308</c:v>
                </c:pt>
                <c:pt idx="6">
                  <c:v>838</c:v>
                </c:pt>
                <c:pt idx="7">
                  <c:v>715</c:v>
                </c:pt>
                <c:pt idx="8">
                  <c:v>645</c:v>
                </c:pt>
                <c:pt idx="9">
                  <c:v>643</c:v>
                </c:pt>
                <c:pt idx="10">
                  <c:v>295</c:v>
                </c:pt>
                <c:pt idx="11">
                  <c:v>117</c:v>
                </c:pt>
              </c:numCache>
            </c:numRef>
          </c:val>
          <c:smooth val="0"/>
          <c:extLst>
            <c:ext xmlns:c16="http://schemas.microsoft.com/office/drawing/2014/chart" uri="{C3380CC4-5D6E-409C-BE32-E72D297353CC}">
              <c16:uniqueId val="{00000000-258B-4D78-9FAF-C894CF0226E0}"/>
            </c:ext>
          </c:extLst>
        </c:ser>
        <c:ser>
          <c:idx val="6"/>
          <c:order val="1"/>
          <c:tx>
            <c:strRef>
              <c:f>'50　感染症統計'!$A$8</c:f>
              <c:strCache>
                <c:ptCount val="1"/>
                <c:pt idx="0">
                  <c:v>2024年</c:v>
                </c:pt>
              </c:strCache>
            </c:strRef>
          </c:tx>
          <c:spPr>
            <a:ln w="38100" cap="rnd">
              <a:solidFill>
                <a:srgbClr val="379B4F"/>
              </a:solidFill>
              <a:round/>
            </a:ln>
            <a:effectLst/>
          </c:spPr>
          <c:marker>
            <c:symbol val="circle"/>
            <c:size val="5"/>
            <c:spPr>
              <a:solidFill>
                <a:srgbClr val="FF0000"/>
              </a:solidFill>
              <a:ln w="38100">
                <a:solidFill>
                  <a:srgbClr val="379B4F"/>
                </a:solidFill>
              </a:ln>
              <a:effectLst/>
            </c:spPr>
          </c:marker>
          <c:val>
            <c:numRef>
              <c:f>'50　感染症統計'!$B$8:$M$8</c:f>
              <c:numCache>
                <c:formatCode>General</c:formatCode>
                <c:ptCount val="12"/>
                <c:pt idx="0">
                  <c:v>103</c:v>
                </c:pt>
                <c:pt idx="1">
                  <c:v>102</c:v>
                </c:pt>
                <c:pt idx="2">
                  <c:v>114</c:v>
                </c:pt>
                <c:pt idx="3">
                  <c:v>122</c:v>
                </c:pt>
                <c:pt idx="4">
                  <c:v>257</c:v>
                </c:pt>
                <c:pt idx="5">
                  <c:v>308</c:v>
                </c:pt>
                <c:pt idx="6">
                  <c:v>519</c:v>
                </c:pt>
                <c:pt idx="7">
                  <c:v>708</c:v>
                </c:pt>
                <c:pt idx="8">
                  <c:v>541</c:v>
                </c:pt>
                <c:pt idx="9">
                  <c:v>533</c:v>
                </c:pt>
                <c:pt idx="10">
                  <c:v>277</c:v>
                </c:pt>
                <c:pt idx="11">
                  <c:v>158</c:v>
                </c:pt>
              </c:numCache>
            </c:numRef>
          </c:val>
          <c:smooth val="0"/>
          <c:extLst>
            <c:ext xmlns:c16="http://schemas.microsoft.com/office/drawing/2014/chart" uri="{C3380CC4-5D6E-409C-BE32-E72D297353CC}">
              <c16:uniqueId val="{00000001-258B-4D78-9FAF-C894CF0226E0}"/>
            </c:ext>
          </c:extLst>
        </c:ser>
        <c:ser>
          <c:idx val="0"/>
          <c:order val="2"/>
          <c:tx>
            <c:strRef>
              <c:f>'50　感染症統計'!$A$9</c:f>
              <c:strCache>
                <c:ptCount val="1"/>
                <c:pt idx="0">
                  <c:v>2023年</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val>
            <c:numRef>
              <c:f>'50　感染症統計'!$B$9:$M$9</c:f>
              <c:numCache>
                <c:formatCode>#,##0_ </c:formatCode>
                <c:ptCount val="12"/>
                <c:pt idx="0" formatCode="General">
                  <c:v>84</c:v>
                </c:pt>
                <c:pt idx="1">
                  <c:v>62</c:v>
                </c:pt>
                <c:pt idx="2">
                  <c:v>99</c:v>
                </c:pt>
                <c:pt idx="3">
                  <c:v>112</c:v>
                </c:pt>
                <c:pt idx="4" formatCode="General">
                  <c:v>224</c:v>
                </c:pt>
                <c:pt idx="5" formatCode="General">
                  <c:v>526</c:v>
                </c:pt>
                <c:pt idx="6" formatCode="General">
                  <c:v>521</c:v>
                </c:pt>
                <c:pt idx="7">
                  <c:v>768</c:v>
                </c:pt>
                <c:pt idx="8">
                  <c:v>454</c:v>
                </c:pt>
                <c:pt idx="9">
                  <c:v>390</c:v>
                </c:pt>
                <c:pt idx="10">
                  <c:v>416</c:v>
                </c:pt>
                <c:pt idx="11" formatCode="General">
                  <c:v>154</c:v>
                </c:pt>
              </c:numCache>
            </c:numRef>
          </c:val>
          <c:smooth val="0"/>
          <c:extLst>
            <c:ext xmlns:c16="http://schemas.microsoft.com/office/drawing/2014/chart" uri="{C3380CC4-5D6E-409C-BE32-E72D297353CC}">
              <c16:uniqueId val="{00000002-258B-4D78-9FAF-C894CF0226E0}"/>
            </c:ext>
          </c:extLst>
        </c:ser>
        <c:ser>
          <c:idx val="1"/>
          <c:order val="3"/>
          <c:tx>
            <c:strRef>
              <c:f>'50　感染症統計'!$A$10</c:f>
              <c:strCache>
                <c:ptCount val="1"/>
                <c:pt idx="0">
                  <c:v>2022年</c:v>
                </c:pt>
              </c:strCache>
            </c:strRef>
          </c:tx>
          <c:spPr>
            <a:ln w="28575" cap="rnd">
              <a:solidFill>
                <a:schemeClr val="accent2"/>
              </a:solidFill>
              <a:round/>
            </a:ln>
            <a:effectLst/>
          </c:spPr>
          <c:marker>
            <c:symbol val="none"/>
          </c:marker>
          <c:val>
            <c:numRef>
              <c:f>'50　感染症統計'!$B$10:$M$10</c:f>
              <c:numCache>
                <c:formatCode>#,##0_ </c:formatCode>
                <c:ptCount val="12"/>
                <c:pt idx="0" formatCode="General">
                  <c:v>81</c:v>
                </c:pt>
                <c:pt idx="1">
                  <c:v>39</c:v>
                </c:pt>
                <c:pt idx="2">
                  <c:v>72</c:v>
                </c:pt>
                <c:pt idx="3" formatCode="General">
                  <c:v>89</c:v>
                </c:pt>
                <c:pt idx="4" formatCode="General">
                  <c:v>258</c:v>
                </c:pt>
                <c:pt idx="5" formatCode="General">
                  <c:v>416</c:v>
                </c:pt>
                <c:pt idx="6" formatCode="General">
                  <c:v>554</c:v>
                </c:pt>
                <c:pt idx="7" formatCode="General">
                  <c:v>568</c:v>
                </c:pt>
                <c:pt idx="8" formatCode="General">
                  <c:v>578</c:v>
                </c:pt>
                <c:pt idx="9" formatCode="General">
                  <c:v>337</c:v>
                </c:pt>
                <c:pt idx="10" formatCode="General">
                  <c:v>169</c:v>
                </c:pt>
                <c:pt idx="11" formatCode="General">
                  <c:v>168</c:v>
                </c:pt>
              </c:numCache>
            </c:numRef>
          </c:val>
          <c:smooth val="0"/>
          <c:extLst>
            <c:ext xmlns:c16="http://schemas.microsoft.com/office/drawing/2014/chart" uri="{C3380CC4-5D6E-409C-BE32-E72D297353CC}">
              <c16:uniqueId val="{00000003-258B-4D78-9FAF-C894CF0226E0}"/>
            </c:ext>
          </c:extLst>
        </c:ser>
        <c:ser>
          <c:idx val="2"/>
          <c:order val="4"/>
          <c:tx>
            <c:strRef>
              <c:f>'50　感染症統計'!$A$11</c:f>
              <c:strCache>
                <c:ptCount val="1"/>
                <c:pt idx="0">
                  <c:v>2021年</c:v>
                </c:pt>
              </c:strCache>
            </c:strRef>
          </c:tx>
          <c:spPr>
            <a:ln w="28575" cap="rnd">
              <a:solidFill>
                <a:schemeClr val="accent3"/>
              </a:solidFill>
              <a:round/>
            </a:ln>
            <a:effectLst/>
          </c:spPr>
          <c:marker>
            <c:symbol val="none"/>
          </c:marker>
          <c:val>
            <c:numRef>
              <c:f>'50　感染症統計'!$B$11:$M$11</c:f>
              <c:numCache>
                <c:formatCode>General</c:formatCode>
                <c:ptCount val="12"/>
                <c:pt idx="0">
                  <c:v>81</c:v>
                </c:pt>
                <c:pt idx="1">
                  <c:v>48</c:v>
                </c:pt>
                <c:pt idx="2">
                  <c:v>71</c:v>
                </c:pt>
                <c:pt idx="3">
                  <c:v>128</c:v>
                </c:pt>
                <c:pt idx="4">
                  <c:v>171</c:v>
                </c:pt>
                <c:pt idx="5">
                  <c:v>350</c:v>
                </c:pt>
                <c:pt idx="6">
                  <c:v>569</c:v>
                </c:pt>
                <c:pt idx="7">
                  <c:v>553</c:v>
                </c:pt>
                <c:pt idx="8">
                  <c:v>458</c:v>
                </c:pt>
                <c:pt idx="9">
                  <c:v>306</c:v>
                </c:pt>
                <c:pt idx="10">
                  <c:v>221</c:v>
                </c:pt>
                <c:pt idx="11">
                  <c:v>229</c:v>
                </c:pt>
              </c:numCache>
            </c:numRef>
          </c:val>
          <c:smooth val="0"/>
          <c:extLst>
            <c:ext xmlns:c16="http://schemas.microsoft.com/office/drawing/2014/chart" uri="{C3380CC4-5D6E-409C-BE32-E72D297353CC}">
              <c16:uniqueId val="{00000004-258B-4D78-9FAF-C894CF0226E0}"/>
            </c:ext>
          </c:extLst>
        </c:ser>
        <c:ser>
          <c:idx val="5"/>
          <c:order val="5"/>
          <c:tx>
            <c:strRef>
              <c:f>'50　感染症統計'!$A$12</c:f>
              <c:strCache>
                <c:ptCount val="1"/>
                <c:pt idx="0">
                  <c:v>2020年</c:v>
                </c:pt>
              </c:strCache>
            </c:strRef>
          </c:tx>
          <c:spPr>
            <a:ln w="28575" cap="rnd">
              <a:solidFill>
                <a:schemeClr val="accent6"/>
              </a:solidFill>
              <a:round/>
            </a:ln>
            <a:effectLst/>
          </c:spPr>
          <c:marker>
            <c:symbol val="none"/>
          </c:marker>
          <c:val>
            <c:numRef>
              <c:f>'50　感染症統計'!$B$12:$M$12</c:f>
              <c:numCache>
                <c:formatCode>General</c:formatCode>
                <c:ptCount val="12"/>
                <c:pt idx="0">
                  <c:v>112</c:v>
                </c:pt>
                <c:pt idx="1">
                  <c:v>85</c:v>
                </c:pt>
                <c:pt idx="2">
                  <c:v>60</c:v>
                </c:pt>
                <c:pt idx="3">
                  <c:v>97</c:v>
                </c:pt>
                <c:pt idx="4">
                  <c:v>95</c:v>
                </c:pt>
                <c:pt idx="5">
                  <c:v>305</c:v>
                </c:pt>
                <c:pt idx="6">
                  <c:v>544</c:v>
                </c:pt>
                <c:pt idx="7">
                  <c:v>449</c:v>
                </c:pt>
                <c:pt idx="8">
                  <c:v>475</c:v>
                </c:pt>
                <c:pt idx="9">
                  <c:v>505</c:v>
                </c:pt>
                <c:pt idx="10">
                  <c:v>219</c:v>
                </c:pt>
                <c:pt idx="11" formatCode="#,##0_ ">
                  <c:v>98</c:v>
                </c:pt>
              </c:numCache>
            </c:numRef>
          </c:val>
          <c:smooth val="0"/>
          <c:extLst>
            <c:ext xmlns:c16="http://schemas.microsoft.com/office/drawing/2014/chart" uri="{C3380CC4-5D6E-409C-BE32-E72D297353CC}">
              <c16:uniqueId val="{00000005-258B-4D78-9FAF-C894CF0226E0}"/>
            </c:ext>
          </c:extLst>
        </c:ser>
        <c:dLbls>
          <c:showLegendKey val="0"/>
          <c:showVal val="0"/>
          <c:showCatName val="0"/>
          <c:showSerName val="0"/>
          <c:showPercent val="0"/>
          <c:showBubbleSize val="0"/>
        </c:dLbls>
        <c:marker val="1"/>
        <c:smooth val="0"/>
        <c:axId val="473875992"/>
        <c:axId val="473875208"/>
      </c:lineChart>
      <c:catAx>
        <c:axId val="47387599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3875208"/>
        <c:crosses val="autoZero"/>
        <c:auto val="1"/>
        <c:lblAlgn val="ctr"/>
        <c:lblOffset val="100"/>
        <c:noMultiLvlLbl val="0"/>
      </c:catAx>
      <c:valAx>
        <c:axId val="473875208"/>
        <c:scaling>
          <c:orientation val="minMax"/>
          <c:max val="1400"/>
        </c:scaling>
        <c:delete val="0"/>
        <c:axPos val="l"/>
        <c:majorGridlines>
          <c:spPr>
            <a:ln w="9525" cap="flat" cmpd="sng" algn="ctr">
              <a:solidFill>
                <a:schemeClr val="tx1">
                  <a:lumMod val="15000"/>
                  <a:lumOff val="85000"/>
                </a:schemeClr>
              </a:solidFill>
              <a:round/>
            </a:ln>
            <a:effectLst/>
          </c:spPr>
        </c:majorGridlines>
        <c:title>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ja-JP"/>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387599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ja-JP"/>
          </a:p>
        </c:txPr>
      </c:dTable>
      <c:spPr>
        <a:noFill/>
        <a:ln>
          <a:noFill/>
        </a:ln>
        <a:effectLst/>
      </c:spPr>
    </c:plotArea>
    <c:legend>
      <c:legendPos val="b"/>
      <c:layout>
        <c:manualLayout>
          <c:xMode val="edge"/>
          <c:yMode val="edge"/>
          <c:x val="0.87538985472520936"/>
          <c:y val="1.0689411766239484E-2"/>
          <c:w val="0.1187992146550145"/>
          <c:h val="0.48126258319837928"/>
        </c:manualLayout>
      </c:layout>
      <c:overlay val="0"/>
      <c:spPr>
        <a:noFill/>
        <a:ln>
          <a:solidFill>
            <a:schemeClr val="accent1"/>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ja-JP" altLang="en-US"/>
              <a:t>細菌性赤痢菌</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ja-JP"/>
        </a:p>
      </c:txPr>
    </c:title>
    <c:autoTitleDeleted val="0"/>
    <c:plotArea>
      <c:layout>
        <c:manualLayout>
          <c:layoutTarget val="inner"/>
          <c:xMode val="edge"/>
          <c:yMode val="edge"/>
          <c:x val="0.12747074113369755"/>
          <c:y val="5.692857851974642E-2"/>
          <c:w val="0.70100967673797776"/>
          <c:h val="0.62589415129079018"/>
        </c:manualLayout>
      </c:layout>
      <c:lineChart>
        <c:grouping val="standard"/>
        <c:varyColors val="0"/>
        <c:ser>
          <c:idx val="6"/>
          <c:order val="0"/>
          <c:tx>
            <c:strRef>
              <c:f>'50　感染症統計'!$P$7</c:f>
              <c:strCache>
                <c:ptCount val="1"/>
                <c:pt idx="0">
                  <c:v>2025年</c:v>
                </c:pt>
              </c:strCache>
            </c:strRef>
          </c:tx>
          <c:spPr>
            <a:ln w="38100" cap="rnd">
              <a:solidFill>
                <a:srgbClr val="FF0000"/>
              </a:solidFill>
              <a:round/>
            </a:ln>
            <a:effectLst/>
          </c:spPr>
          <c:marker>
            <c:symbol val="none"/>
          </c:marker>
          <c:val>
            <c:numRef>
              <c:f>'50　感染症統計'!$Q$7:$AB$7</c:f>
              <c:numCache>
                <c:formatCode>#,##0_ </c:formatCode>
                <c:ptCount val="12"/>
                <c:pt idx="0">
                  <c:v>2</c:v>
                </c:pt>
                <c:pt idx="1">
                  <c:v>4</c:v>
                </c:pt>
                <c:pt idx="2">
                  <c:v>6</c:v>
                </c:pt>
                <c:pt idx="3">
                  <c:v>4</c:v>
                </c:pt>
                <c:pt idx="4">
                  <c:v>8</c:v>
                </c:pt>
                <c:pt idx="5">
                  <c:v>0</c:v>
                </c:pt>
                <c:pt idx="6">
                  <c:v>5</c:v>
                </c:pt>
                <c:pt idx="7">
                  <c:v>7</c:v>
                </c:pt>
                <c:pt idx="8">
                  <c:v>5</c:v>
                </c:pt>
                <c:pt idx="9">
                  <c:v>8</c:v>
                </c:pt>
                <c:pt idx="10">
                  <c:v>3</c:v>
                </c:pt>
                <c:pt idx="11" formatCode="General">
                  <c:v>3</c:v>
                </c:pt>
              </c:numCache>
            </c:numRef>
          </c:val>
          <c:smooth val="0"/>
          <c:extLst>
            <c:ext xmlns:c16="http://schemas.microsoft.com/office/drawing/2014/chart" uri="{C3380CC4-5D6E-409C-BE32-E72D297353CC}">
              <c16:uniqueId val="{00000000-1B18-4E7B-939D-82A450FC20BD}"/>
            </c:ext>
          </c:extLst>
        </c:ser>
        <c:ser>
          <c:idx val="0"/>
          <c:order val="1"/>
          <c:tx>
            <c:strRef>
              <c:f>'50　感染症統計'!$P$8</c:f>
              <c:strCache>
                <c:ptCount val="1"/>
                <c:pt idx="0">
                  <c:v>2024年</c:v>
                </c:pt>
              </c:strCache>
            </c:strRef>
          </c:tx>
          <c:spPr>
            <a:ln w="19050" cap="rnd">
              <a:solidFill>
                <a:srgbClr val="00B050"/>
              </a:solidFill>
              <a:round/>
            </a:ln>
            <a:effectLst/>
          </c:spPr>
          <c:marker>
            <c:symbol val="none"/>
          </c:marker>
          <c:val>
            <c:numRef>
              <c:f>'50　感染症統計'!$Q$8:$AB$8</c:f>
              <c:numCache>
                <c:formatCode>General</c:formatCode>
                <c:ptCount val="12"/>
                <c:pt idx="0" formatCode="#,##0_ ">
                  <c:v>4</c:v>
                </c:pt>
                <c:pt idx="1">
                  <c:v>4</c:v>
                </c:pt>
                <c:pt idx="2">
                  <c:v>4</c:v>
                </c:pt>
                <c:pt idx="3">
                  <c:v>8</c:v>
                </c:pt>
                <c:pt idx="4">
                  <c:v>1</c:v>
                </c:pt>
                <c:pt idx="5">
                  <c:v>2</c:v>
                </c:pt>
                <c:pt idx="6">
                  <c:v>6</c:v>
                </c:pt>
                <c:pt idx="7">
                  <c:v>21</c:v>
                </c:pt>
                <c:pt idx="8">
                  <c:v>12</c:v>
                </c:pt>
                <c:pt idx="9">
                  <c:v>8</c:v>
                </c:pt>
                <c:pt idx="10">
                  <c:v>0</c:v>
                </c:pt>
                <c:pt idx="11">
                  <c:v>4</c:v>
                </c:pt>
              </c:numCache>
            </c:numRef>
          </c:val>
          <c:smooth val="0"/>
          <c:extLst>
            <c:ext xmlns:c16="http://schemas.microsoft.com/office/drawing/2014/chart" uri="{C3380CC4-5D6E-409C-BE32-E72D297353CC}">
              <c16:uniqueId val="{00000001-1B18-4E7B-939D-82A450FC20BD}"/>
            </c:ext>
          </c:extLst>
        </c:ser>
        <c:ser>
          <c:idx val="1"/>
          <c:order val="2"/>
          <c:tx>
            <c:strRef>
              <c:f>'50　感染症統計'!$P$9</c:f>
              <c:strCache>
                <c:ptCount val="1"/>
                <c:pt idx="0">
                  <c:v>2023年</c:v>
                </c:pt>
              </c:strCache>
            </c:strRef>
          </c:tx>
          <c:spPr>
            <a:ln w="28575" cap="rnd">
              <a:solidFill>
                <a:schemeClr val="accent2"/>
              </a:solidFill>
              <a:round/>
            </a:ln>
            <a:effectLst/>
          </c:spPr>
          <c:marker>
            <c:symbol val="none"/>
          </c:marker>
          <c:val>
            <c:numRef>
              <c:f>'50　感染症統計'!$Q$9:$AB$9</c:f>
              <c:numCache>
                <c:formatCode>#,##0_ </c:formatCode>
                <c:ptCount val="12"/>
                <c:pt idx="0" formatCode="General">
                  <c:v>1</c:v>
                </c:pt>
                <c:pt idx="1">
                  <c:v>1</c:v>
                </c:pt>
                <c:pt idx="2">
                  <c:v>4</c:v>
                </c:pt>
                <c:pt idx="3">
                  <c:v>2</c:v>
                </c:pt>
                <c:pt idx="4">
                  <c:v>2</c:v>
                </c:pt>
                <c:pt idx="5">
                  <c:v>7</c:v>
                </c:pt>
                <c:pt idx="6">
                  <c:v>7</c:v>
                </c:pt>
                <c:pt idx="7">
                  <c:v>3</c:v>
                </c:pt>
                <c:pt idx="8">
                  <c:v>1</c:v>
                </c:pt>
                <c:pt idx="9">
                  <c:v>7</c:v>
                </c:pt>
                <c:pt idx="10">
                  <c:v>7</c:v>
                </c:pt>
                <c:pt idx="11" formatCode="General">
                  <c:v>5</c:v>
                </c:pt>
              </c:numCache>
            </c:numRef>
          </c:val>
          <c:smooth val="0"/>
          <c:extLst>
            <c:ext xmlns:c16="http://schemas.microsoft.com/office/drawing/2014/chart" uri="{C3380CC4-5D6E-409C-BE32-E72D297353CC}">
              <c16:uniqueId val="{00000002-1B18-4E7B-939D-82A450FC20BD}"/>
            </c:ext>
          </c:extLst>
        </c:ser>
        <c:ser>
          <c:idx val="2"/>
          <c:order val="3"/>
          <c:tx>
            <c:strRef>
              <c:f>'50　感染症統計'!$P$10</c:f>
              <c:strCache>
                <c:ptCount val="1"/>
                <c:pt idx="0">
                  <c:v>2022年</c:v>
                </c:pt>
              </c:strCache>
            </c:strRef>
          </c:tx>
          <c:spPr>
            <a:ln w="28575" cap="rnd">
              <a:solidFill>
                <a:schemeClr val="accent3"/>
              </a:solidFill>
              <a:round/>
            </a:ln>
            <a:effectLst/>
          </c:spPr>
          <c:marker>
            <c:symbol val="none"/>
          </c:marker>
          <c:val>
            <c:numRef>
              <c:f>'50　感染症統計'!$Q$10:$AB$10</c:f>
              <c:numCache>
                <c:formatCode>#,##0_ </c:formatCode>
                <c:ptCount val="12"/>
                <c:pt idx="0" formatCode="General">
                  <c:v>0</c:v>
                </c:pt>
                <c:pt idx="1">
                  <c:v>5</c:v>
                </c:pt>
                <c:pt idx="2">
                  <c:v>4</c:v>
                </c:pt>
                <c:pt idx="3">
                  <c:v>1</c:v>
                </c:pt>
                <c:pt idx="4">
                  <c:v>1</c:v>
                </c:pt>
                <c:pt idx="5">
                  <c:v>1</c:v>
                </c:pt>
                <c:pt idx="6">
                  <c:v>1</c:v>
                </c:pt>
                <c:pt idx="7">
                  <c:v>1</c:v>
                </c:pt>
                <c:pt idx="8" formatCode="General">
                  <c:v>0</c:v>
                </c:pt>
                <c:pt idx="9" formatCode="General">
                  <c:v>0</c:v>
                </c:pt>
                <c:pt idx="10" formatCode="General">
                  <c:v>0</c:v>
                </c:pt>
                <c:pt idx="11" formatCode="General">
                  <c:v>2</c:v>
                </c:pt>
              </c:numCache>
            </c:numRef>
          </c:val>
          <c:smooth val="0"/>
          <c:extLst>
            <c:ext xmlns:c16="http://schemas.microsoft.com/office/drawing/2014/chart" uri="{C3380CC4-5D6E-409C-BE32-E72D297353CC}">
              <c16:uniqueId val="{00000003-1B18-4E7B-939D-82A450FC20BD}"/>
            </c:ext>
          </c:extLst>
        </c:ser>
        <c:ser>
          <c:idx val="3"/>
          <c:order val="4"/>
          <c:tx>
            <c:strRef>
              <c:f>'50　感染症統計'!$P$11</c:f>
              <c:strCache>
                <c:ptCount val="1"/>
                <c:pt idx="0">
                  <c:v>2021年</c:v>
                </c:pt>
              </c:strCache>
            </c:strRef>
          </c:tx>
          <c:spPr>
            <a:ln w="28575" cap="rnd">
              <a:solidFill>
                <a:schemeClr val="accent4"/>
              </a:solidFill>
              <a:round/>
            </a:ln>
            <a:effectLst/>
          </c:spPr>
          <c:marker>
            <c:symbol val="none"/>
          </c:marker>
          <c:val>
            <c:numRef>
              <c:f>'50　感染症統計'!$Q$11:$AB$11</c:f>
              <c:numCache>
                <c:formatCode>#,##0_ </c:formatCode>
                <c:ptCount val="12"/>
                <c:pt idx="0">
                  <c:v>1</c:v>
                </c:pt>
                <c:pt idx="1">
                  <c:v>2</c:v>
                </c:pt>
                <c:pt idx="2">
                  <c:v>1</c:v>
                </c:pt>
                <c:pt idx="3">
                  <c:v>0</c:v>
                </c:pt>
                <c:pt idx="4">
                  <c:v>0</c:v>
                </c:pt>
                <c:pt idx="5">
                  <c:v>0</c:v>
                </c:pt>
                <c:pt idx="6">
                  <c:v>1</c:v>
                </c:pt>
                <c:pt idx="7">
                  <c:v>1</c:v>
                </c:pt>
                <c:pt idx="8">
                  <c:v>0</c:v>
                </c:pt>
                <c:pt idx="9">
                  <c:v>1</c:v>
                </c:pt>
                <c:pt idx="10">
                  <c:v>0</c:v>
                </c:pt>
                <c:pt idx="11">
                  <c:v>0</c:v>
                </c:pt>
              </c:numCache>
            </c:numRef>
          </c:val>
          <c:smooth val="0"/>
          <c:extLst>
            <c:ext xmlns:c16="http://schemas.microsoft.com/office/drawing/2014/chart" uri="{C3380CC4-5D6E-409C-BE32-E72D297353CC}">
              <c16:uniqueId val="{00000004-1B18-4E7B-939D-82A450FC20BD}"/>
            </c:ext>
          </c:extLst>
        </c:ser>
        <c:ser>
          <c:idx val="5"/>
          <c:order val="5"/>
          <c:tx>
            <c:strRef>
              <c:f>'50　感染症統計'!$P$12</c:f>
              <c:strCache>
                <c:ptCount val="1"/>
                <c:pt idx="0">
                  <c:v>2020年</c:v>
                </c:pt>
              </c:strCache>
            </c:strRef>
          </c:tx>
          <c:spPr>
            <a:ln w="28575" cap="rnd">
              <a:solidFill>
                <a:schemeClr val="accent6"/>
              </a:solidFill>
              <a:round/>
            </a:ln>
            <a:effectLst/>
          </c:spPr>
          <c:marker>
            <c:symbol val="none"/>
          </c:marker>
          <c:val>
            <c:numRef>
              <c:f>'50　感染症統計'!$Q$12:$AB$12</c:f>
              <c:numCache>
                <c:formatCode>#,##0_ </c:formatCode>
                <c:ptCount val="12"/>
                <c:pt idx="0">
                  <c:v>16</c:v>
                </c:pt>
                <c:pt idx="1">
                  <c:v>1</c:v>
                </c:pt>
                <c:pt idx="2">
                  <c:v>19</c:v>
                </c:pt>
                <c:pt idx="3">
                  <c:v>3</c:v>
                </c:pt>
                <c:pt idx="4">
                  <c:v>13</c:v>
                </c:pt>
                <c:pt idx="5">
                  <c:v>1</c:v>
                </c:pt>
                <c:pt idx="6">
                  <c:v>2</c:v>
                </c:pt>
                <c:pt idx="7">
                  <c:v>2</c:v>
                </c:pt>
                <c:pt idx="8">
                  <c:v>0</c:v>
                </c:pt>
                <c:pt idx="9">
                  <c:v>24</c:v>
                </c:pt>
                <c:pt idx="10">
                  <c:v>4</c:v>
                </c:pt>
                <c:pt idx="11">
                  <c:v>2</c:v>
                </c:pt>
              </c:numCache>
            </c:numRef>
          </c:val>
          <c:smooth val="0"/>
          <c:extLst>
            <c:ext xmlns:c16="http://schemas.microsoft.com/office/drawing/2014/chart" uri="{C3380CC4-5D6E-409C-BE32-E72D297353CC}">
              <c16:uniqueId val="{00000005-1B18-4E7B-939D-82A450FC20BD}"/>
            </c:ext>
          </c:extLst>
        </c:ser>
        <c:dLbls>
          <c:showLegendKey val="0"/>
          <c:showVal val="0"/>
          <c:showCatName val="0"/>
          <c:showSerName val="0"/>
          <c:showPercent val="0"/>
          <c:showBubbleSize val="0"/>
        </c:dLbls>
        <c:smooth val="0"/>
        <c:axId val="473874032"/>
        <c:axId val="473874424"/>
      </c:lineChart>
      <c:catAx>
        <c:axId val="473874032"/>
        <c:scaling>
          <c:orientation val="minMax"/>
        </c:scaling>
        <c:delete val="1"/>
        <c:axPos val="b"/>
        <c:numFmt formatCode="General" sourceLinked="1"/>
        <c:majorTickMark val="none"/>
        <c:minorTickMark val="none"/>
        <c:tickLblPos val="nextTo"/>
        <c:crossAx val="473874424"/>
        <c:crosses val="autoZero"/>
        <c:auto val="0"/>
        <c:lblAlgn val="ctr"/>
        <c:lblOffset val="100"/>
        <c:noMultiLvlLbl val="0"/>
      </c:catAx>
      <c:valAx>
        <c:axId val="473874424"/>
        <c:scaling>
          <c:orientation val="minMax"/>
          <c:max val="30"/>
        </c:scaling>
        <c:delete val="0"/>
        <c:axPos val="r"/>
        <c:majorGridlines>
          <c:spPr>
            <a:ln w="9525" cap="flat" cmpd="sng" algn="ctr">
              <a:solidFill>
                <a:schemeClr val="tx1">
                  <a:lumMod val="15000"/>
                  <a:lumOff val="85000"/>
                </a:schemeClr>
              </a:solidFill>
              <a:round/>
            </a:ln>
            <a:effectLst/>
          </c:spPr>
        </c:majorGridlines>
        <c:numFmt formatCode="#,##0_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crossAx val="473874032"/>
        <c:crosses val="max"/>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ja-JP"/>
          </a:p>
        </c:txPr>
      </c:dTable>
      <c:spPr>
        <a:noFill/>
        <a:ln>
          <a:noFill/>
        </a:ln>
        <a:effectLst/>
      </c:spPr>
    </c:plotArea>
    <c:legend>
      <c:legendPos val="b"/>
      <c:layout>
        <c:manualLayout>
          <c:xMode val="edge"/>
          <c:yMode val="edge"/>
          <c:x val="0.87850136558176928"/>
          <c:y val="8.9866993536922485E-2"/>
          <c:w val="0.12149863441823069"/>
          <c:h val="0.51339236753271933"/>
        </c:manualLayout>
      </c:layout>
      <c:overlay val="0"/>
      <c:spPr>
        <a:noFill/>
        <a:ln>
          <a:solidFill>
            <a:schemeClr val="accent3">
              <a:lumMod val="50000"/>
            </a:schemeClr>
          </a:solid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ja-JP"/>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image" Target="../media/image5.gif"/><Relationship Id="rId2" Type="http://schemas.microsoft.com/office/2007/relationships/hdphoto" Target="../media/hdphoto1.wdp"/><Relationship Id="rId1" Type="http://schemas.openxmlformats.org/officeDocument/2006/relationships/image" Target="../media/image4.png"/><Relationship Id="rId5" Type="http://schemas.openxmlformats.org/officeDocument/2006/relationships/image" Target="../media/image7.png"/><Relationship Id="rId4"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5.gif"/></Relationships>
</file>

<file path=xl/drawings/_rels/drawing5.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2" Type="http://schemas.openxmlformats.org/officeDocument/2006/relationships/image" Target="../media/image11.png"/><Relationship Id="rId1" Type="http://schemas.openxmlformats.org/officeDocument/2006/relationships/image" Target="../media/image10.png"/></Relationships>
</file>

<file path=xl/drawings/_rels/drawing7.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2.png"/></Relationships>
</file>

<file path=xl/drawings/_rels/drawing9.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xdr:from>
      <xdr:col>1</xdr:col>
      <xdr:colOff>0</xdr:colOff>
      <xdr:row>23</xdr:row>
      <xdr:rowOff>76200</xdr:rowOff>
    </xdr:from>
    <xdr:to>
      <xdr:col>6</xdr:col>
      <xdr:colOff>28575</xdr:colOff>
      <xdr:row>29</xdr:row>
      <xdr:rowOff>9525</xdr:rowOff>
    </xdr:to>
    <xdr:sp macro="" textlink="">
      <xdr:nvSpPr>
        <xdr:cNvPr id="2049" name="AutoShape 1">
          <a:extLst>
            <a:ext uri="{FF2B5EF4-FFF2-40B4-BE49-F238E27FC236}">
              <a16:creationId xmlns:a16="http://schemas.microsoft.com/office/drawing/2014/main" id="{00000000-0008-0000-0000-000001080000}"/>
            </a:ext>
          </a:extLst>
        </xdr:cNvPr>
        <xdr:cNvSpPr>
          <a:spLocks noChangeArrowheads="1"/>
        </xdr:cNvSpPr>
      </xdr:nvSpPr>
      <xdr:spPr bwMode="auto">
        <a:xfrm>
          <a:off x="1162050" y="3943350"/>
          <a:ext cx="3209925" cy="962025"/>
        </a:xfrm>
        <a:prstGeom prst="horizontalScroll">
          <a:avLst>
            <a:gd name="adj" fmla="val 12500"/>
          </a:avLst>
        </a:prstGeom>
        <a:solidFill>
          <a:srgbClr val="FFFFFF"/>
        </a:solidFill>
        <a:ln w="9525">
          <a:solidFill>
            <a:srgbClr val="000000"/>
          </a:solidFill>
          <a:round/>
          <a:headEnd/>
          <a:tailEnd/>
        </a:ln>
      </xdr:spPr>
    </xdr:sp>
    <xdr:clientData/>
  </xdr:twoCellAnchor>
  <xdr:twoCellAnchor editAs="oneCell">
    <xdr:from>
      <xdr:col>10</xdr:col>
      <xdr:colOff>0</xdr:colOff>
      <xdr:row>37</xdr:row>
      <xdr:rowOff>0</xdr:rowOff>
    </xdr:from>
    <xdr:to>
      <xdr:col>10</xdr:col>
      <xdr:colOff>50165</xdr:colOff>
      <xdr:row>37</xdr:row>
      <xdr:rowOff>12065</xdr:rowOff>
    </xdr:to>
    <xdr:pic>
      <xdr:nvPicPr>
        <xdr:cNvPr id="2050" name="Picture 2" descr="sp">
          <a:extLst>
            <a:ext uri="{FF2B5EF4-FFF2-40B4-BE49-F238E27FC236}">
              <a16:creationId xmlns:a16="http://schemas.microsoft.com/office/drawing/2014/main" id="{00000000-0008-0000-0000-000002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1" name="Picture 3" descr="sp">
          <a:extLst>
            <a:ext uri="{FF2B5EF4-FFF2-40B4-BE49-F238E27FC236}">
              <a16:creationId xmlns:a16="http://schemas.microsoft.com/office/drawing/2014/main" id="{00000000-0008-0000-0000-000003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2" name="Picture 4" descr="sp">
          <a:extLst>
            <a:ext uri="{FF2B5EF4-FFF2-40B4-BE49-F238E27FC236}">
              <a16:creationId xmlns:a16="http://schemas.microsoft.com/office/drawing/2014/main" id="{00000000-0008-0000-0000-000004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3" name="Picture 5" descr="sp">
          <a:extLst>
            <a:ext uri="{FF2B5EF4-FFF2-40B4-BE49-F238E27FC236}">
              <a16:creationId xmlns:a16="http://schemas.microsoft.com/office/drawing/2014/main" id="{00000000-0008-0000-0000-000005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4" name="Picture 6" descr="sp">
          <a:extLst>
            <a:ext uri="{FF2B5EF4-FFF2-40B4-BE49-F238E27FC236}">
              <a16:creationId xmlns:a16="http://schemas.microsoft.com/office/drawing/2014/main" id="{00000000-0008-0000-0000-000006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5" name="Picture 7" descr="sp">
          <a:extLst>
            <a:ext uri="{FF2B5EF4-FFF2-40B4-BE49-F238E27FC236}">
              <a16:creationId xmlns:a16="http://schemas.microsoft.com/office/drawing/2014/main" id="{00000000-0008-0000-0000-000007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6" name="Picture 8" descr="sp">
          <a:extLst>
            <a:ext uri="{FF2B5EF4-FFF2-40B4-BE49-F238E27FC236}">
              <a16:creationId xmlns:a16="http://schemas.microsoft.com/office/drawing/2014/main" id="{00000000-0008-0000-0000-000008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twoCellAnchor editAs="oneCell">
    <xdr:from>
      <xdr:col>10</xdr:col>
      <xdr:colOff>0</xdr:colOff>
      <xdr:row>37</xdr:row>
      <xdr:rowOff>0</xdr:rowOff>
    </xdr:from>
    <xdr:to>
      <xdr:col>10</xdr:col>
      <xdr:colOff>50165</xdr:colOff>
      <xdr:row>37</xdr:row>
      <xdr:rowOff>12065</xdr:rowOff>
    </xdr:to>
    <xdr:pic>
      <xdr:nvPicPr>
        <xdr:cNvPr id="2057" name="Picture 9" descr="sp">
          <a:extLst>
            <a:ext uri="{FF2B5EF4-FFF2-40B4-BE49-F238E27FC236}">
              <a16:creationId xmlns:a16="http://schemas.microsoft.com/office/drawing/2014/main" id="{00000000-0008-0000-0000-00000908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744200" y="6286500"/>
          <a:ext cx="47625" cy="95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14</xdr:col>
      <xdr:colOff>363794</xdr:colOff>
      <xdr:row>0</xdr:row>
      <xdr:rowOff>147483</xdr:rowOff>
    </xdr:from>
    <xdr:to>
      <xdr:col>19</xdr:col>
      <xdr:colOff>457201</xdr:colOff>
      <xdr:row>8</xdr:row>
      <xdr:rowOff>108154</xdr:rowOff>
    </xdr:to>
    <xdr:grpSp>
      <xdr:nvGrpSpPr>
        <xdr:cNvPr id="12" name="グループ化 11">
          <a:extLst>
            <a:ext uri="{FF2B5EF4-FFF2-40B4-BE49-F238E27FC236}">
              <a16:creationId xmlns:a16="http://schemas.microsoft.com/office/drawing/2014/main" id="{A917A796-18D2-C651-34B3-95780D091CAF}"/>
            </a:ext>
          </a:extLst>
        </xdr:cNvPr>
        <xdr:cNvGrpSpPr/>
      </xdr:nvGrpSpPr>
      <xdr:grpSpPr>
        <a:xfrm>
          <a:off x="7747820" y="147483"/>
          <a:ext cx="2649794" cy="2261419"/>
          <a:chOff x="9729020" y="78657"/>
          <a:chExt cx="2649794" cy="2261419"/>
        </a:xfrm>
      </xdr:grpSpPr>
      <xdr:sp macro="" textlink="">
        <xdr:nvSpPr>
          <xdr:cNvPr id="8" name="四角形: 角を丸くする 7">
            <a:extLst>
              <a:ext uri="{FF2B5EF4-FFF2-40B4-BE49-F238E27FC236}">
                <a16:creationId xmlns:a16="http://schemas.microsoft.com/office/drawing/2014/main" id="{CB1992A4-2080-A640-E500-172C4C0C1204}"/>
              </a:ext>
            </a:extLst>
          </xdr:cNvPr>
          <xdr:cNvSpPr/>
        </xdr:nvSpPr>
        <xdr:spPr>
          <a:xfrm>
            <a:off x="9729020" y="78657"/>
            <a:ext cx="2649794" cy="2261419"/>
          </a:xfrm>
          <a:prstGeom prst="roundRect">
            <a:avLst/>
          </a:prstGeom>
          <a:solidFill>
            <a:srgbClr val="FFFFCC">
              <a:alpha val="90000"/>
            </a:srgbClr>
          </a:solidFill>
          <a:ln>
            <a:solidFill>
              <a:srgbClr val="C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2000" b="1">
                <a:solidFill>
                  <a:schemeClr val="accent2">
                    <a:lumMod val="75000"/>
                  </a:schemeClr>
                </a:solidFill>
              </a:rPr>
              <a:t>今年度で販売終了</a:t>
            </a:r>
          </a:p>
          <a:p>
            <a:pPr algn="l"/>
            <a:r>
              <a:rPr kumimoji="1" lang="ja-JP" altLang="en-US" sz="2000" b="1"/>
              <a:t>年末期間限定販売</a:t>
            </a:r>
            <a:endParaRPr kumimoji="1" lang="en-US" altLang="ja-JP" sz="2000" b="1"/>
          </a:p>
          <a:p>
            <a:pPr algn="l"/>
            <a:endParaRPr kumimoji="1" lang="en-US" altLang="ja-JP" sz="2000" b="1"/>
          </a:p>
          <a:p>
            <a:pPr algn="l"/>
            <a:r>
              <a:rPr kumimoji="1" lang="ja-JP" altLang="en-US" sz="2000" b="1"/>
              <a:t>ご注文はこちらまで</a:t>
            </a:r>
          </a:p>
          <a:p>
            <a:pPr algn="l"/>
            <a:r>
              <a:rPr kumimoji="1" lang="ja-JP" altLang="en-US" sz="2000" b="1" baseline="0"/>
              <a:t>      </a:t>
            </a:r>
            <a:r>
              <a:rPr kumimoji="1" lang="en-US" altLang="ja-JP" sz="1050" b="1"/>
              <a:t>hy_food-safety@outlook.jp</a:t>
            </a:r>
          </a:p>
          <a:p>
            <a:pPr algn="l"/>
            <a:r>
              <a:rPr kumimoji="1" lang="en-US" altLang="ja-JP" sz="1050" b="1"/>
              <a:t>    </a:t>
            </a:r>
          </a:p>
          <a:p>
            <a:pPr algn="l"/>
            <a:r>
              <a:rPr kumimoji="1" lang="en-US" altLang="ja-JP" sz="1050" b="1"/>
              <a:t>      </a:t>
            </a:r>
            <a:r>
              <a:rPr kumimoji="1" lang="en-US" altLang="ja-JP" sz="1050" b="1" baseline="0"/>
              <a:t>     </a:t>
            </a:r>
            <a:r>
              <a:rPr kumimoji="1" lang="ja-JP" altLang="en-US" sz="1050" b="1" baseline="0"/>
              <a:t>氏名・会社名・住所・台数</a:t>
            </a:r>
            <a:endParaRPr kumimoji="1" lang="ja-JP" altLang="en-US" sz="2000" b="1"/>
          </a:p>
        </xdr:txBody>
      </xdr:sp>
      <xdr:sp macro="" textlink="">
        <xdr:nvSpPr>
          <xdr:cNvPr id="10" name="四角形: 角を丸くする 9">
            <a:extLst>
              <a:ext uri="{FF2B5EF4-FFF2-40B4-BE49-F238E27FC236}">
                <a16:creationId xmlns:a16="http://schemas.microsoft.com/office/drawing/2014/main" id="{D2D30A15-4145-5358-69BD-11D018C5CC53}"/>
              </a:ext>
            </a:extLst>
          </xdr:cNvPr>
          <xdr:cNvSpPr/>
        </xdr:nvSpPr>
        <xdr:spPr>
          <a:xfrm>
            <a:off x="9856839" y="1086465"/>
            <a:ext cx="2369574" cy="781664"/>
          </a:xfrm>
          <a:prstGeom prst="roundRect">
            <a:avLst/>
          </a:prstGeom>
          <a:solidFill>
            <a:srgbClr val="FFFF00">
              <a:alpha val="28000"/>
            </a:srgbClr>
          </a:solidFill>
          <a:ln>
            <a:solidFill>
              <a:srgbClr val="379B4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2000" b="1"/>
          </a:p>
        </xdr:txBody>
      </xdr:sp>
      <xdr:sp macro="" textlink="">
        <xdr:nvSpPr>
          <xdr:cNvPr id="11" name="正方形/長方形 10">
            <a:extLst>
              <a:ext uri="{FF2B5EF4-FFF2-40B4-BE49-F238E27FC236}">
                <a16:creationId xmlns:a16="http://schemas.microsoft.com/office/drawing/2014/main" id="{9F8BF561-9A23-230D-80F0-F225A472EBF0}"/>
              </a:ext>
            </a:extLst>
          </xdr:cNvPr>
          <xdr:cNvSpPr/>
        </xdr:nvSpPr>
        <xdr:spPr>
          <a:xfrm>
            <a:off x="10146890" y="1976284"/>
            <a:ext cx="1705897" cy="280219"/>
          </a:xfrm>
          <a:prstGeom prst="rect">
            <a:avLst/>
          </a:prstGeom>
          <a:solidFill>
            <a:srgbClr val="FFFF00">
              <a:alpha val="28000"/>
            </a:srgbClr>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2000" b="1"/>
          </a:p>
        </xdr:txBody>
      </xdr:sp>
    </xdr:grpSp>
    <xdr:clientData/>
  </xdr:twoCellAnchor>
  <xdr:twoCellAnchor editAs="oneCell">
    <xdr:from>
      <xdr:col>0</xdr:col>
      <xdr:colOff>0</xdr:colOff>
      <xdr:row>0</xdr:row>
      <xdr:rowOff>0</xdr:rowOff>
    </xdr:from>
    <xdr:to>
      <xdr:col>13</xdr:col>
      <xdr:colOff>395508</xdr:colOff>
      <xdr:row>10</xdr:row>
      <xdr:rowOff>181897</xdr:rowOff>
    </xdr:to>
    <xdr:pic>
      <xdr:nvPicPr>
        <xdr:cNvPr id="2" name="図 1">
          <a:extLst>
            <a:ext uri="{FF2B5EF4-FFF2-40B4-BE49-F238E27FC236}">
              <a16:creationId xmlns:a16="http://schemas.microsoft.com/office/drawing/2014/main" id="{BC33667F-FA89-DBEE-53C9-D68A26F6F594}"/>
            </a:ext>
          </a:extLst>
        </xdr:cNvPr>
        <xdr:cNvPicPr>
          <a:picLocks noChangeAspect="1"/>
        </xdr:cNvPicPr>
      </xdr:nvPicPr>
      <xdr:blipFill>
        <a:blip xmlns:r="http://schemas.openxmlformats.org/officeDocument/2006/relationships" r:embed="rId1"/>
        <a:stretch>
          <a:fillRect/>
        </a:stretch>
      </xdr:blipFill>
      <xdr:spPr>
        <a:xfrm>
          <a:off x="0" y="0"/>
          <a:ext cx="7268256" cy="2925097"/>
        </a:xfrm>
        <a:prstGeom prst="rect">
          <a:avLst/>
        </a:prstGeom>
      </xdr:spPr>
    </xdr:pic>
    <xdr:clientData/>
  </xdr:twoCellAnchor>
  <xdr:twoCellAnchor editAs="oneCell">
    <xdr:from>
      <xdr:col>8</xdr:col>
      <xdr:colOff>231059</xdr:colOff>
      <xdr:row>0</xdr:row>
      <xdr:rowOff>0</xdr:rowOff>
    </xdr:from>
    <xdr:to>
      <xdr:col>13</xdr:col>
      <xdr:colOff>263011</xdr:colOff>
      <xdr:row>1</xdr:row>
      <xdr:rowOff>216309</xdr:rowOff>
    </xdr:to>
    <xdr:pic>
      <xdr:nvPicPr>
        <xdr:cNvPr id="3" name="図 2">
          <a:extLst>
            <a:ext uri="{FF2B5EF4-FFF2-40B4-BE49-F238E27FC236}">
              <a16:creationId xmlns:a16="http://schemas.microsoft.com/office/drawing/2014/main" id="{EE0E3E96-86D6-1C39-4DBF-4A4F9AB09CC1}"/>
            </a:ext>
          </a:extLst>
        </xdr:cNvPr>
        <xdr:cNvPicPr>
          <a:picLocks noChangeAspect="1"/>
        </xdr:cNvPicPr>
      </xdr:nvPicPr>
      <xdr:blipFill>
        <a:blip xmlns:r="http://schemas.openxmlformats.org/officeDocument/2006/relationships" r:embed="rId2"/>
        <a:stretch>
          <a:fillRect/>
        </a:stretch>
      </xdr:blipFill>
      <xdr:spPr>
        <a:xfrm>
          <a:off x="4547420" y="0"/>
          <a:ext cx="2588339" cy="575186"/>
        </a:xfrm>
        <a:prstGeom prst="rect">
          <a:avLst/>
        </a:prstGeom>
      </xdr:spPr>
    </xdr:pic>
    <xdr:clientData/>
  </xdr:twoCellAnchor>
  <xdr:twoCellAnchor>
    <xdr:from>
      <xdr:col>9</xdr:col>
      <xdr:colOff>245808</xdr:colOff>
      <xdr:row>4</xdr:row>
      <xdr:rowOff>206476</xdr:rowOff>
    </xdr:from>
    <xdr:to>
      <xdr:col>17</xdr:col>
      <xdr:colOff>83575</xdr:colOff>
      <xdr:row>12</xdr:row>
      <xdr:rowOff>216308</xdr:rowOff>
    </xdr:to>
    <xdr:grpSp>
      <xdr:nvGrpSpPr>
        <xdr:cNvPr id="5" name="グループ化 4">
          <a:extLst>
            <a:ext uri="{FF2B5EF4-FFF2-40B4-BE49-F238E27FC236}">
              <a16:creationId xmlns:a16="http://schemas.microsoft.com/office/drawing/2014/main" id="{6334E7EF-6002-449F-8760-D185835F140E}"/>
            </a:ext>
          </a:extLst>
        </xdr:cNvPr>
        <xdr:cNvGrpSpPr/>
      </xdr:nvGrpSpPr>
      <xdr:grpSpPr>
        <a:xfrm>
          <a:off x="5073447" y="1455173"/>
          <a:ext cx="3927986" cy="1946787"/>
          <a:chOff x="5623559" y="617220"/>
          <a:chExt cx="4371762" cy="2240280"/>
        </a:xfrm>
      </xdr:grpSpPr>
      <xdr:sp macro="" textlink="">
        <xdr:nvSpPr>
          <xdr:cNvPr id="6" name="吹き出し: 円形 5">
            <a:extLst>
              <a:ext uri="{FF2B5EF4-FFF2-40B4-BE49-F238E27FC236}">
                <a16:creationId xmlns:a16="http://schemas.microsoft.com/office/drawing/2014/main" id="{229DA4D5-8346-BAA6-03AF-03534D4A16EC}"/>
              </a:ext>
            </a:extLst>
          </xdr:cNvPr>
          <xdr:cNvSpPr/>
        </xdr:nvSpPr>
        <xdr:spPr>
          <a:xfrm>
            <a:off x="5623560" y="617220"/>
            <a:ext cx="3261360" cy="2240280"/>
          </a:xfrm>
          <a:prstGeom prst="wedgeEllipseCallout">
            <a:avLst>
              <a:gd name="adj1" fmla="val -138247"/>
              <a:gd name="adj2" fmla="val -36025"/>
            </a:avLst>
          </a:prstGeom>
          <a:ln w="50800" cmpd="sng">
            <a:gradFill flip="none" rotWithShape="1">
              <a:gsLst>
                <a:gs pos="0">
                  <a:schemeClr val="accent2">
                    <a:lumMod val="89000"/>
                  </a:schemeClr>
                </a:gs>
                <a:gs pos="23000">
                  <a:schemeClr val="accent2">
                    <a:lumMod val="89000"/>
                  </a:schemeClr>
                </a:gs>
                <a:gs pos="69000">
                  <a:schemeClr val="accent2">
                    <a:lumMod val="75000"/>
                  </a:schemeClr>
                </a:gs>
                <a:gs pos="97000">
                  <a:schemeClr val="accent2">
                    <a:lumMod val="70000"/>
                  </a:schemeClr>
                </a:gs>
              </a:gsLst>
              <a:path path="circle">
                <a:fillToRect l="50000" t="50000" r="50000" b="50000"/>
              </a:path>
              <a:tileRect/>
            </a:gra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t"/>
          <a:lstStyle/>
          <a:p>
            <a:pPr algn="l"/>
            <a:endParaRPr kumimoji="1" lang="ja-JP" altLang="en-US" sz="2000" b="1"/>
          </a:p>
        </xdr:txBody>
      </xdr:sp>
      <xdr:sp macro="" textlink="">
        <xdr:nvSpPr>
          <xdr:cNvPr id="7" name="テキスト ボックス 6">
            <a:extLst>
              <a:ext uri="{FF2B5EF4-FFF2-40B4-BE49-F238E27FC236}">
                <a16:creationId xmlns:a16="http://schemas.microsoft.com/office/drawing/2014/main" id="{0817DB8F-2200-A609-A2EE-530A3A513E1F}"/>
              </a:ext>
            </a:extLst>
          </xdr:cNvPr>
          <xdr:cNvSpPr txBox="1"/>
        </xdr:nvSpPr>
        <xdr:spPr>
          <a:xfrm>
            <a:off x="5623559" y="1218462"/>
            <a:ext cx="4371762" cy="1237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2800">
                <a:solidFill>
                  <a:srgbClr val="002060"/>
                </a:solidFill>
                <a:latin typeface="AR P明朝体U" panose="02020A00000000000000" pitchFamily="18" charset="-128"/>
                <a:ea typeface="AR P明朝体U" panose="02020A00000000000000" pitchFamily="18" charset="-128"/>
              </a:rPr>
              <a:t>Foo</a:t>
            </a:r>
            <a:r>
              <a:rPr kumimoji="1" lang="en-US" altLang="ja-JP" sz="2000">
                <a:solidFill>
                  <a:srgbClr val="002060"/>
                </a:solidFill>
                <a:latin typeface="AR P明朝体U" panose="02020A00000000000000" pitchFamily="18" charset="-128"/>
                <a:ea typeface="AR P明朝体U" panose="02020A00000000000000" pitchFamily="18" charset="-128"/>
              </a:rPr>
              <a:t>d</a:t>
            </a:r>
            <a:r>
              <a:rPr kumimoji="1" lang="ja-JP" altLang="en-US" sz="2000">
                <a:solidFill>
                  <a:srgbClr val="002060"/>
                </a:solidFill>
                <a:latin typeface="AR P明朝体U" panose="02020A00000000000000" pitchFamily="18" charset="-128"/>
                <a:ea typeface="AR P明朝体U" panose="02020A00000000000000" pitchFamily="18" charset="-128"/>
              </a:rPr>
              <a:t>・</a:t>
            </a:r>
            <a:r>
              <a:rPr kumimoji="1" lang="en-US" altLang="ja-JP" sz="2000">
                <a:solidFill>
                  <a:srgbClr val="002060"/>
                </a:solidFill>
                <a:latin typeface="AR P明朝体U" panose="02020A00000000000000" pitchFamily="18" charset="-128"/>
                <a:ea typeface="AR P明朝体U" panose="02020A00000000000000" pitchFamily="18" charset="-128"/>
              </a:rPr>
              <a:t>Safty</a:t>
            </a:r>
            <a:r>
              <a:rPr kumimoji="1" lang="ja-JP" altLang="en-US" sz="1400">
                <a:solidFill>
                  <a:srgbClr val="002060"/>
                </a:solidFill>
              </a:rPr>
              <a:t>なら　</a:t>
            </a:r>
            <a:endParaRPr kumimoji="1" lang="ja-JP" altLang="en-US" sz="1600">
              <a:solidFill>
                <a:srgbClr val="002060"/>
              </a:solidFill>
            </a:endParaRPr>
          </a:p>
          <a:p>
            <a:pPr algn="l"/>
            <a:r>
              <a:rPr kumimoji="1" lang="ja-JP" altLang="en-US" sz="1600">
                <a:solidFill>
                  <a:srgbClr val="002060"/>
                </a:solidFill>
              </a:rPr>
              <a:t>なんと</a:t>
            </a:r>
            <a:r>
              <a:rPr kumimoji="1" lang="en-US" altLang="ja-JP" sz="2400">
                <a:solidFill>
                  <a:sysClr val="windowText" lastClr="000000"/>
                </a:solidFill>
                <a:latin typeface="AR P明朝体U" panose="02020A00000000000000" pitchFamily="18" charset="-128"/>
                <a:ea typeface="AR P明朝体U" panose="02020A00000000000000" pitchFamily="18" charset="-128"/>
              </a:rPr>
              <a:t>32,142</a:t>
            </a:r>
            <a:r>
              <a:rPr kumimoji="1" lang="ja-JP" altLang="en-US" sz="2400">
                <a:solidFill>
                  <a:schemeClr val="accent4">
                    <a:lumMod val="75000"/>
                  </a:schemeClr>
                </a:solidFill>
                <a:latin typeface="AR P明朝体U" panose="02020A00000000000000" pitchFamily="18" charset="-128"/>
                <a:ea typeface="AR P明朝体U" panose="02020A00000000000000" pitchFamily="18" charset="-128"/>
              </a:rPr>
              <a:t>円引き</a:t>
            </a:r>
            <a:endParaRPr kumimoji="1" lang="ja-JP" altLang="en-US" sz="2000">
              <a:solidFill>
                <a:schemeClr val="accent4">
                  <a:lumMod val="75000"/>
                </a:schemeClr>
              </a:solidFill>
              <a:latin typeface="AR P明朝体U" panose="02020A00000000000000" pitchFamily="18" charset="-128"/>
              <a:ea typeface="AR P明朝体U" panose="02020A00000000000000" pitchFamily="18" charset="-128"/>
            </a:endParaRPr>
          </a:p>
        </xdr:txBody>
      </xdr:sp>
    </xdr:grpSp>
    <xdr:clientData/>
  </xdr:twoCellAnchor>
  <xdr:twoCellAnchor>
    <xdr:from>
      <xdr:col>10</xdr:col>
      <xdr:colOff>181898</xdr:colOff>
      <xdr:row>1</xdr:row>
      <xdr:rowOff>206477</xdr:rowOff>
    </xdr:from>
    <xdr:to>
      <xdr:col>14</xdr:col>
      <xdr:colOff>299885</xdr:colOff>
      <xdr:row>4</xdr:row>
      <xdr:rowOff>132734</xdr:rowOff>
    </xdr:to>
    <xdr:sp macro="" textlink="">
      <xdr:nvSpPr>
        <xdr:cNvPr id="13" name="四角形: 角を丸くする 12">
          <a:extLst>
            <a:ext uri="{FF2B5EF4-FFF2-40B4-BE49-F238E27FC236}">
              <a16:creationId xmlns:a16="http://schemas.microsoft.com/office/drawing/2014/main" id="{56C758DC-3061-13A8-8FD5-F2C109F2EFB1}"/>
            </a:ext>
          </a:extLst>
        </xdr:cNvPr>
        <xdr:cNvSpPr/>
      </xdr:nvSpPr>
      <xdr:spPr>
        <a:xfrm>
          <a:off x="5520814" y="565354"/>
          <a:ext cx="2163097" cy="816077"/>
        </a:xfrm>
        <a:prstGeom prst="roundRect">
          <a:avLst/>
        </a:prstGeom>
        <a:solidFill>
          <a:srgbClr val="FFFF00"/>
        </a:solidFill>
        <a:ln>
          <a:solidFill>
            <a:srgbClr val="FFA3C2"/>
          </a:solidFill>
        </a:ln>
        <a:effectLst>
          <a:outerShdw blurRad="50800" dist="38100" dir="2700000" algn="tl" rotWithShape="0">
            <a:prstClr val="black">
              <a:alpha val="40000"/>
            </a:prstClr>
          </a:outerShdw>
        </a:effectLst>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3600" b="1"/>
            <a:t>56,500</a:t>
          </a:r>
          <a:r>
            <a:rPr kumimoji="1" lang="ja-JP" altLang="en-US" sz="3600" b="1"/>
            <a:t>円</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7</xdr:col>
      <xdr:colOff>381000</xdr:colOff>
      <xdr:row>7</xdr:row>
      <xdr:rowOff>129540</xdr:rowOff>
    </xdr:from>
    <xdr:to>
      <xdr:col>13</xdr:col>
      <xdr:colOff>361818</xdr:colOff>
      <xdr:row>16</xdr:row>
      <xdr:rowOff>29078</xdr:rowOff>
    </xdr:to>
    <xdr:pic>
      <xdr:nvPicPr>
        <xdr:cNvPr id="115" name="図 114">
          <a:extLst>
            <a:ext uri="{FF2B5EF4-FFF2-40B4-BE49-F238E27FC236}">
              <a16:creationId xmlns:a16="http://schemas.microsoft.com/office/drawing/2014/main" id="{A4498515-AA3C-051E-F18D-E3E7BFE787A9}"/>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rightnessContrast contrast="19000"/>
                  </a14:imgEffect>
                </a14:imgLayer>
              </a14:imgProps>
            </a:ext>
          </a:extLst>
        </a:blip>
        <a:stretch>
          <a:fillRect/>
        </a:stretch>
      </xdr:blipFill>
      <xdr:spPr>
        <a:xfrm>
          <a:off x="5074920" y="1623060"/>
          <a:ext cx="7273158" cy="1408298"/>
        </a:xfrm>
        <a:prstGeom prst="rect">
          <a:avLst/>
        </a:prstGeom>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8" name="図 17">
          <a:extLst>
            <a:ext uri="{FF2B5EF4-FFF2-40B4-BE49-F238E27FC236}">
              <a16:creationId xmlns:a16="http://schemas.microsoft.com/office/drawing/2014/main" id="{7CB4DA9F-1B04-4EF3-99C7-A9090BC2701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9" name="図 18">
          <a:extLst>
            <a:ext uri="{FF2B5EF4-FFF2-40B4-BE49-F238E27FC236}">
              <a16:creationId xmlns:a16="http://schemas.microsoft.com/office/drawing/2014/main" id="{208194EA-FBC2-4047-BA77-494FAAF342B2}"/>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0" name="図 19">
          <a:extLst>
            <a:ext uri="{FF2B5EF4-FFF2-40B4-BE49-F238E27FC236}">
              <a16:creationId xmlns:a16="http://schemas.microsoft.com/office/drawing/2014/main" id="{03D950EE-8196-4739-AF66-F13AF36FDA31}"/>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1" name="図 20">
          <a:extLst>
            <a:ext uri="{FF2B5EF4-FFF2-40B4-BE49-F238E27FC236}">
              <a16:creationId xmlns:a16="http://schemas.microsoft.com/office/drawing/2014/main" id="{491353A3-CC01-4949-85EC-1A0A640F5222}"/>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2" name="図 21">
          <a:extLst>
            <a:ext uri="{FF2B5EF4-FFF2-40B4-BE49-F238E27FC236}">
              <a16:creationId xmlns:a16="http://schemas.microsoft.com/office/drawing/2014/main" id="{5569E63F-0160-4666-AC52-18244311A7B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3" name="図 22">
          <a:extLst>
            <a:ext uri="{FF2B5EF4-FFF2-40B4-BE49-F238E27FC236}">
              <a16:creationId xmlns:a16="http://schemas.microsoft.com/office/drawing/2014/main" id="{345405F4-606A-4911-AA46-B9ED0E802CB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4" name="図 23">
          <a:extLst>
            <a:ext uri="{FF2B5EF4-FFF2-40B4-BE49-F238E27FC236}">
              <a16:creationId xmlns:a16="http://schemas.microsoft.com/office/drawing/2014/main" id="{F57B54D6-02C2-4AE7-8292-4CE19FD8C16C}"/>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09600" y="1676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 name="図 1">
          <a:extLst>
            <a:ext uri="{FF2B5EF4-FFF2-40B4-BE49-F238E27FC236}">
              <a16:creationId xmlns:a16="http://schemas.microsoft.com/office/drawing/2014/main" id="{2D16E8F2-B1AD-4ED1-A4D3-960FAA39376C}"/>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4" name="図 13">
          <a:extLst>
            <a:ext uri="{FF2B5EF4-FFF2-40B4-BE49-F238E27FC236}">
              <a16:creationId xmlns:a16="http://schemas.microsoft.com/office/drawing/2014/main" id="{EB21ACAE-943D-4A31-B7F1-62A0BD139E3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5" name="図 14">
          <a:extLst>
            <a:ext uri="{FF2B5EF4-FFF2-40B4-BE49-F238E27FC236}">
              <a16:creationId xmlns:a16="http://schemas.microsoft.com/office/drawing/2014/main" id="{FA10BB8C-BD8E-49FD-9A13-7E128D1B191E}"/>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17" name="図 16">
          <a:extLst>
            <a:ext uri="{FF2B5EF4-FFF2-40B4-BE49-F238E27FC236}">
              <a16:creationId xmlns:a16="http://schemas.microsoft.com/office/drawing/2014/main" id="{AD2D2AB9-000A-4AEE-BBBE-31967CB0F63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5" name="図 24">
          <a:extLst>
            <a:ext uri="{FF2B5EF4-FFF2-40B4-BE49-F238E27FC236}">
              <a16:creationId xmlns:a16="http://schemas.microsoft.com/office/drawing/2014/main" id="{ED1C992E-D8CA-4418-ADCA-2F0D75A5A6EB}"/>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6" name="図 25">
          <a:extLst>
            <a:ext uri="{FF2B5EF4-FFF2-40B4-BE49-F238E27FC236}">
              <a16:creationId xmlns:a16="http://schemas.microsoft.com/office/drawing/2014/main" id="{794C03DF-CB0A-4E11-BA7A-EFA43DEF510C}"/>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69</xdr:row>
      <xdr:rowOff>0</xdr:rowOff>
    </xdr:from>
    <xdr:to>
      <xdr:col>4</xdr:col>
      <xdr:colOff>45720</xdr:colOff>
      <xdr:row>69</xdr:row>
      <xdr:rowOff>7620</xdr:rowOff>
    </xdr:to>
    <xdr:pic>
      <xdr:nvPicPr>
        <xdr:cNvPr id="27" name="図 26">
          <a:extLst>
            <a:ext uri="{FF2B5EF4-FFF2-40B4-BE49-F238E27FC236}">
              <a16:creationId xmlns:a16="http://schemas.microsoft.com/office/drawing/2014/main" id="{1A2A6859-F065-411F-86FE-D677A0895D4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8340" y="51564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754380</xdr:colOff>
      <xdr:row>21</xdr:row>
      <xdr:rowOff>99060</xdr:rowOff>
    </xdr:from>
    <xdr:to>
      <xdr:col>10</xdr:col>
      <xdr:colOff>205740</xdr:colOff>
      <xdr:row>21</xdr:row>
      <xdr:rowOff>365760</xdr:rowOff>
    </xdr:to>
    <xdr:sp macro="" textlink="">
      <xdr:nvSpPr>
        <xdr:cNvPr id="30" name="テキスト ボックス 29">
          <a:extLst>
            <a:ext uri="{FF2B5EF4-FFF2-40B4-BE49-F238E27FC236}">
              <a16:creationId xmlns:a16="http://schemas.microsoft.com/office/drawing/2014/main" id="{02C65A6D-3A04-947A-2B56-E9ECE88156A7}"/>
            </a:ext>
          </a:extLst>
        </xdr:cNvPr>
        <xdr:cNvSpPr txBox="1"/>
      </xdr:nvSpPr>
      <xdr:spPr>
        <a:xfrm>
          <a:off x="8008620" y="4716780"/>
          <a:ext cx="556260" cy="266700"/>
        </a:xfrm>
        <a:prstGeom prst="rect">
          <a:avLst/>
        </a:prstGeom>
        <a:solidFill>
          <a:sysClr val="window" lastClr="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1">
              <a:solidFill>
                <a:sysClr val="windowText" lastClr="000000"/>
              </a:solidFill>
            </a:rPr>
            <a:t>先週</a:t>
          </a:r>
        </a:p>
      </xdr:txBody>
    </xdr:sp>
    <xdr:clientData/>
  </xdr:twoCellAnchor>
  <xdr:twoCellAnchor>
    <xdr:from>
      <xdr:col>10</xdr:col>
      <xdr:colOff>259080</xdr:colOff>
      <xdr:row>21</xdr:row>
      <xdr:rowOff>106680</xdr:rowOff>
    </xdr:from>
    <xdr:to>
      <xdr:col>10</xdr:col>
      <xdr:colOff>838200</xdr:colOff>
      <xdr:row>21</xdr:row>
      <xdr:rowOff>373380</xdr:rowOff>
    </xdr:to>
    <xdr:sp macro="" textlink="">
      <xdr:nvSpPr>
        <xdr:cNvPr id="33" name="テキスト ボックス 32">
          <a:extLst>
            <a:ext uri="{FF2B5EF4-FFF2-40B4-BE49-F238E27FC236}">
              <a16:creationId xmlns:a16="http://schemas.microsoft.com/office/drawing/2014/main" id="{67036CB7-03DF-4E83-9651-8F18F051F9E9}"/>
            </a:ext>
          </a:extLst>
        </xdr:cNvPr>
        <xdr:cNvSpPr txBox="1"/>
      </xdr:nvSpPr>
      <xdr:spPr>
        <a:xfrm>
          <a:off x="8618220" y="4724400"/>
          <a:ext cx="579120" cy="26670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1">
              <a:solidFill>
                <a:sysClr val="windowText" lastClr="000000"/>
              </a:solidFill>
            </a:rPr>
            <a:t>今週</a:t>
          </a:r>
        </a:p>
      </xdr:txBody>
    </xdr:sp>
    <xdr:clientData/>
  </xdr:twoCellAnchor>
  <xdr:twoCellAnchor editAs="oneCell">
    <xdr:from>
      <xdr:col>4</xdr:col>
      <xdr:colOff>0</xdr:colOff>
      <xdr:row>23</xdr:row>
      <xdr:rowOff>0</xdr:rowOff>
    </xdr:from>
    <xdr:to>
      <xdr:col>4</xdr:col>
      <xdr:colOff>45720</xdr:colOff>
      <xdr:row>23</xdr:row>
      <xdr:rowOff>7620</xdr:rowOff>
    </xdr:to>
    <xdr:pic>
      <xdr:nvPicPr>
        <xdr:cNvPr id="38" name="図 37">
          <a:extLst>
            <a:ext uri="{FF2B5EF4-FFF2-40B4-BE49-F238E27FC236}">
              <a16:creationId xmlns:a16="http://schemas.microsoft.com/office/drawing/2014/main" id="{E3FB0C9B-4FA0-4EFC-998B-3EAA57465FDB}"/>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9144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29</xdr:row>
      <xdr:rowOff>0</xdr:rowOff>
    </xdr:from>
    <xdr:to>
      <xdr:col>4</xdr:col>
      <xdr:colOff>45720</xdr:colOff>
      <xdr:row>29</xdr:row>
      <xdr:rowOff>7620</xdr:rowOff>
    </xdr:to>
    <xdr:pic>
      <xdr:nvPicPr>
        <xdr:cNvPr id="39" name="図 38">
          <a:extLst>
            <a:ext uri="{FF2B5EF4-FFF2-40B4-BE49-F238E27FC236}">
              <a16:creationId xmlns:a16="http://schemas.microsoft.com/office/drawing/2014/main" id="{A58AF400-0AD0-4B90-8751-2BB14F0D0D24}"/>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22860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xdr:col>
      <xdr:colOff>358588</xdr:colOff>
      <xdr:row>36</xdr:row>
      <xdr:rowOff>769470</xdr:rowOff>
    </xdr:from>
    <xdr:to>
      <xdr:col>3</xdr:col>
      <xdr:colOff>404308</xdr:colOff>
      <xdr:row>36</xdr:row>
      <xdr:rowOff>777951</xdr:rowOff>
    </xdr:to>
    <xdr:pic>
      <xdr:nvPicPr>
        <xdr:cNvPr id="40" name="図 39">
          <a:extLst>
            <a:ext uri="{FF2B5EF4-FFF2-40B4-BE49-F238E27FC236}">
              <a16:creationId xmlns:a16="http://schemas.microsoft.com/office/drawing/2014/main" id="{04C67915-B922-49AF-8C6B-F06F7F1DD58E}"/>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845235" y="2024529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47</xdr:row>
      <xdr:rowOff>0</xdr:rowOff>
    </xdr:from>
    <xdr:to>
      <xdr:col>4</xdr:col>
      <xdr:colOff>45720</xdr:colOff>
      <xdr:row>47</xdr:row>
      <xdr:rowOff>7620</xdr:rowOff>
    </xdr:to>
    <xdr:pic>
      <xdr:nvPicPr>
        <xdr:cNvPr id="41" name="図 40">
          <a:extLst>
            <a:ext uri="{FF2B5EF4-FFF2-40B4-BE49-F238E27FC236}">
              <a16:creationId xmlns:a16="http://schemas.microsoft.com/office/drawing/2014/main" id="{2DB09E40-B22F-4534-B9A7-518A5BA9418C}"/>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6172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53</xdr:row>
      <xdr:rowOff>0</xdr:rowOff>
    </xdr:from>
    <xdr:to>
      <xdr:col>4</xdr:col>
      <xdr:colOff>45720</xdr:colOff>
      <xdr:row>53</xdr:row>
      <xdr:rowOff>7620</xdr:rowOff>
    </xdr:to>
    <xdr:pic>
      <xdr:nvPicPr>
        <xdr:cNvPr id="42" name="図 41">
          <a:extLst>
            <a:ext uri="{FF2B5EF4-FFF2-40B4-BE49-F238E27FC236}">
              <a16:creationId xmlns:a16="http://schemas.microsoft.com/office/drawing/2014/main" id="{A95777CC-1965-4058-BB35-71304C7A1CE8}"/>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7543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58</xdr:row>
      <xdr:rowOff>0</xdr:rowOff>
    </xdr:from>
    <xdr:to>
      <xdr:col>4</xdr:col>
      <xdr:colOff>45720</xdr:colOff>
      <xdr:row>58</xdr:row>
      <xdr:rowOff>7620</xdr:rowOff>
    </xdr:to>
    <xdr:pic>
      <xdr:nvPicPr>
        <xdr:cNvPr id="43" name="図 42">
          <a:extLst>
            <a:ext uri="{FF2B5EF4-FFF2-40B4-BE49-F238E27FC236}">
              <a16:creationId xmlns:a16="http://schemas.microsoft.com/office/drawing/2014/main" id="{43B6D77D-722F-4EC9-BDA6-CD7177E76E21}"/>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8686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62</xdr:row>
      <xdr:rowOff>0</xdr:rowOff>
    </xdr:from>
    <xdr:to>
      <xdr:col>4</xdr:col>
      <xdr:colOff>45720</xdr:colOff>
      <xdr:row>62</xdr:row>
      <xdr:rowOff>7620</xdr:rowOff>
    </xdr:to>
    <xdr:pic>
      <xdr:nvPicPr>
        <xdr:cNvPr id="44" name="図 43">
          <a:extLst>
            <a:ext uri="{FF2B5EF4-FFF2-40B4-BE49-F238E27FC236}">
              <a16:creationId xmlns:a16="http://schemas.microsoft.com/office/drawing/2014/main" id="{3D4C9275-4456-408F-BED5-D9FE53D0255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9601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358588</xdr:colOff>
      <xdr:row>37</xdr:row>
      <xdr:rowOff>769470</xdr:rowOff>
    </xdr:from>
    <xdr:ext cx="45720" cy="7620"/>
    <xdr:pic>
      <xdr:nvPicPr>
        <xdr:cNvPr id="13" name="図 12">
          <a:extLst>
            <a:ext uri="{FF2B5EF4-FFF2-40B4-BE49-F238E27FC236}">
              <a16:creationId xmlns:a16="http://schemas.microsoft.com/office/drawing/2014/main" id="{3A57D59B-9D89-4363-ADBA-8B29E9CE43A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845235" y="2024529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31" name="図 30">
          <a:extLst>
            <a:ext uri="{FF2B5EF4-FFF2-40B4-BE49-F238E27FC236}">
              <a16:creationId xmlns:a16="http://schemas.microsoft.com/office/drawing/2014/main" id="{19505261-9274-4683-A4D4-4D389E04B051}"/>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845235" y="2024529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16" name="図 15">
          <a:extLst>
            <a:ext uri="{FF2B5EF4-FFF2-40B4-BE49-F238E27FC236}">
              <a16:creationId xmlns:a16="http://schemas.microsoft.com/office/drawing/2014/main" id="{61747D7D-116A-4685-A7F4-5A4B34D578BB}"/>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845235" y="21358411"/>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28" name="図 27">
          <a:extLst>
            <a:ext uri="{FF2B5EF4-FFF2-40B4-BE49-F238E27FC236}">
              <a16:creationId xmlns:a16="http://schemas.microsoft.com/office/drawing/2014/main" id="{9C89F63A-0C2D-44CC-9D80-4142F0170C1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845235" y="21358411"/>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29" name="図 28">
          <a:extLst>
            <a:ext uri="{FF2B5EF4-FFF2-40B4-BE49-F238E27FC236}">
              <a16:creationId xmlns:a16="http://schemas.microsoft.com/office/drawing/2014/main" id="{550164BA-3ABC-42ED-ACC9-07CCFCD5229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36" name="図 35">
          <a:extLst>
            <a:ext uri="{FF2B5EF4-FFF2-40B4-BE49-F238E27FC236}">
              <a16:creationId xmlns:a16="http://schemas.microsoft.com/office/drawing/2014/main" id="{6BC65310-B27F-47DF-B66F-64F6801BB3EB}"/>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37" name="図 36">
          <a:extLst>
            <a:ext uri="{FF2B5EF4-FFF2-40B4-BE49-F238E27FC236}">
              <a16:creationId xmlns:a16="http://schemas.microsoft.com/office/drawing/2014/main" id="{E929A0B5-F69C-4E61-B5FA-8E334F8624E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5" name="図 44">
          <a:extLst>
            <a:ext uri="{FF2B5EF4-FFF2-40B4-BE49-F238E27FC236}">
              <a16:creationId xmlns:a16="http://schemas.microsoft.com/office/drawing/2014/main" id="{14787536-E9EF-4D09-BA30-21AE684BC867}"/>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6" name="図 45">
          <a:extLst>
            <a:ext uri="{FF2B5EF4-FFF2-40B4-BE49-F238E27FC236}">
              <a16:creationId xmlns:a16="http://schemas.microsoft.com/office/drawing/2014/main" id="{0D5CCC66-B548-436F-A91E-71C5A4ED007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7" name="図 46">
          <a:extLst>
            <a:ext uri="{FF2B5EF4-FFF2-40B4-BE49-F238E27FC236}">
              <a16:creationId xmlns:a16="http://schemas.microsoft.com/office/drawing/2014/main" id="{E9879E01-A516-4DD7-A429-1550EA472EB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8" name="図 47">
          <a:extLst>
            <a:ext uri="{FF2B5EF4-FFF2-40B4-BE49-F238E27FC236}">
              <a16:creationId xmlns:a16="http://schemas.microsoft.com/office/drawing/2014/main" id="{2E8073A6-461F-4E74-9E49-3DE037F7038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49" name="図 48">
          <a:extLst>
            <a:ext uri="{FF2B5EF4-FFF2-40B4-BE49-F238E27FC236}">
              <a16:creationId xmlns:a16="http://schemas.microsoft.com/office/drawing/2014/main" id="{D46EFE26-25A4-4C83-B258-BF35C228259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0" name="図 49">
          <a:extLst>
            <a:ext uri="{FF2B5EF4-FFF2-40B4-BE49-F238E27FC236}">
              <a16:creationId xmlns:a16="http://schemas.microsoft.com/office/drawing/2014/main" id="{B3508170-2062-4442-936E-5B534BAEBF9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1" name="図 50">
          <a:extLst>
            <a:ext uri="{FF2B5EF4-FFF2-40B4-BE49-F238E27FC236}">
              <a16:creationId xmlns:a16="http://schemas.microsoft.com/office/drawing/2014/main" id="{6CF1EC18-9141-4F73-85CD-48E50203087A}"/>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2" name="図 51">
          <a:extLst>
            <a:ext uri="{FF2B5EF4-FFF2-40B4-BE49-F238E27FC236}">
              <a16:creationId xmlns:a16="http://schemas.microsoft.com/office/drawing/2014/main" id="{095E9CCD-D5B8-4874-8C78-503938BAA81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3" name="図 52">
          <a:extLst>
            <a:ext uri="{FF2B5EF4-FFF2-40B4-BE49-F238E27FC236}">
              <a16:creationId xmlns:a16="http://schemas.microsoft.com/office/drawing/2014/main" id="{C89B616C-DADF-4297-AD41-06B1D20DEFB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4" name="図 53">
          <a:extLst>
            <a:ext uri="{FF2B5EF4-FFF2-40B4-BE49-F238E27FC236}">
              <a16:creationId xmlns:a16="http://schemas.microsoft.com/office/drawing/2014/main" id="{3EE27F0B-D664-4FB8-BB1E-B6CD6E6B10A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69</xdr:row>
      <xdr:rowOff>0</xdr:rowOff>
    </xdr:from>
    <xdr:ext cx="45720" cy="7620"/>
    <xdr:pic>
      <xdr:nvPicPr>
        <xdr:cNvPr id="55" name="図 54">
          <a:extLst>
            <a:ext uri="{FF2B5EF4-FFF2-40B4-BE49-F238E27FC236}">
              <a16:creationId xmlns:a16="http://schemas.microsoft.com/office/drawing/2014/main" id="{5E297243-3668-4492-8EBD-0807F933FAE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9429" y="52025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23</xdr:row>
      <xdr:rowOff>0</xdr:rowOff>
    </xdr:from>
    <xdr:ext cx="45720" cy="7620"/>
    <xdr:pic>
      <xdr:nvPicPr>
        <xdr:cNvPr id="56" name="図 55">
          <a:extLst>
            <a:ext uri="{FF2B5EF4-FFF2-40B4-BE49-F238E27FC236}">
              <a16:creationId xmlns:a16="http://schemas.microsoft.com/office/drawing/2014/main" id="{4E7C3126-0B62-4493-89E6-AD2477DFF9FB}"/>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9429" y="6173755"/>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29</xdr:row>
      <xdr:rowOff>0</xdr:rowOff>
    </xdr:from>
    <xdr:ext cx="45720" cy="7620"/>
    <xdr:pic>
      <xdr:nvPicPr>
        <xdr:cNvPr id="57" name="図 56">
          <a:extLst>
            <a:ext uri="{FF2B5EF4-FFF2-40B4-BE49-F238E27FC236}">
              <a16:creationId xmlns:a16="http://schemas.microsoft.com/office/drawing/2014/main" id="{D2CFD870-3759-4F4C-9219-37ED77F8954F}"/>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9429" y="12339735"/>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47</xdr:row>
      <xdr:rowOff>0</xdr:rowOff>
    </xdr:from>
    <xdr:ext cx="45720" cy="7620"/>
    <xdr:pic>
      <xdr:nvPicPr>
        <xdr:cNvPr id="58" name="図 57">
          <a:extLst>
            <a:ext uri="{FF2B5EF4-FFF2-40B4-BE49-F238E27FC236}">
              <a16:creationId xmlns:a16="http://schemas.microsoft.com/office/drawing/2014/main" id="{AEA3E453-ADD2-42A7-8C64-B923F641FDEA}"/>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9429" y="3068993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53</xdr:row>
      <xdr:rowOff>0</xdr:rowOff>
    </xdr:from>
    <xdr:ext cx="45720" cy="7620"/>
    <xdr:pic>
      <xdr:nvPicPr>
        <xdr:cNvPr id="59" name="図 58">
          <a:extLst>
            <a:ext uri="{FF2B5EF4-FFF2-40B4-BE49-F238E27FC236}">
              <a16:creationId xmlns:a16="http://schemas.microsoft.com/office/drawing/2014/main" id="{6DD7DCF5-0544-4E1A-B630-0854DD6BB2BE}"/>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9429" y="36630429"/>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58</xdr:row>
      <xdr:rowOff>0</xdr:rowOff>
    </xdr:from>
    <xdr:ext cx="45720" cy="7620"/>
    <xdr:pic>
      <xdr:nvPicPr>
        <xdr:cNvPr id="60" name="図 59">
          <a:extLst>
            <a:ext uri="{FF2B5EF4-FFF2-40B4-BE49-F238E27FC236}">
              <a16:creationId xmlns:a16="http://schemas.microsoft.com/office/drawing/2014/main" id="{51A6C239-A701-492B-9F69-EBDD5467319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9429" y="41070245"/>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5</xdr:col>
      <xdr:colOff>0</xdr:colOff>
      <xdr:row>62</xdr:row>
      <xdr:rowOff>0</xdr:rowOff>
    </xdr:from>
    <xdr:ext cx="45720" cy="7620"/>
    <xdr:pic>
      <xdr:nvPicPr>
        <xdr:cNvPr id="61" name="図 60">
          <a:extLst>
            <a:ext uri="{FF2B5EF4-FFF2-40B4-BE49-F238E27FC236}">
              <a16:creationId xmlns:a16="http://schemas.microsoft.com/office/drawing/2014/main" id="{52C3E77E-D8CE-4350-BBA6-BC860DD5768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959429" y="44996878"/>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35" name="図 34">
          <a:extLst>
            <a:ext uri="{FF2B5EF4-FFF2-40B4-BE49-F238E27FC236}">
              <a16:creationId xmlns:a16="http://schemas.microsoft.com/office/drawing/2014/main" id="{137CC7FA-74FC-4A04-B4ED-2727715BF36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2" name="図 61">
          <a:extLst>
            <a:ext uri="{FF2B5EF4-FFF2-40B4-BE49-F238E27FC236}">
              <a16:creationId xmlns:a16="http://schemas.microsoft.com/office/drawing/2014/main" id="{4C979020-6F78-4D09-A475-315DC152C59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3" name="図 62">
          <a:extLst>
            <a:ext uri="{FF2B5EF4-FFF2-40B4-BE49-F238E27FC236}">
              <a16:creationId xmlns:a16="http://schemas.microsoft.com/office/drawing/2014/main" id="{73FE766B-A692-4AC4-8BE0-FB1DC08DB2E2}"/>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4" name="図 63">
          <a:extLst>
            <a:ext uri="{FF2B5EF4-FFF2-40B4-BE49-F238E27FC236}">
              <a16:creationId xmlns:a16="http://schemas.microsoft.com/office/drawing/2014/main" id="{1F246A63-6116-4096-91D3-F4FB859B91B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5" name="図 64">
          <a:extLst>
            <a:ext uri="{FF2B5EF4-FFF2-40B4-BE49-F238E27FC236}">
              <a16:creationId xmlns:a16="http://schemas.microsoft.com/office/drawing/2014/main" id="{CC12C8E7-31DB-4814-9321-B9C28571E4D6}"/>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39</xdr:row>
      <xdr:rowOff>769470</xdr:rowOff>
    </xdr:from>
    <xdr:ext cx="45720" cy="7620"/>
    <xdr:pic>
      <xdr:nvPicPr>
        <xdr:cNvPr id="67" name="図 66">
          <a:extLst>
            <a:ext uri="{FF2B5EF4-FFF2-40B4-BE49-F238E27FC236}">
              <a16:creationId xmlns:a16="http://schemas.microsoft.com/office/drawing/2014/main" id="{EE352F92-3108-42C2-B197-E8BB3D68BE51}"/>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843710" y="22323184"/>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4</xdr:col>
      <xdr:colOff>0</xdr:colOff>
      <xdr:row>23</xdr:row>
      <xdr:rowOff>0</xdr:rowOff>
    </xdr:from>
    <xdr:to>
      <xdr:col>4</xdr:col>
      <xdr:colOff>45720</xdr:colOff>
      <xdr:row>23</xdr:row>
      <xdr:rowOff>7620</xdr:rowOff>
    </xdr:to>
    <xdr:pic>
      <xdr:nvPicPr>
        <xdr:cNvPr id="75" name="図 74">
          <a:extLst>
            <a:ext uri="{FF2B5EF4-FFF2-40B4-BE49-F238E27FC236}">
              <a16:creationId xmlns:a16="http://schemas.microsoft.com/office/drawing/2014/main" id="{DAF6B4C6-EF79-43A3-B2F5-D95C56A1632B}"/>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16535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29</xdr:row>
      <xdr:rowOff>0</xdr:rowOff>
    </xdr:from>
    <xdr:to>
      <xdr:col>4</xdr:col>
      <xdr:colOff>45720</xdr:colOff>
      <xdr:row>29</xdr:row>
      <xdr:rowOff>7620</xdr:rowOff>
    </xdr:to>
    <xdr:pic>
      <xdr:nvPicPr>
        <xdr:cNvPr id="76" name="図 75">
          <a:extLst>
            <a:ext uri="{FF2B5EF4-FFF2-40B4-BE49-F238E27FC236}">
              <a16:creationId xmlns:a16="http://schemas.microsoft.com/office/drawing/2014/main" id="{38517835-670D-4F19-B0B2-20BE04DC942C}"/>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30251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36</xdr:row>
      <xdr:rowOff>0</xdr:rowOff>
    </xdr:from>
    <xdr:to>
      <xdr:col>4</xdr:col>
      <xdr:colOff>45720</xdr:colOff>
      <xdr:row>36</xdr:row>
      <xdr:rowOff>7620</xdr:rowOff>
    </xdr:to>
    <xdr:pic>
      <xdr:nvPicPr>
        <xdr:cNvPr id="77" name="図 76">
          <a:extLst>
            <a:ext uri="{FF2B5EF4-FFF2-40B4-BE49-F238E27FC236}">
              <a16:creationId xmlns:a16="http://schemas.microsoft.com/office/drawing/2014/main" id="{B20F5CDC-4485-4657-9BDB-CF6F35F3BAA7}"/>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46253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46</xdr:row>
      <xdr:rowOff>0</xdr:rowOff>
    </xdr:from>
    <xdr:to>
      <xdr:col>4</xdr:col>
      <xdr:colOff>45720</xdr:colOff>
      <xdr:row>46</xdr:row>
      <xdr:rowOff>7620</xdr:rowOff>
    </xdr:to>
    <xdr:pic>
      <xdr:nvPicPr>
        <xdr:cNvPr id="78" name="図 77">
          <a:extLst>
            <a:ext uri="{FF2B5EF4-FFF2-40B4-BE49-F238E27FC236}">
              <a16:creationId xmlns:a16="http://schemas.microsoft.com/office/drawing/2014/main" id="{5082DC80-C901-4B3C-B840-B56E81FE821B}"/>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69113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52</xdr:row>
      <xdr:rowOff>0</xdr:rowOff>
    </xdr:from>
    <xdr:to>
      <xdr:col>4</xdr:col>
      <xdr:colOff>45720</xdr:colOff>
      <xdr:row>52</xdr:row>
      <xdr:rowOff>7620</xdr:rowOff>
    </xdr:to>
    <xdr:pic>
      <xdr:nvPicPr>
        <xdr:cNvPr id="79" name="図 78">
          <a:extLst>
            <a:ext uri="{FF2B5EF4-FFF2-40B4-BE49-F238E27FC236}">
              <a16:creationId xmlns:a16="http://schemas.microsoft.com/office/drawing/2014/main" id="{218E4C63-3CE7-4CB3-A194-DDD6DA7ADBC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82829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57</xdr:row>
      <xdr:rowOff>0</xdr:rowOff>
    </xdr:from>
    <xdr:to>
      <xdr:col>4</xdr:col>
      <xdr:colOff>45720</xdr:colOff>
      <xdr:row>57</xdr:row>
      <xdr:rowOff>7620</xdr:rowOff>
    </xdr:to>
    <xdr:pic>
      <xdr:nvPicPr>
        <xdr:cNvPr id="80" name="図 79">
          <a:extLst>
            <a:ext uri="{FF2B5EF4-FFF2-40B4-BE49-F238E27FC236}">
              <a16:creationId xmlns:a16="http://schemas.microsoft.com/office/drawing/2014/main" id="{3A1E18A0-8174-4D42-B463-7CE85CA8783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94259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61</xdr:row>
      <xdr:rowOff>0</xdr:rowOff>
    </xdr:from>
    <xdr:to>
      <xdr:col>4</xdr:col>
      <xdr:colOff>45720</xdr:colOff>
      <xdr:row>61</xdr:row>
      <xdr:rowOff>7620</xdr:rowOff>
    </xdr:to>
    <xdr:pic>
      <xdr:nvPicPr>
        <xdr:cNvPr id="81" name="図 80">
          <a:extLst>
            <a:ext uri="{FF2B5EF4-FFF2-40B4-BE49-F238E27FC236}">
              <a16:creationId xmlns:a16="http://schemas.microsoft.com/office/drawing/2014/main" id="{962BD5C9-F0D9-4058-BDAA-9D8C3EF155BF}"/>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103403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3</xdr:col>
      <xdr:colOff>358588</xdr:colOff>
      <xdr:row>38</xdr:row>
      <xdr:rowOff>769470</xdr:rowOff>
    </xdr:from>
    <xdr:ext cx="45720" cy="7620"/>
    <xdr:pic>
      <xdr:nvPicPr>
        <xdr:cNvPr id="66" name="図 65">
          <a:extLst>
            <a:ext uri="{FF2B5EF4-FFF2-40B4-BE49-F238E27FC236}">
              <a16:creationId xmlns:a16="http://schemas.microsoft.com/office/drawing/2014/main" id="{E3E7495D-D134-4655-AC96-B4C97C0C05D4}"/>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843710" y="21320143"/>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37</xdr:row>
      <xdr:rowOff>769470</xdr:rowOff>
    </xdr:from>
    <xdr:ext cx="45720" cy="7620"/>
    <xdr:pic>
      <xdr:nvPicPr>
        <xdr:cNvPr id="69" name="図 68">
          <a:extLst>
            <a:ext uri="{FF2B5EF4-FFF2-40B4-BE49-F238E27FC236}">
              <a16:creationId xmlns:a16="http://schemas.microsoft.com/office/drawing/2014/main" id="{8B560CD8-F28D-4CF9-A97D-DC00F580E96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843710" y="1670149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3</xdr:col>
      <xdr:colOff>358588</xdr:colOff>
      <xdr:row>38</xdr:row>
      <xdr:rowOff>769470</xdr:rowOff>
    </xdr:from>
    <xdr:ext cx="45720" cy="7620"/>
    <xdr:pic>
      <xdr:nvPicPr>
        <xdr:cNvPr id="70" name="図 69">
          <a:extLst>
            <a:ext uri="{FF2B5EF4-FFF2-40B4-BE49-F238E27FC236}">
              <a16:creationId xmlns:a16="http://schemas.microsoft.com/office/drawing/2014/main" id="{971D621A-CD19-4CAF-A5B4-089ABE1BFD2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843710" y="1670149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editAs="oneCell">
    <xdr:from>
      <xdr:col>4</xdr:col>
      <xdr:colOff>0</xdr:colOff>
      <xdr:row>29</xdr:row>
      <xdr:rowOff>0</xdr:rowOff>
    </xdr:from>
    <xdr:to>
      <xdr:col>4</xdr:col>
      <xdr:colOff>45720</xdr:colOff>
      <xdr:row>29</xdr:row>
      <xdr:rowOff>7620</xdr:rowOff>
    </xdr:to>
    <xdr:pic>
      <xdr:nvPicPr>
        <xdr:cNvPr id="86" name="図 85">
          <a:extLst>
            <a:ext uri="{FF2B5EF4-FFF2-40B4-BE49-F238E27FC236}">
              <a16:creationId xmlns:a16="http://schemas.microsoft.com/office/drawing/2014/main" id="{AB5E0F5B-9A3B-4822-9446-60B3DD3079C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22860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36</xdr:row>
      <xdr:rowOff>0</xdr:rowOff>
    </xdr:from>
    <xdr:to>
      <xdr:col>4</xdr:col>
      <xdr:colOff>45720</xdr:colOff>
      <xdr:row>36</xdr:row>
      <xdr:rowOff>7620</xdr:rowOff>
    </xdr:to>
    <xdr:pic>
      <xdr:nvPicPr>
        <xdr:cNvPr id="87" name="図 86">
          <a:extLst>
            <a:ext uri="{FF2B5EF4-FFF2-40B4-BE49-F238E27FC236}">
              <a16:creationId xmlns:a16="http://schemas.microsoft.com/office/drawing/2014/main" id="{E5204CB0-78DD-4E3A-9040-EC4036D39C1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3886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46</xdr:row>
      <xdr:rowOff>0</xdr:rowOff>
    </xdr:from>
    <xdr:to>
      <xdr:col>4</xdr:col>
      <xdr:colOff>45720</xdr:colOff>
      <xdr:row>46</xdr:row>
      <xdr:rowOff>7620</xdr:rowOff>
    </xdr:to>
    <xdr:pic>
      <xdr:nvPicPr>
        <xdr:cNvPr id="88" name="図 87">
          <a:extLst>
            <a:ext uri="{FF2B5EF4-FFF2-40B4-BE49-F238E27FC236}">
              <a16:creationId xmlns:a16="http://schemas.microsoft.com/office/drawing/2014/main" id="{94AFDD48-3BCF-4A25-9C0A-EEBD842CF71D}"/>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6172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52</xdr:row>
      <xdr:rowOff>0</xdr:rowOff>
    </xdr:from>
    <xdr:to>
      <xdr:col>4</xdr:col>
      <xdr:colOff>45720</xdr:colOff>
      <xdr:row>52</xdr:row>
      <xdr:rowOff>7620</xdr:rowOff>
    </xdr:to>
    <xdr:pic>
      <xdr:nvPicPr>
        <xdr:cNvPr id="89" name="図 88">
          <a:extLst>
            <a:ext uri="{FF2B5EF4-FFF2-40B4-BE49-F238E27FC236}">
              <a16:creationId xmlns:a16="http://schemas.microsoft.com/office/drawing/2014/main" id="{20A7496F-27F8-4044-B9F3-716D30E7BE7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7543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57</xdr:row>
      <xdr:rowOff>0</xdr:rowOff>
    </xdr:from>
    <xdr:to>
      <xdr:col>4</xdr:col>
      <xdr:colOff>45720</xdr:colOff>
      <xdr:row>57</xdr:row>
      <xdr:rowOff>7620</xdr:rowOff>
    </xdr:to>
    <xdr:pic>
      <xdr:nvPicPr>
        <xdr:cNvPr id="90" name="図 89">
          <a:extLst>
            <a:ext uri="{FF2B5EF4-FFF2-40B4-BE49-F238E27FC236}">
              <a16:creationId xmlns:a16="http://schemas.microsoft.com/office/drawing/2014/main" id="{3455C973-8B43-49DB-BEB4-C6E241F0A023}"/>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86868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xdr:col>
      <xdr:colOff>0</xdr:colOff>
      <xdr:row>61</xdr:row>
      <xdr:rowOff>0</xdr:rowOff>
    </xdr:from>
    <xdr:to>
      <xdr:col>4</xdr:col>
      <xdr:colOff>45720</xdr:colOff>
      <xdr:row>61</xdr:row>
      <xdr:rowOff>7620</xdr:rowOff>
    </xdr:to>
    <xdr:pic>
      <xdr:nvPicPr>
        <xdr:cNvPr id="91" name="図 90">
          <a:extLst>
            <a:ext uri="{FF2B5EF4-FFF2-40B4-BE49-F238E27FC236}">
              <a16:creationId xmlns:a16="http://schemas.microsoft.com/office/drawing/2014/main" id="{F3D7FCBC-3777-4F55-A127-4A6BFB4C351A}"/>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96012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7</xdr:col>
      <xdr:colOff>981075</xdr:colOff>
      <xdr:row>2</xdr:row>
      <xdr:rowOff>6016</xdr:rowOff>
    </xdr:from>
    <xdr:to>
      <xdr:col>13</xdr:col>
      <xdr:colOff>2139</xdr:colOff>
      <xdr:row>3</xdr:row>
      <xdr:rowOff>214731</xdr:rowOff>
    </xdr:to>
    <xdr:sp macro="" textlink="">
      <xdr:nvSpPr>
        <xdr:cNvPr id="83" name="Text Box 435">
          <a:extLst>
            <a:ext uri="{FF2B5EF4-FFF2-40B4-BE49-F238E27FC236}">
              <a16:creationId xmlns:a16="http://schemas.microsoft.com/office/drawing/2014/main" id="{E24747AE-9D86-44FB-9D5C-C2C99087CE5F}"/>
            </a:ext>
          </a:extLst>
        </xdr:cNvPr>
        <xdr:cNvSpPr txBox="1">
          <a:spLocks noChangeArrowheads="1"/>
        </xdr:cNvSpPr>
      </xdr:nvSpPr>
      <xdr:spPr bwMode="auto">
        <a:xfrm>
          <a:off x="5514975" y="554656"/>
          <a:ext cx="6229584" cy="429695"/>
        </a:xfrm>
        <a:prstGeom prst="rect">
          <a:avLst/>
        </a:prstGeom>
        <a:solidFill>
          <a:srgbClr val="FFFFFF"/>
        </a:solidFill>
        <a:ln w="9525">
          <a:solidFill>
            <a:srgbClr val="FF0000"/>
          </a:solidFill>
          <a:miter lim="800000"/>
          <a:headEnd/>
          <a:tailEnd/>
        </a:ln>
      </xdr:spPr>
      <xdr:txBody>
        <a:bodyPr vertOverflow="clip" wrap="square" lIns="36576" tIns="18288" rIns="36576" bIns="18288" anchor="ctr" upright="1"/>
        <a:lstStyle/>
        <a:p>
          <a:pPr algn="ctr" rtl="0">
            <a:defRPr sz="1000"/>
          </a:pPr>
          <a:r>
            <a:rPr lang="ja-JP" altLang="en-US" sz="1200" b="1" i="0" u="none" strike="noStrike" baseline="0">
              <a:solidFill>
                <a:srgbClr val="FF0000"/>
              </a:solidFill>
              <a:latin typeface="ＭＳ Ｐゴシック"/>
              <a:ea typeface="ＭＳ Ｐゴシック"/>
            </a:rPr>
            <a:t>東京都は　</a:t>
          </a:r>
          <a:r>
            <a:rPr lang="ja-JP" altLang="en-US" sz="1400" b="1" i="0" u="none" strike="noStrike" baseline="0">
              <a:solidFill>
                <a:srgbClr val="FF0000"/>
              </a:solidFill>
              <a:latin typeface="ＭＳ Ｐゴシック"/>
              <a:ea typeface="ＭＳ Ｐゴシック"/>
            </a:rPr>
            <a:t>レベル </a:t>
          </a:r>
          <a:r>
            <a:rPr lang="en-US" altLang="ja-JP" sz="1400" b="1" i="0" u="none" strike="noStrike" baseline="0">
              <a:solidFill>
                <a:srgbClr val="FF0000"/>
              </a:solidFill>
              <a:latin typeface="ＭＳ Ｐゴシック"/>
              <a:ea typeface="ＭＳ Ｐゴシック"/>
            </a:rPr>
            <a:t>2</a:t>
          </a:r>
          <a:r>
            <a:rPr lang="ja-JP" altLang="en-US" sz="1400" b="1" i="0" u="none" strike="noStrike" baseline="0">
              <a:solidFill>
                <a:srgbClr val="FF0000"/>
              </a:solidFill>
              <a:latin typeface="ＭＳ Ｐゴシック"/>
              <a:ea typeface="ＭＳ Ｐゴシック"/>
            </a:rPr>
            <a:t>　</a:t>
          </a:r>
          <a:r>
            <a:rPr lang="en-US" altLang="ja-JP" sz="1400" b="1" i="0" u="none" strike="noStrike" baseline="0">
              <a:solidFill>
                <a:srgbClr val="FF0000"/>
              </a:solidFill>
              <a:latin typeface="ＭＳ Ｐゴシック"/>
              <a:ea typeface="ＭＳ Ｐゴシック"/>
            </a:rPr>
            <a:t>;</a:t>
          </a:r>
          <a:r>
            <a:rPr lang="ja-JP" altLang="en-US" sz="1400" b="1" i="0" u="none" strike="noStrike" baseline="0">
              <a:solidFill>
                <a:srgbClr val="FF0000"/>
              </a:solidFill>
              <a:latin typeface="ＭＳ Ｐゴシック"/>
              <a:ea typeface="ＭＳ Ｐゴシック"/>
            </a:rPr>
            <a:t>　</a:t>
          </a:r>
          <a:r>
            <a:rPr lang="ja-JP" altLang="en-US" sz="1200" b="1" i="0" u="none" strike="noStrike" baseline="0">
              <a:solidFill>
                <a:srgbClr val="FF0000"/>
              </a:solidFill>
              <a:latin typeface="ＭＳ Ｐゴシック"/>
              <a:ea typeface="ＭＳ Ｐゴシック"/>
            </a:rPr>
            <a:t>全国平均 </a:t>
          </a:r>
          <a:r>
            <a:rPr lang="ja-JP" altLang="en-US" sz="1800" b="1" i="0" u="none" strike="noStrike" baseline="0">
              <a:solidFill>
                <a:srgbClr val="FF0000"/>
              </a:solidFill>
              <a:latin typeface="ＭＳ Ｐゴシック"/>
              <a:ea typeface="ＭＳ Ｐゴシック"/>
            </a:rPr>
            <a:t> </a:t>
          </a:r>
          <a:r>
            <a:rPr lang="en-US" altLang="ja-JP" sz="1200" b="1" i="0" u="none" strike="noStrike" baseline="0">
              <a:solidFill>
                <a:srgbClr val="FF0000"/>
              </a:solidFill>
              <a:latin typeface="ＭＳ Ｐゴシック"/>
              <a:ea typeface="ＭＳ Ｐゴシック"/>
            </a:rPr>
            <a:t>(</a:t>
          </a:r>
          <a:r>
            <a:rPr lang="ja-JP" altLang="en-US" sz="1200" b="1" i="0" u="none" strike="noStrike" baseline="0">
              <a:solidFill>
                <a:srgbClr val="FF0000"/>
              </a:solidFill>
              <a:latin typeface="ＭＳ Ｐゴシック"/>
              <a:ea typeface="ＭＳ Ｐゴシック"/>
            </a:rPr>
            <a:t>レベル</a:t>
          </a:r>
          <a:r>
            <a:rPr lang="en-US" altLang="ja-JP" sz="1800" b="1" i="0" u="none" strike="noStrike" baseline="0">
              <a:solidFill>
                <a:srgbClr val="FF0000"/>
              </a:solidFill>
              <a:latin typeface="ＭＳ Ｐゴシック"/>
              <a:ea typeface="ＭＳ Ｐゴシック"/>
            </a:rPr>
            <a:t>2</a:t>
          </a:r>
          <a:r>
            <a:rPr lang="en-US" altLang="ja-JP" sz="1200" b="1" i="0" u="none" strike="noStrike" baseline="0">
              <a:solidFill>
                <a:srgbClr val="FF0000"/>
              </a:solidFill>
              <a:latin typeface="ＭＳ Ｐゴシック"/>
              <a:ea typeface="ＭＳ Ｐゴシック"/>
            </a:rPr>
            <a:t>)  </a:t>
          </a:r>
          <a:r>
            <a:rPr lang="en-US" altLang="ja-JP" sz="2000" b="1" i="0" u="none" strike="noStrike" baseline="0">
              <a:solidFill>
                <a:srgbClr val="FF0000"/>
              </a:solidFill>
              <a:latin typeface="ＭＳ Ｐゴシック"/>
              <a:ea typeface="ＭＳ Ｐゴシック"/>
            </a:rPr>
            <a:t>4.73</a:t>
          </a:r>
        </a:p>
        <a:p>
          <a:pPr algn="ctr" rtl="0">
            <a:defRPr sz="1000"/>
          </a:pPr>
          <a:r>
            <a:rPr lang="ja-JP" altLang="en-US"/>
            <a:t> </a:t>
          </a:r>
          <a:endParaRPr lang="ja-JP" altLang="en-US" sz="1000" b="0" i="0" u="none" strike="noStrike" baseline="0">
            <a:solidFill>
              <a:sysClr val="windowText" lastClr="000000"/>
            </a:solidFill>
            <a:effectLst/>
            <a:latin typeface="+mn-lt"/>
            <a:ea typeface="+mn-ea"/>
            <a:cs typeface="+mn-cs"/>
          </a:endParaRPr>
        </a:p>
      </xdr:txBody>
    </xdr:sp>
    <xdr:clientData/>
  </xdr:twoCellAnchor>
  <xdr:twoCellAnchor>
    <xdr:from>
      <xdr:col>4</xdr:col>
      <xdr:colOff>66674</xdr:colOff>
      <xdr:row>8</xdr:row>
      <xdr:rowOff>104776</xdr:rowOff>
    </xdr:from>
    <xdr:to>
      <xdr:col>4</xdr:col>
      <xdr:colOff>457199</xdr:colOff>
      <xdr:row>10</xdr:row>
      <xdr:rowOff>9744</xdr:rowOff>
    </xdr:to>
    <xdr:sp macro="" textlink="">
      <xdr:nvSpPr>
        <xdr:cNvPr id="84" name="右矢印 4">
          <a:extLst>
            <a:ext uri="{FF2B5EF4-FFF2-40B4-BE49-F238E27FC236}">
              <a16:creationId xmlns:a16="http://schemas.microsoft.com/office/drawing/2014/main" id="{3FB94375-287C-4732-B68D-D695893BEBAD}"/>
            </a:ext>
          </a:extLst>
        </xdr:cNvPr>
        <xdr:cNvSpPr/>
      </xdr:nvSpPr>
      <xdr:spPr>
        <a:xfrm>
          <a:off x="2025014" y="1765936"/>
          <a:ext cx="390525" cy="24024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10</xdr:col>
      <xdr:colOff>651376</xdr:colOff>
      <xdr:row>4</xdr:row>
      <xdr:rowOff>40122</xdr:rowOff>
    </xdr:from>
    <xdr:to>
      <xdr:col>12</xdr:col>
      <xdr:colOff>876300</xdr:colOff>
      <xdr:row>8</xdr:row>
      <xdr:rowOff>45720</xdr:rowOff>
    </xdr:to>
    <xdr:sp macro="" textlink="">
      <xdr:nvSpPr>
        <xdr:cNvPr id="92" name="線吹き出し 2 (枠付き) 14">
          <a:extLst>
            <a:ext uri="{FF2B5EF4-FFF2-40B4-BE49-F238E27FC236}">
              <a16:creationId xmlns:a16="http://schemas.microsoft.com/office/drawing/2014/main" id="{D801708E-22C7-4F6A-AE0A-F12F2675DC83}"/>
            </a:ext>
          </a:extLst>
        </xdr:cNvPr>
        <xdr:cNvSpPr/>
      </xdr:nvSpPr>
      <xdr:spPr bwMode="auto">
        <a:xfrm>
          <a:off x="9170536" y="1030722"/>
          <a:ext cx="2770004" cy="676158"/>
        </a:xfrm>
        <a:prstGeom prst="borderCallout2">
          <a:avLst>
            <a:gd name="adj1" fmla="val 49518"/>
            <a:gd name="adj2" fmla="val 427"/>
            <a:gd name="adj3" fmla="val 139161"/>
            <a:gd name="adj4" fmla="val -52538"/>
            <a:gd name="adj5" fmla="val 202110"/>
            <a:gd name="adj6" fmla="val -70965"/>
          </a:avLst>
        </a:prstGeom>
        <a:solidFill>
          <a:srgbClr val="FFE7FF"/>
        </a:solidFill>
        <a:ln>
          <a:solidFill>
            <a:schemeClr val="tx1"/>
          </a:solidFill>
          <a:prstDash val="sysDash"/>
          <a:tailEnd type="triangle"/>
        </a:ln>
        <a:effectLst>
          <a:innerShdw blurRad="63500" dist="50800" dir="2700000">
            <a:prstClr val="black">
              <a:alpha val="50000"/>
            </a:prstClr>
          </a:innerShdw>
        </a:effectLst>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rtl="0">
            <a:defRPr sz="1000"/>
          </a:pPr>
          <a:r>
            <a:rPr lang="ja-JP" altLang="en-US" sz="1400" b="1" i="0" u="none" strike="noStrike" baseline="0">
              <a:solidFill>
                <a:sysClr val="windowText" lastClr="000000"/>
              </a:solidFill>
              <a:latin typeface="ＭＳ Ｐゴシック"/>
              <a:ea typeface="ＭＳ Ｐゴシック"/>
            </a:rPr>
            <a:t>ノロウイルス今週のニュース</a:t>
          </a:r>
        </a:p>
        <a:p>
          <a:pPr algn="l" rtl="0">
            <a:defRPr sz="1000"/>
          </a:pPr>
          <a:r>
            <a:rPr lang="ja-JP" altLang="en-US" sz="1300" b="1" i="0" u="none" strike="noStrike" baseline="0">
              <a:solidFill>
                <a:sysClr val="windowText" lastClr="000000"/>
              </a:solidFill>
              <a:latin typeface="ＭＳ Ｐゴシック"/>
              <a:ea typeface="ＭＳ Ｐゴシック"/>
            </a:rPr>
            <a:t>今週ですが、　　</a:t>
          </a:r>
          <a:r>
            <a:rPr lang="ja-JP" altLang="en-US" sz="1600" b="1" i="0" u="none" strike="noStrike" baseline="0">
              <a:solidFill>
                <a:srgbClr val="FF0000"/>
              </a:solidFill>
              <a:latin typeface="ＭＳ Ｐゴシック"/>
              <a:ea typeface="ＭＳ Ｐゴシック"/>
            </a:rPr>
            <a:t>全国で </a:t>
          </a:r>
          <a:r>
            <a:rPr lang="en-US" altLang="ja-JP" sz="1600" b="1" i="0" u="none" strike="noStrike" baseline="0">
              <a:solidFill>
                <a:srgbClr val="FF0000"/>
              </a:solidFill>
              <a:latin typeface="ＭＳ Ｐゴシック"/>
              <a:ea typeface="ＭＳ Ｐゴシック"/>
            </a:rPr>
            <a:t>9</a:t>
          </a:r>
          <a:r>
            <a:rPr lang="ja-JP" altLang="en-US" sz="1600" b="1" i="0" u="none" strike="noStrike" baseline="0">
              <a:solidFill>
                <a:srgbClr val="FF0000"/>
              </a:solidFill>
              <a:latin typeface="ＭＳ Ｐゴシック"/>
              <a:ea typeface="ＭＳ Ｐゴシック"/>
            </a:rPr>
            <a:t>件</a:t>
          </a:r>
        </a:p>
      </xdr:txBody>
    </xdr:sp>
    <xdr:clientData/>
  </xdr:twoCellAnchor>
  <xdr:twoCellAnchor>
    <xdr:from>
      <xdr:col>8</xdr:col>
      <xdr:colOff>466241</xdr:colOff>
      <xdr:row>11</xdr:row>
      <xdr:rowOff>104883</xdr:rowOff>
    </xdr:from>
    <xdr:to>
      <xdr:col>8</xdr:col>
      <xdr:colOff>784860</xdr:colOff>
      <xdr:row>13</xdr:row>
      <xdr:rowOff>60088</xdr:rowOff>
    </xdr:to>
    <xdr:sp macro="" textlink="">
      <xdr:nvSpPr>
        <xdr:cNvPr id="93" name="円/楕円 17">
          <a:extLst>
            <a:ext uri="{FF2B5EF4-FFF2-40B4-BE49-F238E27FC236}">
              <a16:creationId xmlns:a16="http://schemas.microsoft.com/office/drawing/2014/main" id="{713E092F-2C84-4316-B359-D44311A5E9D1}"/>
            </a:ext>
          </a:extLst>
        </xdr:cNvPr>
        <xdr:cNvSpPr>
          <a:spLocks noChangeArrowheads="1"/>
        </xdr:cNvSpPr>
      </xdr:nvSpPr>
      <xdr:spPr bwMode="auto">
        <a:xfrm>
          <a:off x="6988961" y="2268963"/>
          <a:ext cx="318619" cy="290485"/>
        </a:xfrm>
        <a:prstGeom prst="ellipse">
          <a:avLst/>
        </a:prstGeom>
        <a:noFill/>
        <a:ln w="25400" algn="ctr">
          <a:solidFill>
            <a:srgbClr val="00B050"/>
          </a:solidFill>
          <a:round/>
          <a:headEnd/>
          <a:tailEnd/>
        </a:ln>
      </xdr:spPr>
      <xdr:txBody>
        <a:bodyPr/>
        <a:lstStyle/>
        <a:p>
          <a:r>
            <a:rPr lang="ja-JP" altLang="en-US"/>
            <a:t>                                                           </a:t>
          </a:r>
        </a:p>
      </xdr:txBody>
    </xdr:sp>
    <xdr:clientData/>
  </xdr:twoCellAnchor>
  <xdr:twoCellAnchor editAs="oneCell">
    <xdr:from>
      <xdr:col>4</xdr:col>
      <xdr:colOff>721898</xdr:colOff>
      <xdr:row>2</xdr:row>
      <xdr:rowOff>0</xdr:rowOff>
    </xdr:from>
    <xdr:to>
      <xdr:col>6</xdr:col>
      <xdr:colOff>678180</xdr:colOff>
      <xdr:row>16</xdr:row>
      <xdr:rowOff>45720</xdr:rowOff>
    </xdr:to>
    <xdr:pic>
      <xdr:nvPicPr>
        <xdr:cNvPr id="7" name="図 6">
          <a:extLst>
            <a:ext uri="{FF2B5EF4-FFF2-40B4-BE49-F238E27FC236}">
              <a16:creationId xmlns:a16="http://schemas.microsoft.com/office/drawing/2014/main" id="{A2BA5B79-6D47-3B1E-981E-EE6FDBA8BEEE}"/>
            </a:ext>
          </a:extLst>
        </xdr:cNvPr>
        <xdr:cNvPicPr>
          <a:picLocks noChangeAspect="1"/>
        </xdr:cNvPicPr>
      </xdr:nvPicPr>
      <xdr:blipFill>
        <a:blip xmlns:r="http://schemas.openxmlformats.org/officeDocument/2006/relationships" r:embed="rId4"/>
        <a:stretch>
          <a:fillRect/>
        </a:stretch>
      </xdr:blipFill>
      <xdr:spPr>
        <a:xfrm>
          <a:off x="2924078" y="548640"/>
          <a:ext cx="1754602" cy="2499360"/>
        </a:xfrm>
        <a:prstGeom prst="rect">
          <a:avLst/>
        </a:prstGeom>
      </xdr:spPr>
    </xdr:pic>
    <xdr:clientData/>
  </xdr:twoCellAnchor>
  <xdr:twoCellAnchor editAs="oneCell">
    <xdr:from>
      <xdr:col>0</xdr:col>
      <xdr:colOff>0</xdr:colOff>
      <xdr:row>2</xdr:row>
      <xdr:rowOff>0</xdr:rowOff>
    </xdr:from>
    <xdr:to>
      <xdr:col>3</xdr:col>
      <xdr:colOff>7619</xdr:colOff>
      <xdr:row>16</xdr:row>
      <xdr:rowOff>38100</xdr:rowOff>
    </xdr:to>
    <xdr:pic>
      <xdr:nvPicPr>
        <xdr:cNvPr id="3" name="図 2">
          <a:extLst>
            <a:ext uri="{FF2B5EF4-FFF2-40B4-BE49-F238E27FC236}">
              <a16:creationId xmlns:a16="http://schemas.microsoft.com/office/drawing/2014/main" id="{0CF0B67C-286F-FAE9-2511-0CE4DD1FC2B9}"/>
            </a:ext>
          </a:extLst>
        </xdr:cNvPr>
        <xdr:cNvPicPr>
          <a:picLocks noChangeAspect="1"/>
        </xdr:cNvPicPr>
      </xdr:nvPicPr>
      <xdr:blipFill>
        <a:blip xmlns:r="http://schemas.openxmlformats.org/officeDocument/2006/relationships" r:embed="rId5"/>
        <a:stretch>
          <a:fillRect/>
        </a:stretch>
      </xdr:blipFill>
      <xdr:spPr>
        <a:xfrm>
          <a:off x="0" y="548640"/>
          <a:ext cx="1737359" cy="249174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2</xdr:row>
      <xdr:rowOff>0</xdr:rowOff>
    </xdr:from>
    <xdr:to>
      <xdr:col>0</xdr:col>
      <xdr:colOff>45720</xdr:colOff>
      <xdr:row>2</xdr:row>
      <xdr:rowOff>7620</xdr:rowOff>
    </xdr:to>
    <xdr:pic>
      <xdr:nvPicPr>
        <xdr:cNvPr id="2" name="図 1">
          <a:extLst>
            <a:ext uri="{FF2B5EF4-FFF2-40B4-BE49-F238E27FC236}">
              <a16:creationId xmlns:a16="http://schemas.microsoft.com/office/drawing/2014/main" id="{1DF25716-6DDB-0137-91CA-0818155AD2C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724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xdr:row>
      <xdr:rowOff>0</xdr:rowOff>
    </xdr:from>
    <xdr:to>
      <xdr:col>0</xdr:col>
      <xdr:colOff>45720</xdr:colOff>
      <xdr:row>4</xdr:row>
      <xdr:rowOff>7620</xdr:rowOff>
    </xdr:to>
    <xdr:pic>
      <xdr:nvPicPr>
        <xdr:cNvPr id="3" name="図 2">
          <a:extLst>
            <a:ext uri="{FF2B5EF4-FFF2-40B4-BE49-F238E27FC236}">
              <a16:creationId xmlns:a16="http://schemas.microsoft.com/office/drawing/2014/main" id="{B7C307C5-68DB-62DB-ACAB-1F21D01D0A7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94488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10</xdr:row>
      <xdr:rowOff>0</xdr:rowOff>
    </xdr:from>
    <xdr:to>
      <xdr:col>0</xdr:col>
      <xdr:colOff>45720</xdr:colOff>
      <xdr:row>10</xdr:row>
      <xdr:rowOff>7620</xdr:rowOff>
    </xdr:to>
    <xdr:pic>
      <xdr:nvPicPr>
        <xdr:cNvPr id="4" name="図 3">
          <a:extLst>
            <a:ext uri="{FF2B5EF4-FFF2-40B4-BE49-F238E27FC236}">
              <a16:creationId xmlns:a16="http://schemas.microsoft.com/office/drawing/2014/main" id="{95CD7DA9-BAAC-7CBB-8F2C-948CE70CE22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59842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16</xdr:row>
      <xdr:rowOff>0</xdr:rowOff>
    </xdr:from>
    <xdr:to>
      <xdr:col>0</xdr:col>
      <xdr:colOff>45720</xdr:colOff>
      <xdr:row>16</xdr:row>
      <xdr:rowOff>7620</xdr:rowOff>
    </xdr:to>
    <xdr:pic>
      <xdr:nvPicPr>
        <xdr:cNvPr id="5" name="図 4">
          <a:extLst>
            <a:ext uri="{FF2B5EF4-FFF2-40B4-BE49-F238E27FC236}">
              <a16:creationId xmlns:a16="http://schemas.microsoft.com/office/drawing/2014/main" id="{3FE15580-BB44-731E-44A9-E24A560F524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48818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26</xdr:row>
      <xdr:rowOff>0</xdr:rowOff>
    </xdr:from>
    <xdr:to>
      <xdr:col>0</xdr:col>
      <xdr:colOff>45720</xdr:colOff>
      <xdr:row>26</xdr:row>
      <xdr:rowOff>7620</xdr:rowOff>
    </xdr:to>
    <xdr:pic>
      <xdr:nvPicPr>
        <xdr:cNvPr id="6" name="図 5">
          <a:extLst>
            <a:ext uri="{FF2B5EF4-FFF2-40B4-BE49-F238E27FC236}">
              <a16:creationId xmlns:a16="http://schemas.microsoft.com/office/drawing/2014/main" id="{99E04864-6D90-066B-38C2-8FCD3716AAA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08660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32</xdr:row>
      <xdr:rowOff>0</xdr:rowOff>
    </xdr:from>
    <xdr:to>
      <xdr:col>0</xdr:col>
      <xdr:colOff>45720</xdr:colOff>
      <xdr:row>32</xdr:row>
      <xdr:rowOff>7620</xdr:rowOff>
    </xdr:to>
    <xdr:pic>
      <xdr:nvPicPr>
        <xdr:cNvPr id="7" name="図 6">
          <a:extLst>
            <a:ext uri="{FF2B5EF4-FFF2-40B4-BE49-F238E27FC236}">
              <a16:creationId xmlns:a16="http://schemas.microsoft.com/office/drawing/2014/main" id="{D7D561CD-FD01-99A6-651F-F8BCCE27ABF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874014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37</xdr:row>
      <xdr:rowOff>0</xdr:rowOff>
    </xdr:from>
    <xdr:to>
      <xdr:col>0</xdr:col>
      <xdr:colOff>45720</xdr:colOff>
      <xdr:row>37</xdr:row>
      <xdr:rowOff>7620</xdr:rowOff>
    </xdr:to>
    <xdr:pic>
      <xdr:nvPicPr>
        <xdr:cNvPr id="8" name="図 7">
          <a:extLst>
            <a:ext uri="{FF2B5EF4-FFF2-40B4-BE49-F238E27FC236}">
              <a16:creationId xmlns:a16="http://schemas.microsoft.com/office/drawing/2014/main" id="{6FF4818D-1E7E-3DB1-FF06-20AE7F5FB9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015746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41</xdr:row>
      <xdr:rowOff>0</xdr:rowOff>
    </xdr:from>
    <xdr:to>
      <xdr:col>0</xdr:col>
      <xdr:colOff>45720</xdr:colOff>
      <xdr:row>41</xdr:row>
      <xdr:rowOff>7620</xdr:rowOff>
    </xdr:to>
    <xdr:pic>
      <xdr:nvPicPr>
        <xdr:cNvPr id="9" name="図 8">
          <a:extLst>
            <a:ext uri="{FF2B5EF4-FFF2-40B4-BE49-F238E27FC236}">
              <a16:creationId xmlns:a16="http://schemas.microsoft.com/office/drawing/2014/main" id="{85C3955C-0008-1973-AD2C-BAF55FD3539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1338560"/>
          <a:ext cx="45720" cy="76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240631</xdr:colOff>
      <xdr:row>6</xdr:row>
      <xdr:rowOff>32084</xdr:rowOff>
    </xdr:from>
    <xdr:ext cx="3269263" cy="2179509"/>
    <xdr:pic>
      <xdr:nvPicPr>
        <xdr:cNvPr id="2" name="図 1">
          <a:extLst>
            <a:ext uri="{FF2B5EF4-FFF2-40B4-BE49-F238E27FC236}">
              <a16:creationId xmlns:a16="http://schemas.microsoft.com/office/drawing/2014/main" id="{DA44DA88-9584-41E7-8765-AE0F3E486C06}"/>
            </a:ext>
          </a:extLst>
        </xdr:cNvPr>
        <xdr:cNvPicPr>
          <a:picLocks noChangeAspect="1"/>
        </xdr:cNvPicPr>
      </xdr:nvPicPr>
      <xdr:blipFill>
        <a:blip xmlns:r="http://schemas.openxmlformats.org/officeDocument/2006/relationships" r:embed="rId1"/>
        <a:stretch>
          <a:fillRect/>
        </a:stretch>
      </xdr:blipFill>
      <xdr:spPr>
        <a:xfrm>
          <a:off x="240631" y="1403684"/>
          <a:ext cx="3269263" cy="2179509"/>
        </a:xfrm>
        <a:prstGeom prst="rect">
          <a:avLst/>
        </a:prstGeom>
      </xdr:spPr>
    </xdr:pic>
    <xdr:clientData/>
  </xdr:oneCellAnchor>
  <xdr:oneCellAnchor>
    <xdr:from>
      <xdr:col>6</xdr:col>
      <xdr:colOff>152399</xdr:colOff>
      <xdr:row>14</xdr:row>
      <xdr:rowOff>120316</xdr:rowOff>
    </xdr:from>
    <xdr:ext cx="729916" cy="402712"/>
    <xdr:pic>
      <xdr:nvPicPr>
        <xdr:cNvPr id="3" name="図 2">
          <a:extLst>
            <a:ext uri="{FF2B5EF4-FFF2-40B4-BE49-F238E27FC236}">
              <a16:creationId xmlns:a16="http://schemas.microsoft.com/office/drawing/2014/main" id="{000D825D-08E1-406F-AA5C-EDE696366863}"/>
            </a:ext>
          </a:extLst>
        </xdr:cNvPr>
        <xdr:cNvPicPr>
          <a:picLocks noChangeAspect="1"/>
        </xdr:cNvPicPr>
      </xdr:nvPicPr>
      <xdr:blipFill>
        <a:blip xmlns:r="http://schemas.openxmlformats.org/officeDocument/2006/relationships" r:embed="rId2"/>
        <a:stretch>
          <a:fillRect/>
        </a:stretch>
      </xdr:blipFill>
      <xdr:spPr>
        <a:xfrm>
          <a:off x="3855719" y="3320716"/>
          <a:ext cx="729916" cy="402712"/>
        </a:xfrm>
        <a:prstGeom prst="rect">
          <a:avLst/>
        </a:prstGeom>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49306</xdr:colOff>
      <xdr:row>0</xdr:row>
      <xdr:rowOff>13335</xdr:rowOff>
    </xdr:from>
    <xdr:to>
      <xdr:col>2</xdr:col>
      <xdr:colOff>245204</xdr:colOff>
      <xdr:row>0</xdr:row>
      <xdr:rowOff>230505</xdr:rowOff>
    </xdr:to>
    <xdr:pic>
      <xdr:nvPicPr>
        <xdr:cNvPr id="2" name="図 1" descr="感染症・食中毒情報">
          <a:extLst>
            <a:ext uri="{FF2B5EF4-FFF2-40B4-BE49-F238E27FC236}">
              <a16:creationId xmlns:a16="http://schemas.microsoft.com/office/drawing/2014/main" id="{F3DC39EB-F9B0-439D-9039-ED38C533729B}"/>
            </a:ext>
          </a:extLst>
        </xdr:cNvPr>
        <xdr:cNvPicPr>
          <a:picLocks noChangeAspect="1" noChangeArrowheads="1"/>
        </xdr:cNvPicPr>
      </xdr:nvPicPr>
      <xdr:blipFill>
        <a:blip xmlns:r="http://schemas.openxmlformats.org/officeDocument/2006/relationships" r:embed="rId1" cstate="email">
          <a:extLst>
            <a:ext uri="{28A0092B-C50C-407E-A947-70E740481C1C}">
              <a14:useLocalDpi xmlns:a14="http://schemas.microsoft.com/office/drawing/2010/main"/>
            </a:ext>
          </a:extLst>
        </a:blip>
        <a:srcRect/>
        <a:stretch>
          <a:fillRect/>
        </a:stretch>
      </xdr:blipFill>
      <xdr:spPr bwMode="auto">
        <a:xfrm>
          <a:off x="49306" y="13335"/>
          <a:ext cx="2303817" cy="217170"/>
        </a:xfrm>
        <a:prstGeom prst="rect">
          <a:avLst/>
        </a:prstGeom>
        <a:noFill/>
        <a:ln w="9525">
          <a:noFill/>
          <a:miter lim="800000"/>
          <a:headEnd/>
          <a:tailEnd/>
        </a:ln>
      </xdr:spPr>
    </xdr:pic>
    <xdr:clientData/>
  </xdr:twoCellAnchor>
  <xdr:twoCellAnchor editAs="oneCell">
    <xdr:from>
      <xdr:col>2</xdr:col>
      <xdr:colOff>0</xdr:colOff>
      <xdr:row>15</xdr:row>
      <xdr:rowOff>23814</xdr:rowOff>
    </xdr:from>
    <xdr:to>
      <xdr:col>2</xdr:col>
      <xdr:colOff>4198984</xdr:colOff>
      <xdr:row>33</xdr:row>
      <xdr:rowOff>85694</xdr:rowOff>
    </xdr:to>
    <xdr:pic>
      <xdr:nvPicPr>
        <xdr:cNvPr id="3" name="図 2">
          <a:extLst>
            <a:ext uri="{FF2B5EF4-FFF2-40B4-BE49-F238E27FC236}">
              <a16:creationId xmlns:a16="http://schemas.microsoft.com/office/drawing/2014/main" id="{75EEB96E-84E2-77C6-6525-E2E256C2E1A5}"/>
            </a:ext>
          </a:extLst>
        </xdr:cNvPr>
        <xdr:cNvPicPr>
          <a:picLocks noChangeAspect="1"/>
        </xdr:cNvPicPr>
      </xdr:nvPicPr>
      <xdr:blipFill>
        <a:blip xmlns:r="http://schemas.openxmlformats.org/officeDocument/2006/relationships" r:embed="rId2"/>
        <a:stretch>
          <a:fillRect/>
        </a:stretch>
      </xdr:blipFill>
      <xdr:spPr>
        <a:xfrm>
          <a:off x="2111375" y="7699377"/>
          <a:ext cx="4198984" cy="328450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0</xdr:colOff>
      <xdr:row>37</xdr:row>
      <xdr:rowOff>0</xdr:rowOff>
    </xdr:from>
    <xdr:ext cx="47625" cy="9525"/>
    <xdr:pic>
      <xdr:nvPicPr>
        <xdr:cNvPr id="2" name="図 4" descr="http://www1.pref.shimane.lg.jp/contents/kansen/dis/zensu/sp.gif">
          <a:extLst>
            <a:ext uri="{FF2B5EF4-FFF2-40B4-BE49-F238E27FC236}">
              <a16:creationId xmlns:a16="http://schemas.microsoft.com/office/drawing/2014/main" id="{A73A6A93-9A8D-412D-A8EA-0FAE5B5B7A7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5715000"/>
          <a:ext cx="47625" cy="9525"/>
        </a:xfrm>
        <a:prstGeom prst="rect">
          <a:avLst/>
        </a:prstGeom>
        <a:noFill/>
        <a:ln w="9525">
          <a:noFill/>
          <a:miter lim="800000"/>
          <a:headEnd/>
          <a:tailEnd/>
        </a:ln>
      </xdr:spPr>
    </xdr:pic>
    <xdr:clientData/>
  </xdr:oneCellAnchor>
  <xdr:twoCellAnchor>
    <xdr:from>
      <xdr:col>6</xdr:col>
      <xdr:colOff>457199</xdr:colOff>
      <xdr:row>25</xdr:row>
      <xdr:rowOff>66675</xdr:rowOff>
    </xdr:from>
    <xdr:to>
      <xdr:col>9</xdr:col>
      <xdr:colOff>0</xdr:colOff>
      <xdr:row>27</xdr:row>
      <xdr:rowOff>811</xdr:rowOff>
    </xdr:to>
    <xdr:sp macro="" textlink="">
      <xdr:nvSpPr>
        <xdr:cNvPr id="3" name="テキスト ボックス 2">
          <a:extLst>
            <a:ext uri="{FF2B5EF4-FFF2-40B4-BE49-F238E27FC236}">
              <a16:creationId xmlns:a16="http://schemas.microsoft.com/office/drawing/2014/main" id="{A2630DC2-FF6E-4F68-9ECB-C6FEB26BD830}"/>
            </a:ext>
          </a:extLst>
        </xdr:cNvPr>
        <xdr:cNvSpPr txBox="1"/>
      </xdr:nvSpPr>
      <xdr:spPr>
        <a:xfrm>
          <a:off x="3352799" y="3686175"/>
          <a:ext cx="1384935" cy="2389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t>Ｈ２９／８月は非常に多かった</a:t>
          </a:r>
        </a:p>
      </xdr:txBody>
    </xdr:sp>
    <xdr:clientData/>
  </xdr:twoCellAnchor>
  <xdr:twoCellAnchor>
    <xdr:from>
      <xdr:col>21</xdr:col>
      <xdr:colOff>95250</xdr:colOff>
      <xdr:row>17</xdr:row>
      <xdr:rowOff>0</xdr:rowOff>
    </xdr:from>
    <xdr:to>
      <xdr:col>24</xdr:col>
      <xdr:colOff>851</xdr:colOff>
      <xdr:row>23</xdr:row>
      <xdr:rowOff>90488</xdr:rowOff>
    </xdr:to>
    <xdr:cxnSp macro="">
      <xdr:nvCxnSpPr>
        <xdr:cNvPr id="4" name="直線矢印コネクタ 3">
          <a:extLst>
            <a:ext uri="{FF2B5EF4-FFF2-40B4-BE49-F238E27FC236}">
              <a16:creationId xmlns:a16="http://schemas.microsoft.com/office/drawing/2014/main" id="{F31393EA-91C4-4CAF-8D27-D1EBF85184A4}"/>
            </a:ext>
          </a:extLst>
        </xdr:cNvPr>
        <xdr:cNvCxnSpPr>
          <a:stCxn id="5" idx="1"/>
        </xdr:cNvCxnSpPr>
      </xdr:nvCxnSpPr>
      <xdr:spPr>
        <a:xfrm flipV="1">
          <a:off x="10161270" y="2689860"/>
          <a:ext cx="1300061" cy="425768"/>
        </a:xfrm>
        <a:prstGeom prst="straightConnector1">
          <a:avLst/>
        </a:prstGeom>
        <a:ln>
          <a:tailEnd type="arrow"/>
        </a:ln>
      </xdr:spPr>
      <xdr:style>
        <a:lnRef idx="1">
          <a:schemeClr val="accent3"/>
        </a:lnRef>
        <a:fillRef idx="0">
          <a:schemeClr val="accent3"/>
        </a:fillRef>
        <a:effectRef idx="0">
          <a:schemeClr val="accent3"/>
        </a:effectRef>
        <a:fontRef idx="minor">
          <a:schemeClr val="tx1"/>
        </a:fontRef>
      </xdr:style>
    </xdr:cxnSp>
    <xdr:clientData/>
  </xdr:twoCellAnchor>
  <xdr:twoCellAnchor>
    <xdr:from>
      <xdr:col>21</xdr:col>
      <xdr:colOff>95250</xdr:colOff>
      <xdr:row>21</xdr:row>
      <xdr:rowOff>95250</xdr:rowOff>
    </xdr:from>
    <xdr:to>
      <xdr:col>27</xdr:col>
      <xdr:colOff>171450</xdr:colOff>
      <xdr:row>25</xdr:row>
      <xdr:rowOff>28575</xdr:rowOff>
    </xdr:to>
    <xdr:sp macro="" textlink="">
      <xdr:nvSpPr>
        <xdr:cNvPr id="5" name="テキスト ボックス 4">
          <a:extLst>
            <a:ext uri="{FF2B5EF4-FFF2-40B4-BE49-F238E27FC236}">
              <a16:creationId xmlns:a16="http://schemas.microsoft.com/office/drawing/2014/main" id="{DD89DE26-B886-4CB9-81E9-2FC4123BCF07}"/>
            </a:ext>
          </a:extLst>
        </xdr:cNvPr>
        <xdr:cNvSpPr txBox="1"/>
      </xdr:nvSpPr>
      <xdr:spPr>
        <a:xfrm>
          <a:off x="10161270" y="2785110"/>
          <a:ext cx="2865120" cy="8629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800">
              <a:effectLst/>
            </a:rPr>
            <a:t>2011</a:t>
          </a:r>
          <a:r>
            <a:rPr lang="ja-JP" altLang="en-US" sz="800">
              <a:effectLst/>
            </a:rPr>
            <a:t>年</a:t>
          </a:r>
          <a:r>
            <a:rPr lang="en-US" altLang="ja-JP" sz="800">
              <a:effectLst/>
            </a:rPr>
            <a:t>8</a:t>
          </a:r>
          <a:r>
            <a:rPr lang="ja-JP" altLang="en-US" sz="800">
              <a:effectLst/>
            </a:rPr>
            <a:t>月に外食チェーン店が原因とされた赤痢菌</a:t>
          </a:r>
          <a:r>
            <a:rPr lang="en-US" altLang="ja-JP" sz="800" i="1">
              <a:effectLst/>
            </a:rPr>
            <a:t>Shigella sonnei</a:t>
          </a:r>
          <a:r>
            <a:rPr lang="ja-JP" altLang="en-US" sz="800">
              <a:effectLst/>
            </a:rPr>
            <a:t>の広域集団感染事例が青森県、宮城県、山形県、福島県において発生した。本事例は、それとほぼ同時期に発生しておりその関連性が強く疑われた事例である。</a:t>
          </a:r>
          <a:endParaRPr kumimoji="1" lang="ja-JP" altLang="en-US" sz="800"/>
        </a:p>
      </xdr:txBody>
    </xdr:sp>
    <xdr:clientData/>
  </xdr:twoCellAnchor>
  <xdr:twoCellAnchor>
    <xdr:from>
      <xdr:col>25</xdr:col>
      <xdr:colOff>219075</xdr:colOff>
      <xdr:row>12</xdr:row>
      <xdr:rowOff>0</xdr:rowOff>
    </xdr:from>
    <xdr:to>
      <xdr:col>31</xdr:col>
      <xdr:colOff>613410</xdr:colOff>
      <xdr:row>12</xdr:row>
      <xdr:rowOff>0</xdr:rowOff>
    </xdr:to>
    <xdr:grpSp>
      <xdr:nvGrpSpPr>
        <xdr:cNvPr id="6" name="グループ化 8580">
          <a:extLst>
            <a:ext uri="{FF2B5EF4-FFF2-40B4-BE49-F238E27FC236}">
              <a16:creationId xmlns:a16="http://schemas.microsoft.com/office/drawing/2014/main" id="{60D463FD-8BC5-4986-AA93-7CD1EEEB6691}"/>
            </a:ext>
          </a:extLst>
        </xdr:cNvPr>
        <xdr:cNvGrpSpPr>
          <a:grpSpLocks/>
        </xdr:cNvGrpSpPr>
      </xdr:nvGrpSpPr>
      <xdr:grpSpPr bwMode="auto">
        <a:xfrm>
          <a:off x="12165542" y="2709333"/>
          <a:ext cx="3493135" cy="0"/>
          <a:chOff x="13125451" y="1438276"/>
          <a:chExt cx="3733799" cy="628650"/>
        </a:xfrm>
      </xdr:grpSpPr>
      <xdr:sp macro="" textlink="">
        <xdr:nvSpPr>
          <xdr:cNvPr id="7" name="テキスト ボックス 6">
            <a:extLst>
              <a:ext uri="{FF2B5EF4-FFF2-40B4-BE49-F238E27FC236}">
                <a16:creationId xmlns:a16="http://schemas.microsoft.com/office/drawing/2014/main" id="{C360AAC2-469F-765E-4130-101B318A56E9}"/>
              </a:ext>
            </a:extLst>
          </xdr:cNvPr>
          <xdr:cNvSpPr txBox="1"/>
        </xdr:nvSpPr>
        <xdr:spPr>
          <a:xfrm>
            <a:off x="14969416" y="1438276"/>
            <a:ext cx="1889834" cy="628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altLang="ja-JP" sz="800" b="1">
                <a:solidFill>
                  <a:schemeClr val="dk1"/>
                </a:solidFill>
                <a:effectLst/>
                <a:latin typeface="+mn-lt"/>
                <a:ea typeface="+mn-ea"/>
                <a:cs typeface="+mn-cs"/>
              </a:rPr>
              <a:t>2018</a:t>
            </a:r>
            <a:r>
              <a:rPr lang="ja-JP" altLang="en-US" sz="800" b="1">
                <a:solidFill>
                  <a:schemeClr val="dk1"/>
                </a:solidFill>
                <a:effectLst/>
                <a:latin typeface="+mn-lt"/>
                <a:ea typeface="+mn-ea"/>
                <a:cs typeface="+mn-cs"/>
              </a:rPr>
              <a:t>年</a:t>
            </a:r>
            <a:r>
              <a:rPr lang="en-US" altLang="ja-JP" sz="800" b="1">
                <a:solidFill>
                  <a:schemeClr val="dk1"/>
                </a:solidFill>
                <a:effectLst/>
                <a:latin typeface="+mn-lt"/>
                <a:ea typeface="+mn-ea"/>
                <a:cs typeface="+mn-cs"/>
              </a:rPr>
              <a:t>10</a:t>
            </a:r>
            <a:r>
              <a:rPr lang="ja-JP" altLang="en-US" sz="800" b="1">
                <a:solidFill>
                  <a:schemeClr val="dk1"/>
                </a:solidFill>
                <a:effectLst/>
                <a:latin typeface="+mn-lt"/>
                <a:ea typeface="+mn-ea"/>
                <a:cs typeface="+mn-cs"/>
              </a:rPr>
              <a:t>月</a:t>
            </a:r>
            <a:r>
              <a:rPr lang="en-US" altLang="ja-JP" sz="800">
                <a:solidFill>
                  <a:schemeClr val="dk1"/>
                </a:solidFill>
                <a:effectLst/>
                <a:latin typeface="+mn-lt"/>
                <a:ea typeface="+mn-ea"/>
                <a:cs typeface="+mn-cs"/>
              </a:rPr>
              <a:t>3</a:t>
            </a:r>
            <a:r>
              <a:rPr lang="ja-JP" altLang="en-US" sz="800">
                <a:solidFill>
                  <a:schemeClr val="dk1"/>
                </a:solidFill>
                <a:effectLst/>
                <a:latin typeface="+mn-lt"/>
                <a:ea typeface="+mn-ea"/>
                <a:cs typeface="+mn-cs"/>
              </a:rPr>
              <a:t>日、山梨県内の宿坊を利用した</a:t>
            </a:r>
            <a:r>
              <a:rPr lang="en-US" altLang="ja-JP" sz="800">
                <a:solidFill>
                  <a:schemeClr val="dk1"/>
                </a:solidFill>
                <a:effectLst/>
                <a:latin typeface="+mn-lt"/>
                <a:ea typeface="+mn-ea"/>
                <a:cs typeface="+mn-cs"/>
              </a:rPr>
              <a:t>2</a:t>
            </a:r>
            <a:r>
              <a:rPr lang="ja-JP" altLang="en-US" sz="800">
                <a:solidFill>
                  <a:schemeClr val="dk1"/>
                </a:solidFill>
                <a:effectLst/>
                <a:latin typeface="+mn-lt"/>
                <a:ea typeface="+mn-ea"/>
                <a:cs typeface="+mn-cs"/>
              </a:rPr>
              <a:t>グループ</a:t>
            </a:r>
            <a:r>
              <a:rPr lang="en-US" altLang="ja-JP" sz="800">
                <a:solidFill>
                  <a:schemeClr val="dk1"/>
                </a:solidFill>
                <a:effectLst/>
                <a:latin typeface="+mn-lt"/>
                <a:ea typeface="+mn-ea"/>
                <a:cs typeface="+mn-cs"/>
              </a:rPr>
              <a:t>42</a:t>
            </a:r>
            <a:r>
              <a:rPr lang="ja-JP" altLang="en-US" sz="800">
                <a:solidFill>
                  <a:schemeClr val="dk1"/>
                </a:solidFill>
                <a:effectLst/>
                <a:latin typeface="+mn-lt"/>
                <a:ea typeface="+mn-ea"/>
                <a:cs typeface="+mn-cs"/>
              </a:rPr>
              <a:t>名が</a:t>
            </a:r>
            <a:r>
              <a:rPr lang="ja-JP" altLang="en-US" sz="800" b="1">
                <a:solidFill>
                  <a:schemeClr val="dk1"/>
                </a:solidFill>
                <a:effectLst/>
                <a:latin typeface="+mn-lt"/>
                <a:ea typeface="+mn-ea"/>
                <a:cs typeface="+mn-cs"/>
              </a:rPr>
              <a:t>赤痢</a:t>
            </a:r>
            <a:r>
              <a:rPr lang="ja-JP" altLang="en-US" sz="800">
                <a:solidFill>
                  <a:schemeClr val="dk1"/>
                </a:solidFill>
                <a:effectLst/>
                <a:latin typeface="+mn-lt"/>
                <a:ea typeface="+mn-ea"/>
                <a:cs typeface="+mn-cs"/>
              </a:rPr>
              <a:t>にかかりました。使用水や従事者からは</a:t>
            </a:r>
            <a:r>
              <a:rPr lang="ja-JP" altLang="en-US" sz="800" b="1">
                <a:solidFill>
                  <a:schemeClr val="dk1"/>
                </a:solidFill>
                <a:effectLst/>
                <a:latin typeface="+mn-lt"/>
                <a:ea typeface="+mn-ea"/>
                <a:cs typeface="+mn-cs"/>
              </a:rPr>
              <a:t>赤痢</a:t>
            </a:r>
            <a:r>
              <a:rPr lang="ja-JP" altLang="en-US" sz="800">
                <a:solidFill>
                  <a:schemeClr val="dk1"/>
                </a:solidFill>
                <a:effectLst/>
                <a:latin typeface="+mn-lt"/>
                <a:ea typeface="+mn-ea"/>
                <a:cs typeface="+mn-cs"/>
              </a:rPr>
              <a:t>菌が検出されておらず現在のところ感染源は不明です。 </a:t>
            </a:r>
            <a:endParaRPr kumimoji="1" lang="ja-JP" altLang="en-US" sz="800"/>
          </a:p>
        </xdr:txBody>
      </xdr:sp>
      <xdr:cxnSp macro="">
        <xdr:nvCxnSpPr>
          <xdr:cNvPr id="8" name="直線矢印コネクタ 7">
            <a:extLst>
              <a:ext uri="{FF2B5EF4-FFF2-40B4-BE49-F238E27FC236}">
                <a16:creationId xmlns:a16="http://schemas.microsoft.com/office/drawing/2014/main" id="{882D1CF6-D76A-AF9E-1E97-46D6B72852C9}"/>
              </a:ext>
            </a:extLst>
          </xdr:cNvPr>
          <xdr:cNvCxnSpPr/>
        </xdr:nvCxnSpPr>
        <xdr:spPr>
          <a:xfrm flipH="1">
            <a:off x="13125451" y="1560740"/>
            <a:ext cx="1853139" cy="24493"/>
          </a:xfrm>
          <a:prstGeom prst="straightConnector1">
            <a:avLst/>
          </a:prstGeom>
          <a:ln>
            <a:solidFill>
              <a:schemeClr val="accent3"/>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388620</xdr:colOff>
      <xdr:row>12</xdr:row>
      <xdr:rowOff>0</xdr:rowOff>
    </xdr:from>
    <xdr:to>
      <xdr:col>13</xdr:col>
      <xdr:colOff>447675</xdr:colOff>
      <xdr:row>24</xdr:row>
      <xdr:rowOff>190501</xdr:rowOff>
    </xdr:to>
    <xdr:grpSp>
      <xdr:nvGrpSpPr>
        <xdr:cNvPr id="9" name="グループ化 8584">
          <a:extLst>
            <a:ext uri="{FF2B5EF4-FFF2-40B4-BE49-F238E27FC236}">
              <a16:creationId xmlns:a16="http://schemas.microsoft.com/office/drawing/2014/main" id="{80DF7E7E-9926-4233-995F-56CAEE6F2057}"/>
            </a:ext>
          </a:extLst>
        </xdr:cNvPr>
        <xdr:cNvGrpSpPr>
          <a:grpSpLocks/>
        </xdr:cNvGrpSpPr>
      </xdr:nvGrpSpPr>
      <xdr:grpSpPr bwMode="auto">
        <a:xfrm>
          <a:off x="4224020" y="2709333"/>
          <a:ext cx="2387388" cy="706968"/>
          <a:chOff x="4514850" y="1800225"/>
          <a:chExt cx="2619375" cy="1809750"/>
        </a:xfrm>
      </xdr:grpSpPr>
      <xdr:sp macro="" textlink="">
        <xdr:nvSpPr>
          <xdr:cNvPr id="10" name="テキスト ボックス 9">
            <a:extLst>
              <a:ext uri="{FF2B5EF4-FFF2-40B4-BE49-F238E27FC236}">
                <a16:creationId xmlns:a16="http://schemas.microsoft.com/office/drawing/2014/main" id="{5CA24504-81A1-B344-629B-0F2306797F39}"/>
              </a:ext>
            </a:extLst>
          </xdr:cNvPr>
          <xdr:cNvSpPr txBox="1"/>
        </xdr:nvSpPr>
        <xdr:spPr>
          <a:xfrm>
            <a:off x="4714875" y="2981325"/>
            <a:ext cx="2419350" cy="628650"/>
          </a:xfrm>
          <a:prstGeom prst="rect">
            <a:avLst/>
          </a:prstGeom>
          <a:solidFill>
            <a:schemeClr val="lt1"/>
          </a:solidFill>
          <a:ln w="9525" cmpd="sng">
            <a:solidFill>
              <a:schemeClr val="accent2">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800">
                <a:effectLst/>
              </a:rPr>
              <a:t>埼玉県と群馬県の総菜店で販売されたポテトサラダを食べた人が腸管出血性大腸菌</a:t>
            </a:r>
            <a:r>
              <a:rPr lang="en-US" altLang="ja-JP" sz="800">
                <a:effectLst/>
              </a:rPr>
              <a:t>O157</a:t>
            </a:r>
            <a:r>
              <a:rPr lang="ja-JP" altLang="en-US" sz="800">
                <a:effectLst/>
              </a:rPr>
              <a:t>に感染した、という集団食中毒に関するニュースが</a:t>
            </a:r>
            <a:r>
              <a:rPr lang="en-US" altLang="ja-JP" sz="800">
                <a:effectLst/>
              </a:rPr>
              <a:t>2017</a:t>
            </a:r>
            <a:r>
              <a:rPr lang="ja-JP" altLang="en-US" sz="800">
                <a:effectLst/>
              </a:rPr>
              <a:t>年</a:t>
            </a:r>
            <a:r>
              <a:rPr lang="en-US" altLang="ja-JP" sz="800">
                <a:effectLst/>
              </a:rPr>
              <a:t>8</a:t>
            </a:r>
            <a:r>
              <a:rPr lang="ja-JP" altLang="en-US" sz="800">
                <a:effectLst/>
              </a:rPr>
              <a:t>月</a:t>
            </a:r>
            <a:r>
              <a:rPr lang="en-US" altLang="ja-JP" sz="800">
                <a:effectLst/>
              </a:rPr>
              <a:t>21</a:t>
            </a:r>
            <a:r>
              <a:rPr lang="ja-JP" altLang="en-US" sz="800">
                <a:effectLst/>
              </a:rPr>
              <a:t>日以降、新聞やテレビで取り上げられました。</a:t>
            </a:r>
            <a:endParaRPr kumimoji="1" lang="ja-JP" altLang="en-US" sz="800"/>
          </a:p>
        </xdr:txBody>
      </xdr:sp>
      <xdr:cxnSp macro="">
        <xdr:nvCxnSpPr>
          <xdr:cNvPr id="11" name="直線矢印コネクタ 10">
            <a:extLst>
              <a:ext uri="{FF2B5EF4-FFF2-40B4-BE49-F238E27FC236}">
                <a16:creationId xmlns:a16="http://schemas.microsoft.com/office/drawing/2014/main" id="{09865F7A-CD45-24D5-065A-1BC40B62CBEA}"/>
              </a:ext>
            </a:extLst>
          </xdr:cNvPr>
          <xdr:cNvCxnSpPr/>
        </xdr:nvCxnSpPr>
        <xdr:spPr>
          <a:xfrm flipH="1" flipV="1">
            <a:off x="4514850" y="1800225"/>
            <a:ext cx="114300" cy="1190625"/>
          </a:xfrm>
          <a:prstGeom prst="straightConnector1">
            <a:avLst/>
          </a:prstGeom>
          <a:ln>
            <a:solidFill>
              <a:schemeClr val="accent2">
                <a:lumMod val="75000"/>
              </a:schemeClr>
            </a:solidFill>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5</xdr:col>
      <xdr:colOff>152400</xdr:colOff>
      <xdr:row>12</xdr:row>
      <xdr:rowOff>0</xdr:rowOff>
    </xdr:from>
    <xdr:to>
      <xdr:col>9</xdr:col>
      <xdr:colOff>0</xdr:colOff>
      <xdr:row>24</xdr:row>
      <xdr:rowOff>190500</xdr:rowOff>
    </xdr:to>
    <xdr:grpSp>
      <xdr:nvGrpSpPr>
        <xdr:cNvPr id="12" name="グループ化 8588">
          <a:extLst>
            <a:ext uri="{FF2B5EF4-FFF2-40B4-BE49-F238E27FC236}">
              <a16:creationId xmlns:a16="http://schemas.microsoft.com/office/drawing/2014/main" id="{30F2291B-6ACA-4366-9D70-723627948843}"/>
            </a:ext>
          </a:extLst>
        </xdr:cNvPr>
        <xdr:cNvGrpSpPr>
          <a:grpSpLocks/>
        </xdr:cNvGrpSpPr>
      </xdr:nvGrpSpPr>
      <xdr:grpSpPr bwMode="auto">
        <a:xfrm>
          <a:off x="2590800" y="2709333"/>
          <a:ext cx="1710267" cy="706967"/>
          <a:chOff x="2697628" y="2705100"/>
          <a:chExt cx="1969622" cy="904876"/>
        </a:xfrm>
      </xdr:grpSpPr>
      <xdr:sp macro="" textlink="">
        <xdr:nvSpPr>
          <xdr:cNvPr id="13" name="テキスト ボックス 12">
            <a:extLst>
              <a:ext uri="{FF2B5EF4-FFF2-40B4-BE49-F238E27FC236}">
                <a16:creationId xmlns:a16="http://schemas.microsoft.com/office/drawing/2014/main" id="{907B9737-A322-8307-8E2B-9C5009779ABD}"/>
              </a:ext>
            </a:extLst>
          </xdr:cNvPr>
          <xdr:cNvSpPr txBox="1"/>
        </xdr:nvSpPr>
        <xdr:spPr>
          <a:xfrm>
            <a:off x="2697628" y="2962275"/>
            <a:ext cx="1969622" cy="647701"/>
          </a:xfrm>
          <a:prstGeom prst="rect">
            <a:avLst/>
          </a:prstGeom>
          <a:solidFill>
            <a:schemeClr val="lt1"/>
          </a:solidFill>
          <a:ln w="9525" cmpd="sng">
            <a:solidFill>
              <a:schemeClr val="accent3">
                <a:lumMod val="7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800" u="none"/>
              <a:t>岩井食品：</a:t>
            </a:r>
            <a:r>
              <a:rPr lang="ja-JP" altLang="ja-JP" sz="800" b="0" u="none">
                <a:solidFill>
                  <a:sysClr val="windowText" lastClr="000000"/>
                </a:solidFill>
              </a:rPr>
              <a:t>白菜の浅漬け製品「白菜きりづけ」による</a:t>
            </a:r>
            <a:r>
              <a:rPr lang="ja-JP" altLang="ja-JP" sz="800" b="0" u="none">
                <a:solidFill>
                  <a:sysClr val="windowText" lastClr="000000"/>
                </a:solidFill>
                <a:hlinkClick xmlns:r="http://schemas.openxmlformats.org/officeDocument/2006/relationships" r:id=""/>
              </a:rPr>
              <a:t>病原性大腸菌</a:t>
            </a:r>
            <a:r>
              <a:rPr lang="ja-JP" altLang="ja-JP" sz="800" b="0" u="none">
                <a:solidFill>
                  <a:sysClr val="windowText" lastClr="000000"/>
                </a:solidFill>
              </a:rPr>
              <a:t>の集団</a:t>
            </a:r>
            <a:r>
              <a:rPr lang="ja-JP" altLang="ja-JP" sz="800" b="0" u="none">
                <a:solidFill>
                  <a:sysClr val="windowText" lastClr="000000"/>
                </a:solidFill>
                <a:hlinkClick xmlns:r="http://schemas.openxmlformats.org/officeDocument/2006/relationships" r:id=""/>
              </a:rPr>
              <a:t>食中毒</a:t>
            </a:r>
            <a:r>
              <a:rPr lang="ja-JP" altLang="ja-JP" sz="800" b="0" u="none">
                <a:solidFill>
                  <a:sysClr val="windowText" lastClr="000000"/>
                </a:solidFill>
              </a:rPr>
              <a:t>事件が発生し、最終的に169人が発症</a:t>
            </a:r>
            <a:r>
              <a:rPr lang="ja-JP" altLang="ja-JP" sz="800" b="0" u="none" baseline="30000">
                <a:solidFill>
                  <a:sysClr val="windowText" lastClr="000000"/>
                </a:solidFill>
                <a:hlinkClick xmlns:r="http://schemas.openxmlformats.org/officeDocument/2006/relationships" r:id=""/>
              </a:rPr>
              <a:t>[8]</a:t>
            </a:r>
            <a:r>
              <a:rPr lang="ja-JP" altLang="ja-JP" sz="800" b="0" u="none">
                <a:solidFill>
                  <a:sysClr val="windowText" lastClr="000000"/>
                </a:solidFill>
              </a:rPr>
              <a:t>、8人が死亡する事態</a:t>
            </a:r>
            <a:endParaRPr kumimoji="1" lang="ja-JP" altLang="en-US" sz="800" b="0" u="none">
              <a:solidFill>
                <a:sysClr val="windowText" lastClr="000000"/>
              </a:solidFill>
            </a:endParaRPr>
          </a:p>
        </xdr:txBody>
      </xdr:sp>
      <xdr:cxnSp macro="">
        <xdr:nvCxnSpPr>
          <xdr:cNvPr id="14" name="直線矢印コネクタ 13">
            <a:extLst>
              <a:ext uri="{FF2B5EF4-FFF2-40B4-BE49-F238E27FC236}">
                <a16:creationId xmlns:a16="http://schemas.microsoft.com/office/drawing/2014/main" id="{E029C771-A03B-B706-A5E4-14E02C7666C2}"/>
              </a:ext>
            </a:extLst>
          </xdr:cNvPr>
          <xdr:cNvCxnSpPr/>
        </xdr:nvCxnSpPr>
        <xdr:spPr>
          <a:xfrm flipV="1">
            <a:off x="4191000" y="2705100"/>
            <a:ext cx="190500" cy="228600"/>
          </a:xfrm>
          <a:prstGeom prst="straightConnector1">
            <a:avLst/>
          </a:prstGeom>
          <a:ln>
            <a:solidFill>
              <a:schemeClr val="accent3">
                <a:lumMod val="50000"/>
              </a:schemeClr>
            </a:solidFill>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0</xdr:col>
      <xdr:colOff>171830</xdr:colOff>
      <xdr:row>27</xdr:row>
      <xdr:rowOff>39794</xdr:rowOff>
    </xdr:from>
    <xdr:to>
      <xdr:col>13</xdr:col>
      <xdr:colOff>595086</xdr:colOff>
      <xdr:row>54</xdr:row>
      <xdr:rowOff>85514</xdr:rowOff>
    </xdr:to>
    <xdr:graphicFrame macro="">
      <xdr:nvGraphicFramePr>
        <xdr:cNvPr id="15" name="グラフ 14">
          <a:extLst>
            <a:ext uri="{FF2B5EF4-FFF2-40B4-BE49-F238E27FC236}">
              <a16:creationId xmlns:a16="http://schemas.microsoft.com/office/drawing/2014/main" id="{B96FFE0B-AAE8-4004-9EC3-4C42888233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406517</xdr:colOff>
      <xdr:row>27</xdr:row>
      <xdr:rowOff>69046</xdr:rowOff>
    </xdr:from>
    <xdr:to>
      <xdr:col>29</xdr:col>
      <xdr:colOff>5813</xdr:colOff>
      <xdr:row>54</xdr:row>
      <xdr:rowOff>137626</xdr:rowOff>
    </xdr:to>
    <xdr:graphicFrame macro="">
      <xdr:nvGraphicFramePr>
        <xdr:cNvPr id="16" name="グラフ 15">
          <a:extLst>
            <a:ext uri="{FF2B5EF4-FFF2-40B4-BE49-F238E27FC236}">
              <a16:creationId xmlns:a16="http://schemas.microsoft.com/office/drawing/2014/main" id="{D8890ACB-60DD-4876-BF41-92E2FFB7CA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186267</xdr:colOff>
      <xdr:row>7</xdr:row>
      <xdr:rowOff>0</xdr:rowOff>
    </xdr:from>
    <xdr:to>
      <xdr:col>27</xdr:col>
      <xdr:colOff>228600</xdr:colOff>
      <xdr:row>23</xdr:row>
      <xdr:rowOff>169333</xdr:rowOff>
    </xdr:to>
    <xdr:cxnSp macro="">
      <xdr:nvCxnSpPr>
        <xdr:cNvPr id="17" name="直線矢印コネクタ 16">
          <a:extLst>
            <a:ext uri="{FF2B5EF4-FFF2-40B4-BE49-F238E27FC236}">
              <a16:creationId xmlns:a16="http://schemas.microsoft.com/office/drawing/2014/main" id="{CC105470-DB66-43AF-A596-CF9448C537D1}"/>
            </a:ext>
          </a:extLst>
        </xdr:cNvPr>
        <xdr:cNvCxnSpPr/>
      </xdr:nvCxnSpPr>
      <xdr:spPr>
        <a:xfrm flipV="1">
          <a:off x="8873067" y="1540933"/>
          <a:ext cx="4233333" cy="1676400"/>
        </a:xfrm>
        <a:prstGeom prst="straightConnector1">
          <a:avLst/>
        </a:prstGeom>
        <a:ln>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3</xdr:col>
      <xdr:colOff>330200</xdr:colOff>
      <xdr:row>6</xdr:row>
      <xdr:rowOff>245534</xdr:rowOff>
    </xdr:from>
    <xdr:to>
      <xdr:col>12</xdr:col>
      <xdr:colOff>237066</xdr:colOff>
      <xdr:row>23</xdr:row>
      <xdr:rowOff>169333</xdr:rowOff>
    </xdr:to>
    <xdr:cxnSp macro="">
      <xdr:nvCxnSpPr>
        <xdr:cNvPr id="18" name="直線矢印コネクタ 17">
          <a:extLst>
            <a:ext uri="{FF2B5EF4-FFF2-40B4-BE49-F238E27FC236}">
              <a16:creationId xmlns:a16="http://schemas.microsoft.com/office/drawing/2014/main" id="{B8D4CA53-9101-4C63-B253-4086F0D2A5FF}"/>
            </a:ext>
          </a:extLst>
        </xdr:cNvPr>
        <xdr:cNvCxnSpPr/>
      </xdr:nvCxnSpPr>
      <xdr:spPr>
        <a:xfrm flipV="1">
          <a:off x="1837267" y="1532467"/>
          <a:ext cx="4097866" cy="1684866"/>
        </a:xfrm>
        <a:prstGeom prst="straightConnector1">
          <a:avLst/>
        </a:prstGeom>
        <a:ln>
          <a:solidFill>
            <a:schemeClr val="tx2">
              <a:lumMod val="60000"/>
              <a:lumOff val="40000"/>
            </a:schemeClr>
          </a:solidFill>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4</xdr:col>
      <xdr:colOff>77056</xdr:colOff>
      <xdr:row>25</xdr:row>
      <xdr:rowOff>17124</xdr:rowOff>
    </xdr:from>
    <xdr:to>
      <xdr:col>12</xdr:col>
      <xdr:colOff>194733</xdr:colOff>
      <xdr:row>43</xdr:row>
      <xdr:rowOff>67733</xdr:rowOff>
    </xdr:to>
    <xdr:cxnSp macro="">
      <xdr:nvCxnSpPr>
        <xdr:cNvPr id="19" name="直線矢印コネクタ 18">
          <a:extLst>
            <a:ext uri="{FF2B5EF4-FFF2-40B4-BE49-F238E27FC236}">
              <a16:creationId xmlns:a16="http://schemas.microsoft.com/office/drawing/2014/main" id="{2168F919-E8A8-45CD-8C0E-25D98B85CA93}"/>
            </a:ext>
          </a:extLst>
        </xdr:cNvPr>
        <xdr:cNvCxnSpPr/>
      </xdr:nvCxnSpPr>
      <xdr:spPr>
        <a:xfrm>
          <a:off x="2049789" y="3666257"/>
          <a:ext cx="3843011" cy="3183276"/>
        </a:xfrm>
        <a:prstGeom prst="straightConnector1">
          <a:avLst/>
        </a:prstGeom>
        <a:ln>
          <a:solidFill>
            <a:sysClr val="windowText" lastClr="000000"/>
          </a:solidFill>
          <a:prstDash val="sysDash"/>
          <a:tailEnd type="triangle"/>
        </a:ln>
      </xdr:spPr>
      <xdr:style>
        <a:lnRef idx="2">
          <a:schemeClr val="accent2"/>
        </a:lnRef>
        <a:fillRef idx="0">
          <a:schemeClr val="accent2"/>
        </a:fillRef>
        <a:effectRef idx="1">
          <a:schemeClr val="accent2"/>
        </a:effectRef>
        <a:fontRef idx="minor">
          <a:schemeClr val="tx1"/>
        </a:fontRef>
      </xdr:style>
    </xdr:cxnSp>
    <xdr:clientData/>
  </xdr:twoCellAnchor>
  <xdr:twoCellAnchor>
    <xdr:from>
      <xdr:col>18</xdr:col>
      <xdr:colOff>358588</xdr:colOff>
      <xdr:row>25</xdr:row>
      <xdr:rowOff>22412</xdr:rowOff>
    </xdr:from>
    <xdr:to>
      <xdr:col>26</xdr:col>
      <xdr:colOff>67734</xdr:colOff>
      <xdr:row>44</xdr:row>
      <xdr:rowOff>101600</xdr:rowOff>
    </xdr:to>
    <xdr:cxnSp macro="">
      <xdr:nvCxnSpPr>
        <xdr:cNvPr id="20" name="直線矢印コネクタ 19">
          <a:extLst>
            <a:ext uri="{FF2B5EF4-FFF2-40B4-BE49-F238E27FC236}">
              <a16:creationId xmlns:a16="http://schemas.microsoft.com/office/drawing/2014/main" id="{61226CD3-9A25-40BE-A514-36C3B223D8D4}"/>
            </a:ext>
          </a:extLst>
        </xdr:cNvPr>
        <xdr:cNvCxnSpPr/>
      </xdr:nvCxnSpPr>
      <xdr:spPr>
        <a:xfrm>
          <a:off x="9045388" y="3671545"/>
          <a:ext cx="3434479" cy="3381188"/>
        </a:xfrm>
        <a:prstGeom prst="straightConnector1">
          <a:avLst/>
        </a:prstGeom>
        <a:ln>
          <a:solidFill>
            <a:schemeClr val="tx1"/>
          </a:solidFill>
          <a:prstDash val="sysDash"/>
          <a:tailEnd type="triangle"/>
        </a:ln>
      </xdr:spPr>
      <xdr:style>
        <a:lnRef idx="2">
          <a:schemeClr val="accent2"/>
        </a:lnRef>
        <a:fillRef idx="0">
          <a:schemeClr val="accent2"/>
        </a:fillRef>
        <a:effectRef idx="1">
          <a:schemeClr val="accent2"/>
        </a:effectRef>
        <a:fontRef idx="minor">
          <a:schemeClr val="tx1"/>
        </a:fontRef>
      </xdr:style>
    </xdr:cxnSp>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49</xdr:row>
      <xdr:rowOff>0</xdr:rowOff>
    </xdr:from>
    <xdr:to>
      <xdr:col>2</xdr:col>
      <xdr:colOff>4103688</xdr:colOff>
      <xdr:row>50</xdr:row>
      <xdr:rowOff>224380</xdr:rowOff>
    </xdr:to>
    <xdr:pic>
      <xdr:nvPicPr>
        <xdr:cNvPr id="3" name="図 2">
          <a:extLst>
            <a:ext uri="{FF2B5EF4-FFF2-40B4-BE49-F238E27FC236}">
              <a16:creationId xmlns:a16="http://schemas.microsoft.com/office/drawing/2014/main" id="{3F79D041-BCCB-EE23-A5A4-40E68C23A936}"/>
            </a:ext>
          </a:extLst>
        </xdr:cNvPr>
        <xdr:cNvPicPr>
          <a:picLocks noChangeAspect="1"/>
        </xdr:cNvPicPr>
      </xdr:nvPicPr>
      <xdr:blipFill>
        <a:blip xmlns:r="http://schemas.openxmlformats.org/officeDocument/2006/relationships" r:embed="rId1"/>
        <a:stretch>
          <a:fillRect/>
        </a:stretch>
      </xdr:blipFill>
      <xdr:spPr>
        <a:xfrm>
          <a:off x="1460500" y="15755938"/>
          <a:ext cx="5468938" cy="60538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10</xdr:col>
      <xdr:colOff>466606</xdr:colOff>
      <xdr:row>8</xdr:row>
      <xdr:rowOff>1341495</xdr:rowOff>
    </xdr:from>
    <xdr:to>
      <xdr:col>13</xdr:col>
      <xdr:colOff>5826596</xdr:colOff>
      <xdr:row>8</xdr:row>
      <xdr:rowOff>3894666</xdr:rowOff>
    </xdr:to>
    <xdr:pic>
      <xdr:nvPicPr>
        <xdr:cNvPr id="5" name="図 4">
          <a:extLst>
            <a:ext uri="{FF2B5EF4-FFF2-40B4-BE49-F238E27FC236}">
              <a16:creationId xmlns:a16="http://schemas.microsoft.com/office/drawing/2014/main" id="{3792AC0C-25A2-1DEF-4DD0-72781A9A9249}"/>
            </a:ext>
          </a:extLst>
        </xdr:cNvPr>
        <xdr:cNvPicPr>
          <a:picLocks noChangeAspect="1"/>
        </xdr:cNvPicPr>
      </xdr:nvPicPr>
      <xdr:blipFill>
        <a:blip xmlns:r="http://schemas.openxmlformats.org/officeDocument/2006/relationships" r:embed="rId1"/>
        <a:stretch>
          <a:fillRect/>
        </a:stretch>
      </xdr:blipFill>
      <xdr:spPr>
        <a:xfrm>
          <a:off x="6675495" y="8011347"/>
          <a:ext cx="7222657" cy="2553171"/>
        </a:xfrm>
        <a:prstGeom prst="rect">
          <a:avLst/>
        </a:prstGeom>
      </xdr:spPr>
    </xdr:pic>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40.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rv>
  <rv s="1">
    <v>0</v>
    <v>8</v>
    <v>0</v>
    <v>3</v>
  </rv>
</rvData>
</file>

<file path=xl/richData/rdrichvaluestructure.xml><?xml version="1.0" encoding="utf-8"?>
<rvStructures xmlns="http://schemas.microsoft.com/office/spreadsheetml/2017/richdata" count="2">
  <s t="_localImage">
    <k n="_rvRel:LocalImageIdentifier" t="i"/>
    <k n="CalcOrigin" t="i"/>
  </s>
  <s t="_error">
    <k n="colOffset" t="i"/>
    <k n="errorType" t="i"/>
    <k n="rwOffset" t="i"/>
    <k n="subType"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00">
            <a:alpha val="28000"/>
          </a:srgbClr>
        </a:solidFill>
        <a:ln>
          <a:solidFill>
            <a:srgbClr val="C00000"/>
          </a:solidFill>
        </a:ln>
      </a:spPr>
      <a:bodyPr vertOverflow="clip" horzOverflow="clip" rtlCol="0" anchor="t"/>
      <a:lstStyle>
        <a:defPPr algn="l">
          <a:defRPr kumimoji="1" sz="2000" b="1"/>
        </a:defPPr>
      </a:lstStyle>
      <a:style>
        <a:lnRef idx="2">
          <a:schemeClr val="accent6"/>
        </a:lnRef>
        <a:fillRef idx="1">
          <a:schemeClr val="lt1"/>
        </a:fillRef>
        <a:effectRef idx="0">
          <a:schemeClr val="accent6"/>
        </a:effectRef>
        <a:fontRef idx="minor">
          <a:schemeClr val="dk1"/>
        </a:fontRef>
      </a:style>
    </a:spDef>
    <a:lnDef>
      <a:spPr/>
      <a:bodyPr/>
      <a:lstStyle/>
      <a:style>
        <a:lnRef idx="2">
          <a:schemeClr val="accent2"/>
        </a:lnRef>
        <a:fillRef idx="0">
          <a:schemeClr val="accent2"/>
        </a:fillRef>
        <a:effectRef idx="1">
          <a:schemeClr val="accent2"/>
        </a:effectRef>
        <a:fontRef idx="minor">
          <a:schemeClr val="tx1"/>
        </a:fontRef>
      </a:style>
    </a:lnDef>
    <a:txDef>
      <a:spPr>
        <a:solidFill>
          <a:schemeClr val="lt1"/>
        </a:solidFill>
        <a:ln w="9525" cmpd="sng">
          <a:solidFill>
            <a:schemeClr val="lt1">
              <a:shade val="50000"/>
            </a:schemeClr>
          </a:solidFill>
        </a:ln>
      </a:spPr>
      <a:bodyPr vertOverflow="clip" horzOverflow="clip" wrap="square" rtlCol="0" anchor="t"/>
      <a:lstStyle>
        <a:defPPr algn="l">
          <a:defRPr kumimoji="1" sz="2000">
            <a:solidFill>
              <a:srgbClr val="FF0000"/>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O1" dT="2025-12-14T07:19:26.30" personId="{00000000-0000-0000-0000-000000000000}" id="{E21493BA-FFB7-4199-8009-DCC0D5B1D7CB}">
    <text>もうすぐ終了します</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pharma-sc.com/"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hyperlink" Target="https://www.shokukanken.com/post-26502/" TargetMode="External"/><Relationship Id="rId1" Type="http://schemas.openxmlformats.org/officeDocument/2006/relationships/hyperlink" Target="https://ifas.mhlw.go.jp/faspub/_link.do?i=IO_S020502&amp;p=RCL202503221" TargetMode="External"/><Relationship Id="rId4"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3" Type="http://schemas.openxmlformats.org/officeDocument/2006/relationships/hyperlink" Target="https://wellness-news.co.jp/posts/251217-1/" TargetMode="External"/><Relationship Id="rId2" Type="http://schemas.openxmlformats.org/officeDocument/2006/relationships/hyperlink" Target="https://wellness-news.co.jp/posts/251217-3/" TargetMode="External"/><Relationship Id="rId1" Type="http://schemas.openxmlformats.org/officeDocument/2006/relationships/hyperlink" Target="https://wellness-news.co.jp/posts/%E3%82%A2%E3%82%B5%E3%83%92g%E3%80%81%E7%8B%AC%E8%87%AA%E3%81%AE%E4%B9%B3%E9%85%B8%E8%8F%8C%E3%81%8C%E4%B8%96%E7%95%8C%E7%9A%84%E3%81%AA%E8%A9%95%E4%BE%A1%E3%80%80%E3%80%8Ccp2305%E3%82%AC%E3%82%BB/" TargetMode="External"/><Relationship Id="rId6" Type="http://schemas.openxmlformats.org/officeDocument/2006/relationships/printerSettings" Target="../printerSettings/printerSettings11.bin"/><Relationship Id="rId5" Type="http://schemas.openxmlformats.org/officeDocument/2006/relationships/hyperlink" Target="https://lp.infomart.co.jp/kikaku/20251209_seminar?utm_source=news&amp;utm_medium=referral&amp;utm_campaign=release_202512" TargetMode="External"/><Relationship Id="rId4" Type="http://schemas.openxmlformats.org/officeDocument/2006/relationships/hyperlink" Target="https://www.kenko-media.com/food_devlp/10689/"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idsc.tokyo-eiken.go.jp/diseases/gastro/gastro/"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news.yahoo.co.jp/articles/4dc1bcd036ce4374ec89e87be85d598e613f2847" TargetMode="External"/><Relationship Id="rId1" Type="http://schemas.openxmlformats.org/officeDocument/2006/relationships/hyperlink" Target="https://www.nishinippon.co.jp/item/1436803/"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gekiryu-online.jp/2025/12/223331" TargetMode="External"/><Relationship Id="rId3" Type="http://schemas.openxmlformats.org/officeDocument/2006/relationships/hyperlink" Target="https://www.vietnam.vn/ja/cap-song-long-khong-lo-tai-khach-san-1-the-ky-o-tp-hcm" TargetMode="External"/><Relationship Id="rId7" Type="http://schemas.openxmlformats.org/officeDocument/2006/relationships/hyperlink" Target="https://www.nikkei.com/nkd/industry/article/?DisplayType=1&amp;n_m_code=095&amp;ng=DGXZQOUC226SW0S5A021C2000000" TargetMode="External"/><Relationship Id="rId2" Type="http://schemas.openxmlformats.org/officeDocument/2006/relationships/hyperlink" Target="https://www.jetro.go.jp/biznews/2025/12/e0f18e6e9e2415a8.html" TargetMode="External"/><Relationship Id="rId1" Type="http://schemas.openxmlformats.org/officeDocument/2006/relationships/hyperlink" Target="https://www.vietnam.vn/ja/vu-ngo-doc-do-an-banh-mi-o-quang-ngai-thuc-pham-nhiem-vi-sinh-vat" TargetMode="External"/><Relationship Id="rId6" Type="http://schemas.openxmlformats.org/officeDocument/2006/relationships/hyperlink" Target="https://news.yahoo.co.jp/articles/b04e6492b6c6ded6a19a9c9336d60a61f8e0c6f2" TargetMode="External"/><Relationship Id="rId5" Type="http://schemas.openxmlformats.org/officeDocument/2006/relationships/hyperlink" Target="https://www.nikkei.com/article/DGXZQOUC167NF0W5A211C2000000/" TargetMode="External"/><Relationship Id="rId10" Type="http://schemas.openxmlformats.org/officeDocument/2006/relationships/printerSettings" Target="../printerSettings/printerSettings6.bin"/><Relationship Id="rId4" Type="http://schemas.openxmlformats.org/officeDocument/2006/relationships/hyperlink" Target="https://news.yahoo.co.jp/articles/0625cff273f86d66dbc069a88f6336f27ae3d901" TargetMode="External"/><Relationship Id="rId9" Type="http://schemas.openxmlformats.org/officeDocument/2006/relationships/hyperlink" Target="https://www.mol.co.jp/pr/2025/25085.html"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7.bin"/><Relationship Id="rId1" Type="http://schemas.openxmlformats.org/officeDocument/2006/relationships/hyperlink" Target="https://www.mhlw.go.jp/stf/covid-19/kokunainohasseijoukyou.html" TargetMode="Externa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61"/>
  <sheetViews>
    <sheetView zoomScale="112" zoomScaleNormal="112" workbookViewId="0">
      <selection activeCell="A10" sqref="A10:H19"/>
    </sheetView>
  </sheetViews>
  <sheetFormatPr defaultRowHeight="13.2"/>
  <cols>
    <col min="1" max="1" width="16.77734375" customWidth="1"/>
    <col min="2" max="2" width="10.44140625" customWidth="1"/>
    <col min="3" max="3" width="8.6640625" customWidth="1"/>
    <col min="4" max="4" width="6.6640625" customWidth="1"/>
    <col min="5" max="5" width="8.33203125" customWidth="1"/>
    <col min="6" max="6" width="7" customWidth="1"/>
    <col min="7" max="7" width="12.21875" customWidth="1"/>
    <col min="8" max="8" width="58.44140625" customWidth="1"/>
    <col min="9" max="9" width="4.21875" customWidth="1"/>
  </cols>
  <sheetData>
    <row r="1" spans="1:9" ht="13.8" thickTop="1">
      <c r="A1" s="58" t="s">
        <v>0</v>
      </c>
      <c r="B1" s="59"/>
      <c r="C1" s="59" t="s">
        <v>1</v>
      </c>
      <c r="D1" s="59"/>
      <c r="E1" s="59"/>
      <c r="F1" s="59"/>
      <c r="G1" s="59"/>
      <c r="H1" s="59"/>
      <c r="I1" s="41"/>
    </row>
    <row r="2" spans="1:9">
      <c r="A2" s="60" t="s">
        <v>2</v>
      </c>
      <c r="B2" s="61"/>
      <c r="C2" s="61"/>
      <c r="D2" s="61"/>
      <c r="E2" s="61"/>
      <c r="F2" s="61"/>
      <c r="G2" s="61"/>
      <c r="H2" s="61"/>
      <c r="I2" s="41"/>
    </row>
    <row r="3" spans="1:9" ht="15.75" customHeight="1">
      <c r="A3" s="620" t="s">
        <v>3</v>
      </c>
      <c r="B3" s="621"/>
      <c r="C3" s="621"/>
      <c r="D3" s="621"/>
      <c r="E3" s="621"/>
      <c r="F3" s="621"/>
      <c r="G3" s="621"/>
      <c r="H3" s="622"/>
      <c r="I3" s="41"/>
    </row>
    <row r="4" spans="1:9">
      <c r="A4" s="60" t="s">
        <v>4</v>
      </c>
      <c r="B4" s="61"/>
      <c r="C4" s="61"/>
      <c r="D4" s="61"/>
      <c r="E4" s="61"/>
      <c r="F4" s="61"/>
      <c r="G4" s="61"/>
      <c r="H4" s="61"/>
      <c r="I4" s="41"/>
    </row>
    <row r="5" spans="1:9">
      <c r="A5" s="60" t="s">
        <v>5</v>
      </c>
      <c r="B5" s="61"/>
      <c r="C5" s="61"/>
      <c r="D5" s="61"/>
      <c r="E5" s="61"/>
      <c r="F5" s="61"/>
      <c r="G5" s="61"/>
      <c r="H5" s="61"/>
      <c r="I5" s="41"/>
    </row>
    <row r="6" spans="1:9">
      <c r="A6" s="62" t="s">
        <v>2</v>
      </c>
      <c r="B6" s="63"/>
      <c r="C6" s="63"/>
      <c r="D6" s="63"/>
      <c r="E6" s="63"/>
      <c r="F6" s="63"/>
      <c r="G6" s="63"/>
      <c r="H6" s="63"/>
      <c r="I6" s="41"/>
    </row>
    <row r="7" spans="1:9">
      <c r="A7" s="62"/>
      <c r="B7" s="63"/>
      <c r="C7" s="63"/>
      <c r="D7" s="63"/>
      <c r="E7" s="63"/>
      <c r="F7" s="63"/>
      <c r="G7" s="63"/>
      <c r="H7" s="63"/>
      <c r="I7" s="41"/>
    </row>
    <row r="8" spans="1:9">
      <c r="A8" s="62" t="s">
        <v>6</v>
      </c>
      <c r="B8" s="63"/>
      <c r="C8" s="63"/>
      <c r="D8" s="63"/>
      <c r="E8" s="63"/>
      <c r="F8" s="63"/>
      <c r="G8" s="63"/>
      <c r="H8" s="63"/>
      <c r="I8" s="41"/>
    </row>
    <row r="9" spans="1:9">
      <c r="A9" s="64" t="s">
        <v>7</v>
      </c>
      <c r="B9" s="65"/>
      <c r="C9" s="65"/>
      <c r="D9" s="65"/>
      <c r="E9" s="65"/>
      <c r="F9" s="65"/>
      <c r="G9" s="65"/>
      <c r="H9" s="65"/>
      <c r="I9" s="41"/>
    </row>
    <row r="10" spans="1:9" ht="15" customHeight="1">
      <c r="A10" s="134" t="s">
        <v>8</v>
      </c>
      <c r="B10" s="72" t="str">
        <f>+'50　食中毒記事等 '!A5</f>
        <v>焼き肉店のホルモンやユッケが原因か?会社員男女が食中毒に「カンピロバクターが原因」17人中6人に下痢・発熱の症状　</v>
      </c>
      <c r="C10" s="72"/>
      <c r="D10" s="74"/>
      <c r="E10" s="72"/>
      <c r="F10" s="75"/>
      <c r="G10" s="73"/>
      <c r="H10" s="73"/>
      <c r="I10" s="41"/>
    </row>
    <row r="11" spans="1:9" ht="15" customHeight="1">
      <c r="A11" s="134" t="s">
        <v>9</v>
      </c>
      <c r="B11" s="72" t="str">
        <f>+'50　ノロウイルス関連情報 '!H72</f>
        <v>管理レベル「3」　</v>
      </c>
      <c r="C11" s="72"/>
      <c r="D11" s="72" t="s">
        <v>10</v>
      </c>
      <c r="E11" s="72"/>
      <c r="F11" s="74">
        <f>+'50　ノロウイルス関連情報 '!G73</f>
        <v>5.33</v>
      </c>
      <c r="G11" s="72" t="str">
        <f>+'50　ノロウイルス関連情報 '!H73</f>
        <v>　：先週より</v>
      </c>
      <c r="H11" s="161">
        <f>+'50　ノロウイルス関連情報 '!I73</f>
        <v>0.58999999999999986</v>
      </c>
      <c r="I11" s="41"/>
    </row>
    <row r="12" spans="1:9" s="49" customFormat="1" ht="15" customHeight="1">
      <c r="A12" s="76" t="s">
        <v>11</v>
      </c>
      <c r="B12" s="540" t="str">
        <f>+'50　残留農薬など'!A2</f>
        <v>株式会社ユニオン　【回収後の対応】返金対応</v>
      </c>
      <c r="C12" s="540"/>
      <c r="D12" s="540"/>
      <c r="E12" s="540"/>
      <c r="F12" s="540"/>
      <c r="G12" s="540"/>
      <c r="H12" s="77"/>
      <c r="I12" s="48"/>
    </row>
    <row r="13" spans="1:9" ht="15" customHeight="1">
      <c r="A13" s="71" t="s">
        <v>12</v>
      </c>
      <c r="B13" s="540" t="str">
        <f>+'50　食品表示'!A2</f>
        <v>アサヒG、独自の乳酸菌が世界的な評価　「CP2305ガセリ菌」が2つの食品原料見本市で賞を受賞</v>
      </c>
      <c r="C13" s="540"/>
      <c r="D13" s="540"/>
      <c r="E13" s="540"/>
      <c r="F13" s="540"/>
      <c r="G13" s="540"/>
      <c r="H13" s="73"/>
      <c r="I13" s="41"/>
    </row>
    <row r="14" spans="1:9" ht="15" customHeight="1">
      <c r="A14" s="71" t="s">
        <v>13</v>
      </c>
      <c r="B14" s="73" t="str">
        <f>+'50 海外情報'!A2</f>
        <v xml:space="preserve">クアンガイ省の食中毒事件：微生物に汚染された食品。 - Vietnam.vn </v>
      </c>
      <c r="D14" s="73"/>
      <c r="E14" s="73"/>
      <c r="F14" s="73"/>
      <c r="G14" s="73"/>
      <c r="H14" s="73"/>
      <c r="I14" s="41"/>
    </row>
    <row r="15" spans="1:9" ht="15" customHeight="1">
      <c r="A15" s="78" t="s">
        <v>14</v>
      </c>
      <c r="B15" s="79" t="str">
        <f>+'50 海外情報'!A5</f>
        <v xml:space="preserve">ジェトロ、日本産農水産物の商談ミッション型企画展をバンクーバーで実施(カナダ) | ビジネス短信 </v>
      </c>
      <c r="C15" s="538" t="s">
        <v>15</v>
      </c>
      <c r="D15" s="538"/>
      <c r="E15" s="538"/>
      <c r="F15" s="538"/>
      <c r="G15" s="538"/>
      <c r="H15" s="539"/>
      <c r="I15" s="41"/>
    </row>
    <row r="16" spans="1:9" ht="15" customHeight="1">
      <c r="A16" s="71" t="s">
        <v>16</v>
      </c>
      <c r="B16" s="72" t="str">
        <f>+'50　感染症統計'!A23</f>
        <v>2025年 第50週（12/8～12/14）</v>
      </c>
      <c r="C16" s="73"/>
      <c r="D16" s="72" t="s">
        <v>17</v>
      </c>
      <c r="E16" s="73"/>
      <c r="F16" s="73"/>
      <c r="G16" s="73"/>
      <c r="H16" s="73"/>
      <c r="I16" s="41"/>
    </row>
    <row r="17" spans="1:16" ht="15" customHeight="1">
      <c r="A17" s="71" t="s">
        <v>18</v>
      </c>
      <c r="B17" s="72" t="str">
        <f>+'49　国内感染症情報'!B2</f>
        <v>2025年第49週（12月1日〜12月7日）</v>
      </c>
      <c r="C17" s="72"/>
      <c r="D17" s="72"/>
      <c r="E17" s="72"/>
      <c r="F17" s="72"/>
      <c r="G17" s="72"/>
      <c r="H17" s="73"/>
      <c r="I17" s="41"/>
    </row>
    <row r="18" spans="1:16" ht="15" customHeight="1">
      <c r="A18" s="71" t="s">
        <v>19</v>
      </c>
      <c r="B18" s="80" t="str">
        <f>+'50  衛生訓話 '!A2</f>
        <v>今週のお題( 調理施設の点検項目　基礎編とは)</v>
      </c>
      <c r="F18" s="80"/>
      <c r="G18" s="73"/>
      <c r="H18" s="73"/>
      <c r="I18" s="41"/>
    </row>
    <row r="19" spans="1:16" ht="15" customHeight="1">
      <c r="A19" s="71" t="s">
        <v>20</v>
      </c>
      <c r="B19" s="538" t="s">
        <v>213</v>
      </c>
      <c r="C19" s="538"/>
      <c r="D19" s="538"/>
      <c r="E19" s="538"/>
      <c r="F19" s="73" t="s">
        <v>17</v>
      </c>
      <c r="G19" s="73"/>
      <c r="H19" s="73"/>
      <c r="I19" s="41"/>
      <c r="P19" t="s">
        <v>21</v>
      </c>
    </row>
    <row r="20" spans="1:16" ht="15" customHeight="1">
      <c r="A20" s="71" t="s">
        <v>17</v>
      </c>
      <c r="B20" t="s">
        <v>23</v>
      </c>
      <c r="C20" s="73"/>
      <c r="D20" s="73"/>
      <c r="E20" s="73"/>
      <c r="F20" s="73"/>
      <c r="G20" s="73"/>
      <c r="H20" s="73"/>
      <c r="I20" s="41"/>
      <c r="L20" t="s">
        <v>15</v>
      </c>
    </row>
    <row r="21" spans="1:16">
      <c r="A21" s="64" t="s">
        <v>7</v>
      </c>
      <c r="B21" s="65"/>
      <c r="C21" s="65"/>
      <c r="D21" s="65"/>
      <c r="E21" s="65"/>
      <c r="F21" s="65"/>
      <c r="G21" s="65"/>
      <c r="H21" s="65"/>
      <c r="I21" s="41"/>
    </row>
    <row r="22" spans="1:16">
      <c r="A22" s="62" t="s">
        <v>17</v>
      </c>
      <c r="B22" s="63"/>
      <c r="C22" s="63"/>
      <c r="D22" s="63"/>
      <c r="E22" s="63"/>
      <c r="F22" s="63"/>
      <c r="G22" s="63"/>
      <c r="H22" s="63"/>
      <c r="I22" s="41"/>
    </row>
    <row r="23" spans="1:16">
      <c r="A23" s="42" t="s">
        <v>22</v>
      </c>
      <c r="I23" s="41"/>
    </row>
    <row r="24" spans="1:16">
      <c r="A24" s="41"/>
      <c r="I24" s="41"/>
    </row>
    <row r="25" spans="1:16">
      <c r="A25" s="41"/>
      <c r="I25" s="41"/>
    </row>
    <row r="26" spans="1:16">
      <c r="A26" s="41"/>
      <c r="I26" s="41"/>
    </row>
    <row r="27" spans="1:16">
      <c r="A27" s="41"/>
      <c r="I27" s="41"/>
    </row>
    <row r="28" spans="1:16">
      <c r="A28" s="41"/>
      <c r="I28" s="41"/>
    </row>
    <row r="29" spans="1:16">
      <c r="A29" s="41"/>
      <c r="I29" s="41"/>
    </row>
    <row r="30" spans="1:16">
      <c r="A30" s="41"/>
      <c r="H30" t="s">
        <v>23</v>
      </c>
      <c r="I30" s="41"/>
    </row>
    <row r="31" spans="1:16">
      <c r="A31" s="41"/>
      <c r="I31" s="41"/>
    </row>
    <row r="32" spans="1:16">
      <c r="A32" s="41"/>
      <c r="I32" s="41"/>
    </row>
    <row r="33" spans="1:9">
      <c r="A33" s="41"/>
      <c r="I33" s="41"/>
    </row>
    <row r="34" spans="1:9" ht="13.8" thickBot="1">
      <c r="A34" s="43"/>
      <c r="B34" s="44"/>
      <c r="C34" s="44"/>
      <c r="D34" s="44"/>
      <c r="E34" s="44"/>
      <c r="F34" s="44"/>
      <c r="G34" s="44"/>
      <c r="H34" s="44"/>
      <c r="I34" s="41"/>
    </row>
    <row r="35" spans="1:9" ht="13.8" thickTop="1"/>
    <row r="38" spans="1:9" ht="24.6">
      <c r="A38" s="51" t="s">
        <v>24</v>
      </c>
    </row>
    <row r="39" spans="1:9" ht="40.5" customHeight="1">
      <c r="A39" s="623" t="s">
        <v>25</v>
      </c>
      <c r="B39" s="623"/>
      <c r="C39" s="623"/>
      <c r="D39" s="623"/>
      <c r="E39" s="623"/>
      <c r="F39" s="623"/>
      <c r="G39" s="623"/>
    </row>
    <row r="40" spans="1:9" ht="30.75" customHeight="1">
      <c r="A40" s="627" t="s">
        <v>26</v>
      </c>
      <c r="B40" s="627"/>
      <c r="C40" s="627"/>
      <c r="D40" s="627"/>
      <c r="E40" s="627"/>
      <c r="F40" s="627"/>
      <c r="G40" s="627"/>
    </row>
    <row r="41" spans="1:9" ht="15">
      <c r="A41" s="52"/>
    </row>
    <row r="42" spans="1:9" ht="69.75" customHeight="1">
      <c r="A42" s="625" t="s">
        <v>27</v>
      </c>
      <c r="B42" s="625"/>
      <c r="C42" s="625"/>
      <c r="D42" s="625"/>
      <c r="E42" s="625"/>
      <c r="F42" s="625"/>
      <c r="G42" s="625"/>
    </row>
    <row r="43" spans="1:9" ht="35.25" customHeight="1">
      <c r="A43" s="627" t="s">
        <v>28</v>
      </c>
      <c r="B43" s="627"/>
      <c r="C43" s="627"/>
      <c r="D43" s="627"/>
      <c r="E43" s="627"/>
      <c r="F43" s="627"/>
      <c r="G43" s="627"/>
    </row>
    <row r="44" spans="1:9" ht="59.25" customHeight="1">
      <c r="A44" s="625" t="s">
        <v>29</v>
      </c>
      <c r="B44" s="625"/>
      <c r="C44" s="625"/>
      <c r="D44" s="625"/>
      <c r="E44" s="625"/>
      <c r="F44" s="625"/>
      <c r="G44" s="625"/>
    </row>
    <row r="45" spans="1:9" ht="15">
      <c r="A45" s="53"/>
    </row>
    <row r="46" spans="1:9" ht="27.75" customHeight="1">
      <c r="A46" s="626" t="s">
        <v>30</v>
      </c>
      <c r="B46" s="626"/>
      <c r="C46" s="626"/>
      <c r="D46" s="626"/>
      <c r="E46" s="626"/>
      <c r="F46" s="626"/>
      <c r="G46" s="626"/>
    </row>
    <row r="47" spans="1:9" ht="53.25" customHeight="1">
      <c r="A47" s="624" t="s">
        <v>31</v>
      </c>
      <c r="B47" s="625"/>
      <c r="C47" s="625"/>
      <c r="D47" s="625"/>
      <c r="E47" s="625"/>
      <c r="F47" s="625"/>
      <c r="G47" s="625"/>
    </row>
    <row r="48" spans="1:9" ht="15">
      <c r="A48" s="53"/>
    </row>
    <row r="49" spans="1:7" ht="32.25" customHeight="1">
      <c r="A49" s="626" t="s">
        <v>32</v>
      </c>
      <c r="B49" s="626"/>
      <c r="C49" s="626"/>
      <c r="D49" s="626"/>
      <c r="E49" s="626"/>
      <c r="F49" s="626"/>
      <c r="G49" s="626"/>
    </row>
    <row r="50" spans="1:7" ht="15">
      <c r="A50" s="52"/>
    </row>
    <row r="51" spans="1:7" ht="87" customHeight="1">
      <c r="A51" s="624" t="s">
        <v>33</v>
      </c>
      <c r="B51" s="625"/>
      <c r="C51" s="625"/>
      <c r="D51" s="625"/>
      <c r="E51" s="625"/>
      <c r="F51" s="625"/>
      <c r="G51" s="625"/>
    </row>
    <row r="52" spans="1:7" ht="15">
      <c r="A52" s="53"/>
    </row>
    <row r="53" spans="1:7" ht="32.25" customHeight="1">
      <c r="A53" s="626" t="s">
        <v>34</v>
      </c>
      <c r="B53" s="626"/>
      <c r="C53" s="626"/>
      <c r="D53" s="626"/>
      <c r="E53" s="626"/>
      <c r="F53" s="626"/>
      <c r="G53" s="626"/>
    </row>
    <row r="54" spans="1:7" ht="29.25" customHeight="1">
      <c r="A54" s="625" t="s">
        <v>35</v>
      </c>
      <c r="B54" s="625"/>
      <c r="C54" s="625"/>
      <c r="D54" s="625"/>
      <c r="E54" s="625"/>
      <c r="F54" s="625"/>
      <c r="G54" s="625"/>
    </row>
    <row r="55" spans="1:7" ht="15">
      <c r="A55" s="53"/>
    </row>
    <row r="56" spans="1:7" s="49" customFormat="1" ht="110.25" customHeight="1">
      <c r="A56" s="628" t="s">
        <v>36</v>
      </c>
      <c r="B56" s="629"/>
      <c r="C56" s="629"/>
      <c r="D56" s="629"/>
      <c r="E56" s="629"/>
      <c r="F56" s="629"/>
      <c r="G56" s="629"/>
    </row>
    <row r="57" spans="1:7" ht="34.5" customHeight="1">
      <c r="A57" s="627" t="s">
        <v>37</v>
      </c>
      <c r="B57" s="627"/>
      <c r="C57" s="627"/>
      <c r="D57" s="627"/>
      <c r="E57" s="627"/>
      <c r="F57" s="627"/>
      <c r="G57" s="627"/>
    </row>
    <row r="58" spans="1:7" ht="114" customHeight="1">
      <c r="A58" s="624" t="s">
        <v>38</v>
      </c>
      <c r="B58" s="625"/>
      <c r="C58" s="625"/>
      <c r="D58" s="625"/>
      <c r="E58" s="625"/>
      <c r="F58" s="625"/>
      <c r="G58" s="625"/>
    </row>
    <row r="59" spans="1:7" ht="109.5" customHeight="1">
      <c r="A59" s="625"/>
      <c r="B59" s="625"/>
      <c r="C59" s="625"/>
      <c r="D59" s="625"/>
      <c r="E59" s="625"/>
      <c r="F59" s="625"/>
      <c r="G59" s="625"/>
    </row>
    <row r="60" spans="1:7" ht="15">
      <c r="A60" s="53"/>
    </row>
    <row r="61" spans="1:7" s="50" customFormat="1" ht="57.75" customHeight="1">
      <c r="A61" s="625"/>
      <c r="B61" s="625"/>
      <c r="C61" s="625"/>
      <c r="D61" s="625"/>
      <c r="E61" s="625"/>
      <c r="F61" s="625"/>
      <c r="G61" s="625"/>
    </row>
  </sheetData>
  <mergeCells count="17">
    <mergeCell ref="A59:G59"/>
    <mergeCell ref="A58:G58"/>
    <mergeCell ref="A61:G61"/>
    <mergeCell ref="A51:G51"/>
    <mergeCell ref="A49:G49"/>
    <mergeCell ref="A56:G56"/>
    <mergeCell ref="A54:G54"/>
    <mergeCell ref="A57:G57"/>
    <mergeCell ref="A3:H3"/>
    <mergeCell ref="A39:G39"/>
    <mergeCell ref="A47:G47"/>
    <mergeCell ref="A46:G46"/>
    <mergeCell ref="A53:G53"/>
    <mergeCell ref="A40:G40"/>
    <mergeCell ref="A42:G42"/>
    <mergeCell ref="A44:G44"/>
    <mergeCell ref="A43:G43"/>
  </mergeCells>
  <phoneticPr fontId="28"/>
  <hyperlinks>
    <hyperlink ref="A39" r:id="rId1" display="https://pharma-sc.com/" xr:uid="{00000000-0004-0000-0000-000000000000}"/>
  </hyperlinks>
  <pageMargins left="0.75" right="0.75" top="1" bottom="1" header="0.51200000000000001" footer="0.51200000000000001"/>
  <pageSetup paperSize="9" orientation="portrait" r:id="rId2"/>
  <headerFooter alignWithMargins="0"/>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G62"/>
  <sheetViews>
    <sheetView view="pageBreakPreview" zoomScale="96" zoomScaleNormal="100" zoomScaleSheetLayoutView="110" workbookViewId="0">
      <selection activeCell="G14" sqref="E14:G15"/>
    </sheetView>
  </sheetViews>
  <sheetFormatPr defaultColWidth="9" defaultRowHeight="13.2"/>
  <cols>
    <col min="1" max="1" width="21.33203125" style="15" customWidth="1"/>
    <col min="2" max="2" width="19.88671875" style="15" customWidth="1"/>
    <col min="3" max="3" width="91.6640625" style="112" customWidth="1"/>
    <col min="4" max="4" width="14.44140625" style="16" customWidth="1"/>
    <col min="5" max="5" width="13.6640625" style="16" customWidth="1"/>
    <col min="6" max="6" width="13.88671875" style="1" customWidth="1"/>
    <col min="7" max="7" width="58.6640625" style="1" customWidth="1"/>
    <col min="8" max="10" width="9" style="1"/>
    <col min="11" max="11" width="14.109375" style="1" customWidth="1"/>
    <col min="12" max="16384" width="9" style="1"/>
  </cols>
  <sheetData>
    <row r="1" spans="1:7" ht="44.25" customHeight="1" thickTop="1" thickBot="1">
      <c r="A1" s="517" t="s">
        <v>219</v>
      </c>
      <c r="B1" s="518" t="s">
        <v>176</v>
      </c>
      <c r="C1" s="527" t="s">
        <v>334</v>
      </c>
      <c r="D1" s="519" t="s">
        <v>172</v>
      </c>
      <c r="E1" s="520" t="s">
        <v>173</v>
      </c>
      <c r="G1" s="543"/>
    </row>
    <row r="2" spans="1:7" s="437" customFormat="1" ht="25.2" customHeight="1" thickTop="1">
      <c r="A2" s="572" t="s">
        <v>243</v>
      </c>
      <c r="B2" s="573" t="s">
        <v>244</v>
      </c>
      <c r="C2" s="574" t="s">
        <v>318</v>
      </c>
      <c r="D2" s="575">
        <v>46010</v>
      </c>
      <c r="E2" s="576">
        <v>46010</v>
      </c>
    </row>
    <row r="3" spans="1:7" s="437" customFormat="1" ht="25.2" customHeight="1">
      <c r="A3" s="572" t="s">
        <v>243</v>
      </c>
      <c r="B3" s="573" t="s">
        <v>245</v>
      </c>
      <c r="C3" s="574" t="s">
        <v>319</v>
      </c>
      <c r="D3" s="575">
        <v>46010</v>
      </c>
      <c r="E3" s="576">
        <v>46010</v>
      </c>
    </row>
    <row r="4" spans="1:7" s="437" customFormat="1" ht="25.2" customHeight="1">
      <c r="A4" s="572" t="s">
        <v>243</v>
      </c>
      <c r="B4" s="573" t="s">
        <v>246</v>
      </c>
      <c r="C4" s="574" t="s">
        <v>320</v>
      </c>
      <c r="D4" s="575">
        <v>46010</v>
      </c>
      <c r="E4" s="576">
        <v>46010</v>
      </c>
    </row>
    <row r="5" spans="1:7" s="437" customFormat="1" ht="25.2" customHeight="1">
      <c r="A5" s="582" t="s">
        <v>243</v>
      </c>
      <c r="B5" s="583" t="s">
        <v>247</v>
      </c>
      <c r="C5" s="584" t="s">
        <v>321</v>
      </c>
      <c r="D5" s="585">
        <v>46010</v>
      </c>
      <c r="E5" s="586">
        <v>46010</v>
      </c>
    </row>
    <row r="6" spans="1:7" s="437" customFormat="1" ht="25.2" customHeight="1">
      <c r="A6" s="572" t="s">
        <v>243</v>
      </c>
      <c r="B6" s="573" t="s">
        <v>248</v>
      </c>
      <c r="C6" s="574" t="s">
        <v>322</v>
      </c>
      <c r="D6" s="575">
        <v>46010</v>
      </c>
      <c r="E6" s="576">
        <v>46010</v>
      </c>
    </row>
    <row r="7" spans="1:7" s="437" customFormat="1" ht="25.2" customHeight="1">
      <c r="A7" s="592" t="s">
        <v>249</v>
      </c>
      <c r="B7" s="593" t="s">
        <v>250</v>
      </c>
      <c r="C7" s="594" t="s">
        <v>323</v>
      </c>
      <c r="D7" s="595">
        <v>46010</v>
      </c>
      <c r="E7" s="596">
        <v>46010</v>
      </c>
    </row>
    <row r="8" spans="1:7" s="523" customFormat="1" ht="25.2" customHeight="1">
      <c r="A8" s="567" t="s">
        <v>243</v>
      </c>
      <c r="B8" s="568" t="s">
        <v>251</v>
      </c>
      <c r="C8" s="569" t="s">
        <v>324</v>
      </c>
      <c r="D8" s="570">
        <v>46010</v>
      </c>
      <c r="E8" s="571">
        <v>46010</v>
      </c>
      <c r="G8" s="523" t="s">
        <v>210</v>
      </c>
    </row>
    <row r="9" spans="1:7" s="523" customFormat="1" ht="25.2" customHeight="1">
      <c r="A9" s="582" t="s">
        <v>243</v>
      </c>
      <c r="B9" s="583" t="s">
        <v>252</v>
      </c>
      <c r="C9" s="584" t="s">
        <v>325</v>
      </c>
      <c r="D9" s="585">
        <v>46009</v>
      </c>
      <c r="E9" s="586">
        <v>46010</v>
      </c>
    </row>
    <row r="10" spans="1:7" s="437" customFormat="1" ht="25.2" customHeight="1">
      <c r="A10" s="572" t="s">
        <v>243</v>
      </c>
      <c r="B10" s="573" t="s">
        <v>245</v>
      </c>
      <c r="C10" s="574" t="s">
        <v>326</v>
      </c>
      <c r="D10" s="575">
        <v>46009</v>
      </c>
      <c r="E10" s="576">
        <v>46010</v>
      </c>
    </row>
    <row r="11" spans="1:7" s="437" customFormat="1" ht="25.2" customHeight="1">
      <c r="A11" s="572" t="s">
        <v>243</v>
      </c>
      <c r="B11" s="573" t="s">
        <v>253</v>
      </c>
      <c r="C11" s="574" t="s">
        <v>327</v>
      </c>
      <c r="D11" s="575">
        <v>46009</v>
      </c>
      <c r="E11" s="576">
        <v>46010</v>
      </c>
    </row>
    <row r="12" spans="1:7" s="523" customFormat="1" ht="25.2" customHeight="1">
      <c r="A12" s="582" t="s">
        <v>254</v>
      </c>
      <c r="B12" s="583" t="s">
        <v>255</v>
      </c>
      <c r="C12" s="584" t="s">
        <v>328</v>
      </c>
      <c r="D12" s="585">
        <v>46009</v>
      </c>
      <c r="E12" s="586">
        <v>46010</v>
      </c>
    </row>
    <row r="13" spans="1:7" s="523" customFormat="1" ht="25.2" customHeight="1">
      <c r="A13" s="587" t="s">
        <v>243</v>
      </c>
      <c r="B13" s="588" t="s">
        <v>256</v>
      </c>
      <c r="C13" s="589" t="s">
        <v>329</v>
      </c>
      <c r="D13" s="590">
        <v>46009</v>
      </c>
      <c r="E13" s="591">
        <v>46010</v>
      </c>
    </row>
    <row r="14" spans="1:7" s="437" customFormat="1" ht="25.2" customHeight="1">
      <c r="A14" s="567" t="s">
        <v>254</v>
      </c>
      <c r="B14" s="568" t="s">
        <v>257</v>
      </c>
      <c r="C14" s="569" t="s">
        <v>330</v>
      </c>
      <c r="D14" s="570">
        <v>46009</v>
      </c>
      <c r="E14" s="571">
        <v>46010</v>
      </c>
    </row>
    <row r="15" spans="1:7" s="523" customFormat="1" ht="25.2" customHeight="1">
      <c r="A15" s="577" t="s">
        <v>243</v>
      </c>
      <c r="B15" s="578" t="s">
        <v>258</v>
      </c>
      <c r="C15" s="579" t="s">
        <v>331</v>
      </c>
      <c r="D15" s="580">
        <v>46009</v>
      </c>
      <c r="E15" s="581">
        <v>46010</v>
      </c>
    </row>
    <row r="16" spans="1:7" s="437" customFormat="1" ht="25.2" customHeight="1">
      <c r="A16" s="587" t="s">
        <v>243</v>
      </c>
      <c r="B16" s="588" t="s">
        <v>259</v>
      </c>
      <c r="C16" s="589" t="s">
        <v>332</v>
      </c>
      <c r="D16" s="590">
        <v>46009</v>
      </c>
      <c r="E16" s="591">
        <v>46010</v>
      </c>
    </row>
    <row r="17" spans="1:5" s="523" customFormat="1" ht="25.2" customHeight="1">
      <c r="A17" s="587" t="s">
        <v>243</v>
      </c>
      <c r="B17" s="588" t="s">
        <v>260</v>
      </c>
      <c r="C17" s="589" t="s">
        <v>261</v>
      </c>
      <c r="D17" s="590">
        <v>46009</v>
      </c>
      <c r="E17" s="591">
        <v>46009</v>
      </c>
    </row>
    <row r="18" spans="1:5" s="437" customFormat="1" ht="25.2" customHeight="1">
      <c r="A18" s="567" t="s">
        <v>243</v>
      </c>
      <c r="B18" s="568" t="s">
        <v>262</v>
      </c>
      <c r="C18" s="569" t="s">
        <v>263</v>
      </c>
      <c r="D18" s="570">
        <v>46008</v>
      </c>
      <c r="E18" s="571">
        <v>46009</v>
      </c>
    </row>
    <row r="19" spans="1:5" s="437" customFormat="1" ht="25.2" customHeight="1">
      <c r="A19" s="567" t="s">
        <v>249</v>
      </c>
      <c r="B19" s="568" t="s">
        <v>264</v>
      </c>
      <c r="C19" s="569" t="s">
        <v>265</v>
      </c>
      <c r="D19" s="570">
        <v>46008</v>
      </c>
      <c r="E19" s="571">
        <v>46009</v>
      </c>
    </row>
    <row r="20" spans="1:5" s="437" customFormat="1" ht="25.2" customHeight="1">
      <c r="A20" s="587" t="s">
        <v>243</v>
      </c>
      <c r="B20" s="588" t="s">
        <v>266</v>
      </c>
      <c r="C20" s="589" t="s">
        <v>267</v>
      </c>
      <c r="D20" s="590">
        <v>46008</v>
      </c>
      <c r="E20" s="591">
        <v>46008</v>
      </c>
    </row>
    <row r="21" spans="1:5" s="437" customFormat="1" ht="25.2" customHeight="1">
      <c r="A21" s="572" t="s">
        <v>243</v>
      </c>
      <c r="B21" s="573" t="s">
        <v>268</v>
      </c>
      <c r="C21" s="574" t="s">
        <v>269</v>
      </c>
      <c r="D21" s="575">
        <v>46008</v>
      </c>
      <c r="E21" s="576">
        <v>46008</v>
      </c>
    </row>
    <row r="22" spans="1:5" s="523" customFormat="1" ht="25.2" customHeight="1">
      <c r="A22" s="567" t="s">
        <v>243</v>
      </c>
      <c r="B22" s="568" t="s">
        <v>270</v>
      </c>
      <c r="C22" s="569" t="s">
        <v>271</v>
      </c>
      <c r="D22" s="570">
        <v>46008</v>
      </c>
      <c r="E22" s="571">
        <v>46008</v>
      </c>
    </row>
    <row r="23" spans="1:5" s="437" customFormat="1" ht="25.2" customHeight="1">
      <c r="A23" s="577" t="s">
        <v>272</v>
      </c>
      <c r="B23" s="578" t="s">
        <v>273</v>
      </c>
      <c r="C23" s="579" t="s">
        <v>274</v>
      </c>
      <c r="D23" s="580">
        <v>46007</v>
      </c>
      <c r="E23" s="581">
        <v>46008</v>
      </c>
    </row>
    <row r="24" spans="1:5" s="437" customFormat="1" ht="25.2" customHeight="1">
      <c r="A24" s="587" t="s">
        <v>243</v>
      </c>
      <c r="B24" s="588" t="s">
        <v>275</v>
      </c>
      <c r="C24" s="589" t="s">
        <v>276</v>
      </c>
      <c r="D24" s="590">
        <v>46007</v>
      </c>
      <c r="E24" s="591">
        <v>46008</v>
      </c>
    </row>
    <row r="25" spans="1:5" s="437" customFormat="1" ht="25.2" customHeight="1">
      <c r="A25" s="577" t="s">
        <v>254</v>
      </c>
      <c r="B25" s="578" t="s">
        <v>277</v>
      </c>
      <c r="C25" s="579" t="s">
        <v>278</v>
      </c>
      <c r="D25" s="580">
        <v>46007</v>
      </c>
      <c r="E25" s="581">
        <v>46008</v>
      </c>
    </row>
    <row r="26" spans="1:5" s="523" customFormat="1" ht="25.2" customHeight="1">
      <c r="A26" s="577" t="s">
        <v>254</v>
      </c>
      <c r="B26" s="578" t="s">
        <v>279</v>
      </c>
      <c r="C26" s="579" t="s">
        <v>280</v>
      </c>
      <c r="D26" s="580">
        <v>46007</v>
      </c>
      <c r="E26" s="581">
        <v>46008</v>
      </c>
    </row>
    <row r="27" spans="1:5" s="437" customFormat="1" ht="25.2" customHeight="1">
      <c r="A27" s="428" t="s">
        <v>243</v>
      </c>
      <c r="B27" s="429" t="s">
        <v>281</v>
      </c>
      <c r="C27" s="430" t="s">
        <v>282</v>
      </c>
      <c r="D27" s="431">
        <v>46007</v>
      </c>
      <c r="E27" s="432">
        <v>46008</v>
      </c>
    </row>
    <row r="28" spans="1:5" s="437" customFormat="1" ht="25.2" customHeight="1">
      <c r="A28" s="577" t="s">
        <v>272</v>
      </c>
      <c r="B28" s="578" t="s">
        <v>283</v>
      </c>
      <c r="C28" s="579" t="s">
        <v>284</v>
      </c>
      <c r="D28" s="580">
        <v>46007</v>
      </c>
      <c r="E28" s="581">
        <v>46007</v>
      </c>
    </row>
    <row r="29" spans="1:5" s="437" customFormat="1" ht="25.2" customHeight="1">
      <c r="A29" s="572" t="s">
        <v>243</v>
      </c>
      <c r="B29" s="573" t="s">
        <v>285</v>
      </c>
      <c r="C29" s="574" t="s">
        <v>286</v>
      </c>
      <c r="D29" s="575">
        <v>46007</v>
      </c>
      <c r="E29" s="576">
        <v>46007</v>
      </c>
    </row>
    <row r="30" spans="1:5" s="437" customFormat="1" ht="25.2" customHeight="1">
      <c r="A30" s="577" t="s">
        <v>254</v>
      </c>
      <c r="B30" s="578" t="s">
        <v>277</v>
      </c>
      <c r="C30" s="579" t="s">
        <v>287</v>
      </c>
      <c r="D30" s="580">
        <v>46007</v>
      </c>
      <c r="E30" s="581">
        <v>46007</v>
      </c>
    </row>
    <row r="31" spans="1:5" s="437" customFormat="1" ht="25.2" customHeight="1">
      <c r="A31" s="572" t="s">
        <v>243</v>
      </c>
      <c r="B31" s="573" t="s">
        <v>268</v>
      </c>
      <c r="C31" s="574" t="s">
        <v>288</v>
      </c>
      <c r="D31" s="575">
        <v>46007</v>
      </c>
      <c r="E31" s="576">
        <v>46007</v>
      </c>
    </row>
    <row r="32" spans="1:5" s="523" customFormat="1" ht="25.2" customHeight="1">
      <c r="A32" s="572" t="s">
        <v>243</v>
      </c>
      <c r="B32" s="573" t="s">
        <v>289</v>
      </c>
      <c r="C32" s="574" t="s">
        <v>290</v>
      </c>
      <c r="D32" s="575">
        <v>46007</v>
      </c>
      <c r="E32" s="576">
        <v>46007</v>
      </c>
    </row>
    <row r="33" spans="1:5" s="523" customFormat="1" ht="25.2" customHeight="1">
      <c r="A33" s="572" t="s">
        <v>243</v>
      </c>
      <c r="B33" s="573" t="s">
        <v>291</v>
      </c>
      <c r="C33" s="574" t="s">
        <v>292</v>
      </c>
      <c r="D33" s="575">
        <v>46007</v>
      </c>
      <c r="E33" s="576">
        <v>46007</v>
      </c>
    </row>
    <row r="34" spans="1:5" s="523" customFormat="1" ht="25.2" customHeight="1">
      <c r="A34" s="567" t="s">
        <v>243</v>
      </c>
      <c r="B34" s="568" t="s">
        <v>293</v>
      </c>
      <c r="C34" s="569" t="s">
        <v>294</v>
      </c>
      <c r="D34" s="570">
        <v>46007</v>
      </c>
      <c r="E34" s="571">
        <v>46007</v>
      </c>
    </row>
    <row r="35" spans="1:5" s="523" customFormat="1" ht="25.2" customHeight="1">
      <c r="A35" s="572" t="s">
        <v>243</v>
      </c>
      <c r="B35" s="573" t="s">
        <v>295</v>
      </c>
      <c r="C35" s="574" t="s">
        <v>296</v>
      </c>
      <c r="D35" s="575">
        <v>46007</v>
      </c>
      <c r="E35" s="576">
        <v>46007</v>
      </c>
    </row>
    <row r="36" spans="1:5" s="523" customFormat="1" ht="25.2" customHeight="1">
      <c r="A36" s="567" t="s">
        <v>272</v>
      </c>
      <c r="B36" s="568" t="s">
        <v>297</v>
      </c>
      <c r="C36" s="569" t="s">
        <v>298</v>
      </c>
      <c r="D36" s="570">
        <v>46007</v>
      </c>
      <c r="E36" s="571">
        <v>46007</v>
      </c>
    </row>
    <row r="37" spans="1:5" s="523" customFormat="1" ht="25.2" customHeight="1">
      <c r="A37" s="577" t="s">
        <v>243</v>
      </c>
      <c r="B37" s="578" t="s">
        <v>299</v>
      </c>
      <c r="C37" s="579" t="s">
        <v>300</v>
      </c>
      <c r="D37" s="580">
        <v>46006</v>
      </c>
      <c r="E37" s="581">
        <v>46007</v>
      </c>
    </row>
    <row r="38" spans="1:5" s="523" customFormat="1" ht="25.2" customHeight="1">
      <c r="A38" s="572" t="s">
        <v>243</v>
      </c>
      <c r="B38" s="573" t="s">
        <v>301</v>
      </c>
      <c r="C38" s="574" t="s">
        <v>302</v>
      </c>
      <c r="D38" s="575">
        <v>46006</v>
      </c>
      <c r="E38" s="576">
        <v>46007</v>
      </c>
    </row>
    <row r="39" spans="1:5" s="523" customFormat="1" ht="25.2" customHeight="1">
      <c r="A39" s="567" t="s">
        <v>249</v>
      </c>
      <c r="B39" s="568" t="s">
        <v>303</v>
      </c>
      <c r="C39" s="569" t="s">
        <v>304</v>
      </c>
      <c r="D39" s="570">
        <v>46006</v>
      </c>
      <c r="E39" s="571">
        <v>46006</v>
      </c>
    </row>
    <row r="40" spans="1:5" s="437" customFormat="1" ht="25.2" customHeight="1">
      <c r="A40" s="567" t="s">
        <v>243</v>
      </c>
      <c r="B40" s="568" t="s">
        <v>305</v>
      </c>
      <c r="C40" s="569" t="s">
        <v>306</v>
      </c>
      <c r="D40" s="570">
        <v>46006</v>
      </c>
      <c r="E40" s="571">
        <v>46006</v>
      </c>
    </row>
    <row r="41" spans="1:5" s="437" customFormat="1" ht="25.2" customHeight="1">
      <c r="A41" s="428" t="s">
        <v>243</v>
      </c>
      <c r="B41" s="429" t="s">
        <v>307</v>
      </c>
      <c r="C41" s="430" t="s">
        <v>308</v>
      </c>
      <c r="D41" s="431">
        <v>46006</v>
      </c>
      <c r="E41" s="432">
        <v>46006</v>
      </c>
    </row>
    <row r="42" spans="1:5" s="437" customFormat="1" ht="25.2" customHeight="1">
      <c r="A42" s="567" t="s">
        <v>272</v>
      </c>
      <c r="B42" s="568" t="s">
        <v>309</v>
      </c>
      <c r="C42" s="569" t="s">
        <v>310</v>
      </c>
      <c r="D42" s="570">
        <v>46006</v>
      </c>
      <c r="E42" s="571">
        <v>46006</v>
      </c>
    </row>
    <row r="43" spans="1:5" s="437" customFormat="1" ht="25.2" customHeight="1">
      <c r="A43" s="572" t="s">
        <v>243</v>
      </c>
      <c r="B43" s="573" t="s">
        <v>311</v>
      </c>
      <c r="C43" s="574" t="s">
        <v>312</v>
      </c>
      <c r="D43" s="575">
        <v>46006</v>
      </c>
      <c r="E43" s="576">
        <v>46006</v>
      </c>
    </row>
    <row r="44" spans="1:5" s="437" customFormat="1" ht="25.2" customHeight="1">
      <c r="A44" s="567" t="s">
        <v>272</v>
      </c>
      <c r="B44" s="568" t="s">
        <v>313</v>
      </c>
      <c r="C44" s="569" t="s">
        <v>314</v>
      </c>
      <c r="D44" s="570">
        <v>46005</v>
      </c>
      <c r="E44" s="571">
        <v>46006</v>
      </c>
    </row>
    <row r="45" spans="1:5" s="437" customFormat="1" ht="25.2" customHeight="1">
      <c r="A45" s="567" t="s">
        <v>254</v>
      </c>
      <c r="B45" s="568" t="s">
        <v>315</v>
      </c>
      <c r="C45" s="569" t="s">
        <v>316</v>
      </c>
      <c r="D45" s="570">
        <v>46003</v>
      </c>
      <c r="E45" s="571">
        <v>46006</v>
      </c>
    </row>
    <row r="46" spans="1:5" s="437" customFormat="1" ht="25.2" customHeight="1">
      <c r="A46" s="572" t="s">
        <v>243</v>
      </c>
      <c r="B46" s="573" t="s">
        <v>317</v>
      </c>
      <c r="C46" s="574" t="s">
        <v>333</v>
      </c>
      <c r="D46" s="575">
        <v>46003</v>
      </c>
      <c r="E46" s="576">
        <v>46006</v>
      </c>
    </row>
    <row r="47" spans="1:5" s="437" customFormat="1" ht="25.2" customHeight="1">
      <c r="A47" s="428"/>
      <c r="B47" s="429"/>
      <c r="C47" s="430"/>
      <c r="D47" s="431"/>
      <c r="E47" s="432"/>
    </row>
    <row r="48" spans="1:5" ht="27.6" customHeight="1">
      <c r="A48" s="176" t="s">
        <v>198</v>
      </c>
      <c r="B48" s="177">
        <v>43</v>
      </c>
      <c r="C48" s="178"/>
      <c r="D48" s="124"/>
      <c r="E48" s="124"/>
    </row>
    <row r="49" spans="1:5" ht="19.2" customHeight="1">
      <c r="B49" s="274" t="s">
        <v>195</v>
      </c>
      <c r="C49" s="436"/>
      <c r="D49" s="125"/>
      <c r="E49" s="125"/>
    </row>
    <row r="50" spans="1:5" ht="30" customHeight="1">
      <c r="B50" s="289"/>
      <c r="D50" s="125"/>
      <c r="E50" s="125"/>
    </row>
    <row r="51" spans="1:5" ht="30" customHeight="1">
      <c r="B51" s="289"/>
      <c r="D51" s="125"/>
      <c r="E51" s="125"/>
    </row>
    <row r="52" spans="1:5" ht="16.95" customHeight="1">
      <c r="A52" s="111" t="s">
        <v>174</v>
      </c>
    </row>
    <row r="53" spans="1:5" ht="16.95" customHeight="1">
      <c r="A53" s="823" t="s">
        <v>175</v>
      </c>
      <c r="B53" s="823"/>
      <c r="C53" s="823"/>
    </row>
    <row r="56" spans="1:5">
      <c r="A56" s="1"/>
      <c r="B56" s="1"/>
      <c r="C56" s="1"/>
      <c r="D56" s="1"/>
      <c r="E56" s="1"/>
    </row>
    <row r="57" spans="1:5">
      <c r="A57" s="1"/>
      <c r="B57" s="1"/>
      <c r="C57" s="1"/>
      <c r="D57" s="1"/>
      <c r="E57" s="1"/>
    </row>
    <row r="58" spans="1:5">
      <c r="A58" s="1"/>
      <c r="B58" s="1"/>
      <c r="C58" s="1"/>
      <c r="D58" s="1"/>
      <c r="E58" s="1"/>
    </row>
    <row r="59" spans="1:5">
      <c r="A59" s="1"/>
      <c r="B59" s="1"/>
      <c r="C59" s="1"/>
      <c r="D59" s="1"/>
      <c r="E59" s="1"/>
    </row>
    <row r="60" spans="1:5">
      <c r="A60" s="1"/>
      <c r="B60" s="1"/>
      <c r="C60" s="1"/>
      <c r="D60" s="1"/>
      <c r="E60" s="1"/>
    </row>
    <row r="61" spans="1:5">
      <c r="A61" s="1"/>
      <c r="B61" s="1"/>
      <c r="C61" s="1"/>
      <c r="D61" s="1"/>
      <c r="E61" s="1"/>
    </row>
    <row r="62" spans="1:5">
      <c r="A62" s="1"/>
      <c r="B62" s="1"/>
      <c r="C62" s="1"/>
      <c r="D62" s="1"/>
      <c r="E62" s="1"/>
    </row>
  </sheetData>
  <autoFilter ref="A1:E49" xr:uid="{00000000-0001-0000-0800-000000000000}"/>
  <mergeCells count="1">
    <mergeCell ref="A53:C53"/>
  </mergeCells>
  <phoneticPr fontId="25"/>
  <printOptions horizontalCentered="1" verticalCentered="1"/>
  <pageMargins left="0.64" right="0.39" top="0.98425196850393704" bottom="0.7" header="0.51181102362204722" footer="0.51181102362204722"/>
  <pageSetup paperSize="9" scale="28" orientation="landscape" horizontalDpi="300" verticalDpi="300" r:id="rId1"/>
  <headerFooter alignWithMargins="0"/>
  <colBreaks count="1" manualBreakCount="1">
    <brk id="5" max="29"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30D2E-4949-4D12-A8BB-D6487FED607D}">
  <dimension ref="A2:Z25"/>
  <sheetViews>
    <sheetView topLeftCell="F2" zoomScale="110" zoomScaleNormal="110" workbookViewId="0">
      <selection activeCell="V25" sqref="V25"/>
    </sheetView>
  </sheetViews>
  <sheetFormatPr defaultRowHeight="13.2"/>
  <cols>
    <col min="4" max="9" width="7.21875" customWidth="1"/>
    <col min="14" max="14" width="9.44140625" bestFit="1" customWidth="1"/>
  </cols>
  <sheetData>
    <row r="2" spans="1:26">
      <c r="A2" s="228"/>
      <c r="D2" t="s">
        <v>182</v>
      </c>
      <c r="E2" s="229" t="s">
        <v>183</v>
      </c>
      <c r="F2" t="s">
        <v>184</v>
      </c>
      <c r="G2" t="s">
        <v>185</v>
      </c>
      <c r="H2" t="s">
        <v>186</v>
      </c>
      <c r="I2" t="s">
        <v>187</v>
      </c>
      <c r="J2" t="s">
        <v>188</v>
      </c>
    </row>
    <row r="3" spans="1:26">
      <c r="H3" t="s">
        <v>178</v>
      </c>
    </row>
    <row r="4" spans="1:26">
      <c r="D4" s="230">
        <v>12</v>
      </c>
      <c r="E4" s="230">
        <v>16</v>
      </c>
      <c r="F4" s="231">
        <v>1</v>
      </c>
      <c r="G4" s="232">
        <v>3</v>
      </c>
      <c r="H4" s="231">
        <v>3</v>
      </c>
      <c r="I4" s="231">
        <v>7</v>
      </c>
      <c r="J4" s="524">
        <v>1</v>
      </c>
      <c r="K4" s="526"/>
      <c r="L4" s="525"/>
      <c r="M4">
        <f>SUM(D4:L4)</f>
        <v>43</v>
      </c>
    </row>
    <row r="5" spans="1:26">
      <c r="D5" s="233">
        <f>+D4/$M$4</f>
        <v>0.27906976744186046</v>
      </c>
      <c r="E5" s="233">
        <f t="shared" ref="E5:J5" si="0">+E4/$M$4</f>
        <v>0.37209302325581395</v>
      </c>
      <c r="F5" s="234">
        <f t="shared" si="0"/>
        <v>2.3255813953488372E-2</v>
      </c>
      <c r="G5" s="235">
        <f t="shared" si="0"/>
        <v>6.9767441860465115E-2</v>
      </c>
      <c r="H5" s="234">
        <f t="shared" si="0"/>
        <v>6.9767441860465115E-2</v>
      </c>
      <c r="I5" s="234">
        <f t="shared" si="0"/>
        <v>0.16279069767441862</v>
      </c>
      <c r="J5" s="234">
        <f t="shared" si="0"/>
        <v>2.3255813953488372E-2</v>
      </c>
      <c r="S5" t="s">
        <v>178</v>
      </c>
    </row>
    <row r="8" spans="1:26" ht="13.8" thickBot="1"/>
    <row r="9" spans="1:26" ht="13.8" thickBot="1">
      <c r="J9" t="s">
        <v>41</v>
      </c>
      <c r="M9" t="s">
        <v>178</v>
      </c>
      <c r="N9" s="829" t="s">
        <v>215</v>
      </c>
      <c r="O9" s="830"/>
      <c r="P9" s="121"/>
      <c r="Q9" s="121"/>
      <c r="R9" s="121"/>
      <c r="S9" s="121"/>
    </row>
    <row r="10" spans="1:26" ht="13.8" thickBot="1">
      <c r="N10" s="831" t="s">
        <v>189</v>
      </c>
      <c r="O10" s="832"/>
      <c r="P10" s="833"/>
      <c r="Q10" s="834" t="s">
        <v>190</v>
      </c>
      <c r="R10" s="835"/>
      <c r="S10" s="836"/>
    </row>
    <row r="11" spans="1:26" ht="13.8" thickBot="1">
      <c r="N11" s="236" t="s">
        <v>191</v>
      </c>
      <c r="O11" s="237" t="s">
        <v>191</v>
      </c>
      <c r="P11" s="238" t="s">
        <v>191</v>
      </c>
      <c r="Q11" s="236" t="s">
        <v>191</v>
      </c>
      <c r="R11" s="237" t="s">
        <v>191</v>
      </c>
      <c r="S11" s="239" t="s">
        <v>191</v>
      </c>
    </row>
    <row r="12" spans="1:26" ht="13.8" thickTop="1">
      <c r="N12" s="240" t="s">
        <v>192</v>
      </c>
      <c r="O12" s="241" t="s">
        <v>193</v>
      </c>
      <c r="P12" s="242" t="s">
        <v>194</v>
      </c>
      <c r="Q12" s="240" t="s">
        <v>192</v>
      </c>
      <c r="R12" s="241" t="s">
        <v>193</v>
      </c>
      <c r="S12" s="243" t="s">
        <v>194</v>
      </c>
    </row>
    <row r="13" spans="1:26" ht="13.8" thickBot="1">
      <c r="N13" s="244">
        <f>+U13</f>
        <v>173380</v>
      </c>
      <c r="O13" s="245">
        <f>+V13</f>
        <v>88414</v>
      </c>
      <c r="P13" s="246">
        <f>+W13</f>
        <v>84966</v>
      </c>
      <c r="Q13" s="247">
        <f t="shared" ref="Q13" ca="1" si="1">+X13</f>
        <v>6302</v>
      </c>
      <c r="R13" s="245">
        <f>+Y13</f>
        <v>2597</v>
      </c>
      <c r="S13" s="248">
        <f>+Z13</f>
        <v>2955</v>
      </c>
      <c r="U13">
        <v>173380</v>
      </c>
      <c r="V13">
        <v>88414</v>
      </c>
      <c r="W13">
        <v>84966</v>
      </c>
      <c r="X13">
        <f ca="1">+Q13</f>
        <v>6302</v>
      </c>
      <c r="Y13">
        <v>2597</v>
      </c>
      <c r="Z13">
        <v>2955</v>
      </c>
    </row>
    <row r="15" spans="1:26" ht="13.8" thickBot="1"/>
    <row r="16" spans="1:26" ht="13.8" thickBot="1">
      <c r="N16" s="829" t="s">
        <v>344</v>
      </c>
      <c r="O16" s="830"/>
      <c r="P16" s="121"/>
      <c r="Q16" s="121"/>
      <c r="R16" s="121"/>
      <c r="S16" s="121"/>
    </row>
    <row r="17" spans="14:26" ht="13.8" thickBot="1">
      <c r="N17" s="831" t="s">
        <v>189</v>
      </c>
      <c r="O17" s="832"/>
      <c r="P17" s="833"/>
      <c r="Q17" s="834" t="s">
        <v>190</v>
      </c>
      <c r="R17" s="835"/>
      <c r="S17" s="836"/>
    </row>
    <row r="18" spans="14:26" ht="13.8" thickBot="1">
      <c r="N18" s="236" t="s">
        <v>191</v>
      </c>
      <c r="O18" s="237" t="s">
        <v>191</v>
      </c>
      <c r="P18" s="238" t="s">
        <v>191</v>
      </c>
      <c r="Q18" s="236" t="s">
        <v>191</v>
      </c>
      <c r="R18" s="237" t="s">
        <v>191</v>
      </c>
      <c r="S18" s="239" t="s">
        <v>191</v>
      </c>
    </row>
    <row r="19" spans="14:26" ht="13.8" thickTop="1">
      <c r="N19" s="240" t="s">
        <v>192</v>
      </c>
      <c r="O19" s="241" t="s">
        <v>193</v>
      </c>
      <c r="P19" s="242" t="s">
        <v>194</v>
      </c>
      <c r="Q19" s="240" t="s">
        <v>192</v>
      </c>
      <c r="R19" s="241" t="s">
        <v>193</v>
      </c>
      <c r="S19" s="243" t="s">
        <v>194</v>
      </c>
    </row>
    <row r="20" spans="14:26" ht="13.8" thickBot="1">
      <c r="N20" s="245">
        <f t="shared" ref="N20:S20" si="2">+U20</f>
        <v>148314</v>
      </c>
      <c r="O20" s="245">
        <f t="shared" si="2"/>
        <v>76171</v>
      </c>
      <c r="P20" s="245">
        <f t="shared" si="2"/>
        <v>72143</v>
      </c>
      <c r="Q20" s="245">
        <f t="shared" si="2"/>
        <v>4835</v>
      </c>
      <c r="R20" s="245">
        <f t="shared" si="2"/>
        <v>2342</v>
      </c>
      <c r="S20" s="245">
        <f t="shared" si="2"/>
        <v>2493</v>
      </c>
      <c r="U20">
        <v>148314</v>
      </c>
      <c r="V20">
        <v>76171</v>
      </c>
      <c r="W20">
        <v>72143</v>
      </c>
      <c r="X20">
        <v>4835</v>
      </c>
      <c r="Y20">
        <v>2342</v>
      </c>
      <c r="Z20">
        <v>2493</v>
      </c>
    </row>
    <row r="22" spans="14:26" ht="13.8" thickBot="1"/>
    <row r="23" spans="14:26" ht="13.8" thickBot="1">
      <c r="N23" s="824" t="s">
        <v>189</v>
      </c>
      <c r="O23" s="825"/>
      <c r="P23" s="825"/>
      <c r="Q23" s="826" t="s">
        <v>190</v>
      </c>
      <c r="R23" s="827"/>
      <c r="S23" s="828"/>
    </row>
    <row r="24" spans="14:26">
      <c r="N24" s="249" t="s">
        <v>192</v>
      </c>
      <c r="O24" s="250" t="s">
        <v>193</v>
      </c>
      <c r="P24" s="251" t="s">
        <v>194</v>
      </c>
      <c r="Q24" s="249" t="s">
        <v>192</v>
      </c>
      <c r="R24" s="250" t="s">
        <v>193</v>
      </c>
      <c r="S24" s="252" t="s">
        <v>194</v>
      </c>
    </row>
    <row r="25" spans="14:26" ht="13.8" thickBot="1">
      <c r="N25" s="253">
        <f t="shared" ref="N25:S25" si="3">(N20-N13)/N20</f>
        <v>-0.16900629745000473</v>
      </c>
      <c r="O25" s="254">
        <f t="shared" si="3"/>
        <v>-0.16073046172427827</v>
      </c>
      <c r="P25" s="255">
        <f t="shared" si="3"/>
        <v>-0.17774420248672776</v>
      </c>
      <c r="Q25" s="253">
        <f t="shared" ca="1" si="3"/>
        <v>-0.30341261633919336</v>
      </c>
      <c r="R25" s="254">
        <f t="shared" si="3"/>
        <v>-0.10888129803586678</v>
      </c>
      <c r="S25" s="256">
        <f t="shared" si="3"/>
        <v>-0.18531889290012032</v>
      </c>
    </row>
  </sheetData>
  <mergeCells count="8">
    <mergeCell ref="N23:P23"/>
    <mergeCell ref="Q23:S23"/>
    <mergeCell ref="N9:O9"/>
    <mergeCell ref="N10:P10"/>
    <mergeCell ref="Q10:S10"/>
    <mergeCell ref="N16:O16"/>
    <mergeCell ref="N17:P17"/>
    <mergeCell ref="Q17:S17"/>
  </mergeCells>
  <phoneticPr fontId="80"/>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5FAC4-81E7-4BD2-B194-9B10B1AF6691}">
  <dimension ref="A1:O21"/>
  <sheetViews>
    <sheetView view="pageBreakPreview" zoomScale="81" zoomScaleNormal="100" zoomScaleSheetLayoutView="81" workbookViewId="0">
      <selection activeCell="A11" sqref="A11:XFD13"/>
    </sheetView>
  </sheetViews>
  <sheetFormatPr defaultColWidth="9" defaultRowHeight="36" customHeight="1"/>
  <cols>
    <col min="1" max="13" width="9" style="1"/>
    <col min="14" max="14" width="122.44140625" style="1" customWidth="1"/>
    <col min="15" max="15" width="26.88671875" style="4" customWidth="1"/>
    <col min="16" max="16384" width="9" style="1"/>
  </cols>
  <sheetData>
    <row r="1" spans="1:15" ht="46.2" customHeight="1" thickBot="1">
      <c r="A1" s="840" t="s">
        <v>221</v>
      </c>
      <c r="B1" s="841"/>
      <c r="C1" s="841"/>
      <c r="D1" s="841"/>
      <c r="E1" s="841"/>
      <c r="F1" s="841"/>
      <c r="G1" s="841"/>
      <c r="H1" s="841"/>
      <c r="I1" s="841"/>
      <c r="J1" s="841"/>
      <c r="K1" s="841"/>
      <c r="L1" s="841"/>
      <c r="M1" s="841"/>
      <c r="N1" s="842"/>
    </row>
    <row r="2" spans="1:15" ht="46.95" customHeight="1">
      <c r="A2" s="843" t="s">
        <v>346</v>
      </c>
      <c r="B2" s="844"/>
      <c r="C2" s="844"/>
      <c r="D2" s="844"/>
      <c r="E2" s="844"/>
      <c r="F2" s="844"/>
      <c r="G2" s="844"/>
      <c r="H2" s="844"/>
      <c r="I2" s="844"/>
      <c r="J2" s="844"/>
      <c r="K2" s="844"/>
      <c r="L2" s="844"/>
      <c r="M2" s="844"/>
      <c r="N2" s="845"/>
    </row>
    <row r="3" spans="1:15" s="306" customFormat="1" ht="142.19999999999999" customHeight="1">
      <c r="A3" s="846" t="s">
        <v>347</v>
      </c>
      <c r="B3" s="847"/>
      <c r="C3" s="847"/>
      <c r="D3" s="847"/>
      <c r="E3" s="847"/>
      <c r="F3" s="847"/>
      <c r="G3" s="847"/>
      <c r="H3" s="847"/>
      <c r="I3" s="847"/>
      <c r="J3" s="847"/>
      <c r="K3" s="847"/>
      <c r="L3" s="847"/>
      <c r="M3" s="847"/>
      <c r="N3" s="848"/>
    </row>
    <row r="4" spans="1:15" s="306" customFormat="1" ht="36.6" customHeight="1" thickBot="1">
      <c r="A4" s="849" t="s">
        <v>348</v>
      </c>
      <c r="B4" s="850"/>
      <c r="C4" s="850"/>
      <c r="D4" s="850"/>
      <c r="E4" s="850"/>
      <c r="F4" s="850"/>
      <c r="G4" s="850"/>
      <c r="H4" s="850"/>
      <c r="I4" s="850"/>
      <c r="J4" s="850"/>
      <c r="K4" s="850"/>
      <c r="L4" s="850"/>
      <c r="M4" s="850"/>
      <c r="N4" s="850"/>
    </row>
    <row r="5" spans="1:15" s="306" customFormat="1" ht="44.4" customHeight="1">
      <c r="A5" s="843" t="s">
        <v>349</v>
      </c>
      <c r="B5" s="844"/>
      <c r="C5" s="844"/>
      <c r="D5" s="844"/>
      <c r="E5" s="844"/>
      <c r="F5" s="844"/>
      <c r="G5" s="844"/>
      <c r="H5" s="844"/>
      <c r="I5" s="844"/>
      <c r="J5" s="844"/>
      <c r="K5" s="844"/>
      <c r="L5" s="844"/>
      <c r="M5" s="844"/>
      <c r="N5" s="845"/>
    </row>
    <row r="6" spans="1:15" s="306" customFormat="1" ht="124.2" customHeight="1" thickBot="1">
      <c r="A6" s="851" t="s">
        <v>350</v>
      </c>
      <c r="B6" s="851"/>
      <c r="C6" s="851"/>
      <c r="D6" s="851"/>
      <c r="E6" s="851"/>
      <c r="F6" s="851"/>
      <c r="G6" s="851"/>
      <c r="H6" s="851"/>
      <c r="I6" s="851"/>
      <c r="J6" s="851"/>
      <c r="K6" s="851"/>
      <c r="L6" s="851"/>
      <c r="M6" s="851"/>
      <c r="N6" s="851"/>
    </row>
    <row r="7" spans="1:15" s="306" customFormat="1" ht="41.4" customHeight="1" thickBot="1">
      <c r="A7" s="852" t="s">
        <v>352</v>
      </c>
      <c r="B7" s="853"/>
      <c r="C7" s="853"/>
      <c r="D7" s="853"/>
      <c r="E7" s="853"/>
      <c r="F7" s="853"/>
      <c r="G7" s="853"/>
      <c r="H7" s="853"/>
      <c r="I7" s="853"/>
      <c r="J7" s="853"/>
      <c r="K7" s="853"/>
      <c r="L7" s="853"/>
      <c r="M7" s="853"/>
      <c r="N7" s="853"/>
    </row>
    <row r="8" spans="1:15" s="306" customFormat="1" ht="43.8" customHeight="1">
      <c r="A8" s="854" t="s">
        <v>351</v>
      </c>
      <c r="B8" s="844"/>
      <c r="C8" s="844"/>
      <c r="D8" s="844"/>
      <c r="E8" s="844"/>
      <c r="F8" s="844"/>
      <c r="G8" s="844"/>
      <c r="H8" s="844"/>
      <c r="I8" s="844"/>
      <c r="J8" s="844"/>
      <c r="K8" s="844"/>
      <c r="L8" s="844"/>
      <c r="M8" s="844"/>
      <c r="N8" s="845"/>
    </row>
    <row r="9" spans="1:15" s="306" customFormat="1" ht="392.4" customHeight="1" thickBot="1">
      <c r="A9" s="855" t="s">
        <v>353</v>
      </c>
      <c r="B9" s="856"/>
      <c r="C9" s="856"/>
      <c r="D9" s="856"/>
      <c r="E9" s="856"/>
      <c r="F9" s="856"/>
      <c r="G9" s="856"/>
      <c r="H9" s="856"/>
      <c r="I9" s="856"/>
      <c r="J9" s="856"/>
      <c r="K9" s="856"/>
      <c r="L9" s="856"/>
      <c r="M9" s="856"/>
      <c r="N9" s="857"/>
      <c r="O9"/>
    </row>
    <row r="10" spans="1:15" s="306" customFormat="1" ht="42" customHeight="1" thickBot="1">
      <c r="A10" s="858" t="s">
        <v>354</v>
      </c>
      <c r="B10" s="852"/>
      <c r="C10" s="852"/>
      <c r="D10" s="852"/>
      <c r="E10" s="852"/>
      <c r="F10" s="852"/>
      <c r="G10" s="852"/>
      <c r="H10" s="852"/>
      <c r="I10" s="852"/>
      <c r="J10" s="852"/>
      <c r="K10" s="852"/>
      <c r="L10" s="852"/>
      <c r="M10" s="852"/>
      <c r="N10" s="859"/>
    </row>
    <row r="11" spans="1:15" s="306" customFormat="1" ht="50.4" hidden="1" customHeight="1">
      <c r="A11" s="860"/>
      <c r="B11" s="861"/>
      <c r="C11" s="861"/>
      <c r="D11" s="861"/>
      <c r="E11" s="861"/>
      <c r="F11" s="861"/>
      <c r="G11" s="861"/>
      <c r="H11" s="861"/>
      <c r="I11" s="861"/>
      <c r="J11" s="861"/>
      <c r="K11" s="861"/>
      <c r="L11" s="861"/>
      <c r="M11" s="861"/>
      <c r="N11" s="862"/>
    </row>
    <row r="12" spans="1:15" s="306" customFormat="1" ht="214.2" hidden="1" customHeight="1">
      <c r="A12" s="837"/>
      <c r="B12" s="838"/>
      <c r="C12" s="838"/>
      <c r="D12" s="838"/>
      <c r="E12" s="838"/>
      <c r="F12" s="838"/>
      <c r="G12" s="838"/>
      <c r="H12" s="838"/>
      <c r="I12" s="838"/>
      <c r="J12" s="838"/>
      <c r="K12" s="838"/>
      <c r="L12" s="838"/>
      <c r="M12" s="838"/>
      <c r="N12" s="839"/>
    </row>
    <row r="13" spans="1:15" s="306" customFormat="1" ht="36" hidden="1" customHeight="1" thickBot="1">
      <c r="A13" s="863"/>
      <c r="B13" s="864"/>
      <c r="C13" s="864"/>
      <c r="D13" s="864"/>
      <c r="E13" s="864"/>
      <c r="F13" s="864"/>
      <c r="G13" s="864"/>
      <c r="H13" s="864"/>
      <c r="I13" s="864"/>
      <c r="J13" s="864"/>
      <c r="K13" s="864"/>
      <c r="L13" s="864"/>
      <c r="M13" s="864"/>
      <c r="N13" s="865"/>
    </row>
    <row r="14" spans="1:15" s="306" customFormat="1" ht="41.4" hidden="1" customHeight="1">
      <c r="A14" s="860"/>
      <c r="B14" s="861"/>
      <c r="C14" s="861"/>
      <c r="D14" s="861"/>
      <c r="E14" s="861"/>
      <c r="F14" s="861"/>
      <c r="G14" s="861"/>
      <c r="H14" s="861"/>
      <c r="I14" s="861"/>
      <c r="J14" s="861"/>
      <c r="K14" s="861"/>
      <c r="L14" s="861"/>
      <c r="M14" s="861"/>
      <c r="N14" s="862"/>
    </row>
    <row r="15" spans="1:15" s="306" customFormat="1" ht="240" hidden="1" customHeight="1">
      <c r="A15" s="868"/>
      <c r="B15" s="869"/>
      <c r="C15" s="869"/>
      <c r="D15" s="869"/>
      <c r="E15" s="869"/>
      <c r="F15" s="869"/>
      <c r="G15" s="869"/>
      <c r="H15" s="869"/>
      <c r="I15" s="869"/>
      <c r="J15" s="869"/>
      <c r="K15" s="869"/>
      <c r="L15" s="869"/>
      <c r="M15" s="869"/>
      <c r="N15" s="870"/>
    </row>
    <row r="16" spans="1:15" s="306" customFormat="1" ht="36" hidden="1" customHeight="1" thickBot="1">
      <c r="A16" s="863"/>
      <c r="B16" s="864"/>
      <c r="C16" s="864"/>
      <c r="D16" s="864"/>
      <c r="E16" s="864"/>
      <c r="F16" s="864"/>
      <c r="G16" s="864"/>
      <c r="H16" s="864"/>
      <c r="I16" s="864"/>
      <c r="J16" s="864"/>
      <c r="K16" s="864"/>
      <c r="L16" s="864"/>
      <c r="M16" s="864"/>
      <c r="N16" s="865"/>
    </row>
    <row r="17" spans="1:14" s="306" customFormat="1" ht="45" hidden="1" customHeight="1">
      <c r="A17" s="871"/>
      <c r="B17" s="861"/>
      <c r="C17" s="861"/>
      <c r="D17" s="861"/>
      <c r="E17" s="861"/>
      <c r="F17" s="861"/>
      <c r="G17" s="861"/>
      <c r="H17" s="861"/>
      <c r="I17" s="861"/>
      <c r="J17" s="861"/>
      <c r="K17" s="861"/>
      <c r="L17" s="861"/>
      <c r="M17" s="861"/>
      <c r="N17" s="862"/>
    </row>
    <row r="18" spans="1:14" ht="250.8" hidden="1" customHeight="1">
      <c r="A18" s="837"/>
      <c r="B18" s="838"/>
      <c r="C18" s="838"/>
      <c r="D18" s="838"/>
      <c r="E18" s="838"/>
      <c r="F18" s="838"/>
      <c r="G18" s="838"/>
      <c r="H18" s="838"/>
      <c r="I18" s="838"/>
      <c r="J18" s="838"/>
      <c r="K18" s="838"/>
      <c r="L18" s="838"/>
      <c r="M18" s="838"/>
      <c r="N18" s="839"/>
    </row>
    <row r="19" spans="1:14" ht="36" hidden="1" customHeight="1" thickBot="1">
      <c r="A19" s="863"/>
      <c r="B19" s="864"/>
      <c r="C19" s="864"/>
      <c r="D19" s="864"/>
      <c r="E19" s="864"/>
      <c r="F19" s="864"/>
      <c r="G19" s="864"/>
      <c r="H19" s="864"/>
      <c r="I19" s="864"/>
      <c r="J19" s="864"/>
      <c r="K19" s="864"/>
      <c r="L19" s="864"/>
      <c r="M19" s="864"/>
      <c r="N19" s="865"/>
    </row>
    <row r="20" spans="1:14" ht="36" customHeight="1">
      <c r="A20" s="866"/>
      <c r="B20" s="866"/>
      <c r="C20" s="866"/>
      <c r="D20" s="866"/>
      <c r="E20" s="866"/>
      <c r="F20" s="866"/>
      <c r="G20" s="866"/>
      <c r="H20" s="866"/>
      <c r="I20" s="866"/>
      <c r="J20" s="866"/>
      <c r="K20" s="866"/>
      <c r="L20" s="866"/>
      <c r="M20" s="866"/>
      <c r="N20" s="866"/>
    </row>
    <row r="21" spans="1:14" ht="36" customHeight="1">
      <c r="A21" s="867"/>
      <c r="B21" s="867"/>
      <c r="C21" s="867"/>
      <c r="D21" s="867"/>
      <c r="E21" s="867"/>
      <c r="F21" s="867"/>
      <c r="G21" s="867"/>
      <c r="H21" s="867"/>
      <c r="I21" s="867"/>
      <c r="J21" s="867"/>
      <c r="K21" s="867"/>
      <c r="L21" s="867"/>
      <c r="M21" s="867"/>
      <c r="N21" s="867"/>
    </row>
  </sheetData>
  <mergeCells count="20">
    <mergeCell ref="A19:N19"/>
    <mergeCell ref="A20:N21"/>
    <mergeCell ref="A13:N13"/>
    <mergeCell ref="A14:N14"/>
    <mergeCell ref="A15:N15"/>
    <mergeCell ref="A16:N16"/>
    <mergeCell ref="A17:N17"/>
    <mergeCell ref="A18:N18"/>
    <mergeCell ref="A12:N12"/>
    <mergeCell ref="A1:N1"/>
    <mergeCell ref="A2:N2"/>
    <mergeCell ref="A3:N3"/>
    <mergeCell ref="A4:N4"/>
    <mergeCell ref="A5:N5"/>
    <mergeCell ref="A6:N6"/>
    <mergeCell ref="A7:N7"/>
    <mergeCell ref="A8:N8"/>
    <mergeCell ref="A9:N9"/>
    <mergeCell ref="A10:N10"/>
    <mergeCell ref="A11:N11"/>
  </mergeCells>
  <phoneticPr fontId="80"/>
  <hyperlinks>
    <hyperlink ref="A4" r:id="rId1" xr:uid="{8FA6BFE8-F7F0-4E22-AEC9-8644456E97EF}"/>
    <hyperlink ref="A7" r:id="rId2" xr:uid="{5E0026EB-68F6-4378-A205-3250BB7B7C7D}"/>
  </hyperlinks>
  <pageMargins left="0.7" right="0.7" top="0.75" bottom="0.75" header="0.3" footer="0.3"/>
  <pageSetup paperSize="9" scale="35" orientation="portrait" horizontalDpi="300" verticalDpi="300" r:id="rId3"/>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D79FC-F0F9-48E4-A54C-AF4B0F70716B}">
  <sheetPr>
    <tabColor theme="1"/>
  </sheetPr>
  <dimension ref="A1:D47"/>
  <sheetViews>
    <sheetView view="pageBreakPreview" zoomScale="76" zoomScaleNormal="75" zoomScaleSheetLayoutView="76" workbookViewId="0">
      <selection activeCell="D3" sqref="D3"/>
    </sheetView>
  </sheetViews>
  <sheetFormatPr defaultColWidth="9" defaultRowHeight="19.2"/>
  <cols>
    <col min="1" max="1" width="231.88671875" style="3" customWidth="1"/>
    <col min="2" max="2" width="33.109375" style="2" hidden="1" customWidth="1"/>
    <col min="3" max="3" width="25.109375" style="115" customWidth="1"/>
    <col min="4" max="16384" width="9" style="1"/>
  </cols>
  <sheetData>
    <row r="1" spans="1:4" s="15" customFormat="1" ht="46.2" customHeight="1" thickBot="1">
      <c r="A1" s="223" t="s">
        <v>220</v>
      </c>
      <c r="B1" s="223" t="s">
        <v>199</v>
      </c>
      <c r="C1" s="258" t="s">
        <v>200</v>
      </c>
    </row>
    <row r="2" spans="1:4" ht="46.95" customHeight="1">
      <c r="A2" s="165" t="s">
        <v>355</v>
      </c>
      <c r="B2" s="214"/>
      <c r="C2" s="872">
        <v>46010</v>
      </c>
    </row>
    <row r="3" spans="1:4" ht="195" customHeight="1" thickBot="1">
      <c r="A3" s="468" t="s">
        <v>356</v>
      </c>
      <c r="B3" s="215"/>
      <c r="C3" s="873"/>
    </row>
    <row r="4" spans="1:4" ht="44.4" customHeight="1" thickBot="1">
      <c r="A4" s="597" t="s">
        <v>357</v>
      </c>
      <c r="B4" s="449"/>
      <c r="C4" s="450"/>
    </row>
    <row r="5" spans="1:4" ht="44.4" customHeight="1">
      <c r="A5" s="448" t="s">
        <v>358</v>
      </c>
      <c r="B5" s="1"/>
      <c r="C5" s="297"/>
    </row>
    <row r="6" spans="1:4" ht="142.80000000000001" customHeight="1">
      <c r="A6" s="551" t="s">
        <v>359</v>
      </c>
      <c r="B6" s="1"/>
      <c r="C6" s="286">
        <v>46008</v>
      </c>
      <c r="D6" s="426"/>
    </row>
    <row r="7" spans="1:4" ht="42.6" customHeight="1" thickBot="1">
      <c r="A7" s="426" t="s">
        <v>360</v>
      </c>
      <c r="B7" s="1"/>
      <c r="C7" s="297"/>
    </row>
    <row r="8" spans="1:4" ht="44.4" customHeight="1">
      <c r="A8" s="435" t="s">
        <v>361</v>
      </c>
      <c r="B8" s="1"/>
      <c r="C8" s="300"/>
    </row>
    <row r="9" spans="1:4" ht="364.8" customHeight="1">
      <c r="A9" s="552" t="s">
        <v>362</v>
      </c>
      <c r="B9" s="1"/>
      <c r="C9" s="286">
        <v>46008</v>
      </c>
      <c r="D9" s="1" t="e" cm="1" vm="2">
        <f t="array" aca="1" ref="D9" ca="1">20:21+D9</f>
        <v>#VALUE!</v>
      </c>
    </row>
    <row r="10" spans="1:4" ht="39" customHeight="1" thickBot="1">
      <c r="A10" s="426" t="s">
        <v>363</v>
      </c>
      <c r="B10" s="1"/>
      <c r="C10" s="450"/>
    </row>
    <row r="11" spans="1:4" ht="52.2" customHeight="1">
      <c r="A11" s="451" t="s">
        <v>364</v>
      </c>
      <c r="B11" s="214"/>
      <c r="C11" s="290"/>
    </row>
    <row r="12" spans="1:4" ht="187.2" customHeight="1">
      <c r="A12" s="598" t="s">
        <v>365</v>
      </c>
      <c r="B12" s="215"/>
      <c r="C12" s="292">
        <v>41168</v>
      </c>
    </row>
    <row r="13" spans="1:4" ht="46.8" customHeight="1" thickBot="1">
      <c r="A13" s="426" t="s">
        <v>366</v>
      </c>
      <c r="B13" s="553"/>
      <c r="C13" s="554"/>
    </row>
    <row r="14" spans="1:4" ht="43.8" customHeight="1">
      <c r="A14" s="222" t="s">
        <v>367</v>
      </c>
      <c r="B14" s="216"/>
      <c r="C14" s="290"/>
    </row>
    <row r="15" spans="1:4" ht="365.4" customHeight="1">
      <c r="A15" s="533" t="s">
        <v>368</v>
      </c>
      <c r="B15" s="217"/>
      <c r="C15" s="462">
        <v>46000</v>
      </c>
    </row>
    <row r="16" spans="1:4" s="133" customFormat="1" ht="43.8" customHeight="1" thickBot="1">
      <c r="A16" s="555" t="s">
        <v>369</v>
      </c>
      <c r="B16" s="218"/>
      <c r="C16" s="466"/>
    </row>
    <row r="17" spans="1:3" ht="48" hidden="1" customHeight="1" thickBot="1">
      <c r="A17" s="556"/>
      <c r="B17" s="557"/>
      <c r="C17" s="465"/>
    </row>
    <row r="18" spans="1:3" ht="216.6" hidden="1" customHeight="1">
      <c r="A18" s="558"/>
      <c r="B18" s="467"/>
      <c r="C18" s="465"/>
    </row>
    <row r="19" spans="1:3" s="179" customFormat="1" ht="39.6" hidden="1" customHeight="1" thickBot="1">
      <c r="A19" s="559"/>
      <c r="C19" s="450"/>
    </row>
    <row r="20" spans="1:3" ht="43.8" hidden="1" customHeight="1">
      <c r="A20" s="422"/>
      <c r="B20" s="214"/>
      <c r="C20" s="874"/>
    </row>
    <row r="21" spans="1:3" ht="43.8" hidden="1" customHeight="1">
      <c r="A21" s="560"/>
      <c r="B21" s="215"/>
      <c r="C21" s="873"/>
    </row>
    <row r="22" spans="1:3" ht="43.8" hidden="1" customHeight="1" thickBot="1">
      <c r="A22" s="561"/>
      <c r="B22" s="1"/>
      <c r="C22" s="562"/>
    </row>
    <row r="23" spans="1:3" ht="43.8" hidden="1" customHeight="1">
      <c r="A23" s="301"/>
      <c r="B23" s="1"/>
      <c r="C23" s="259"/>
    </row>
    <row r="24" spans="1:3" ht="43.8" hidden="1" customHeight="1" thickBot="1">
      <c r="A24" s="563"/>
      <c r="B24" s="1"/>
      <c r="C24" s="872"/>
    </row>
    <row r="25" spans="1:3" ht="43.8" hidden="1" customHeight="1" thickBot="1">
      <c r="A25" s="220"/>
      <c r="B25" s="221"/>
      <c r="C25" s="875"/>
    </row>
    <row r="26" spans="1:3" ht="43.8" hidden="1" customHeight="1">
      <c r="A26" s="170"/>
      <c r="B26" s="1"/>
      <c r="C26" s="259"/>
    </row>
    <row r="27" spans="1:3" ht="43.8" hidden="1" customHeight="1" thickBot="1">
      <c r="A27" s="564"/>
      <c r="B27" s="1"/>
      <c r="C27" s="872"/>
    </row>
    <row r="28" spans="1:3" ht="43.8" hidden="1" customHeight="1" thickBot="1">
      <c r="A28" s="220"/>
      <c r="B28" s="221"/>
      <c r="C28" s="875"/>
    </row>
    <row r="29" spans="1:3" ht="43.8" customHeight="1">
      <c r="A29" s="1"/>
    </row>
    <row r="30" spans="1:3" ht="43.8" customHeight="1"/>
    <row r="31" spans="1:3" ht="43.8" customHeight="1"/>
    <row r="32" spans="1:3" ht="43.8" customHeight="1"/>
    <row r="33" spans="1:1" ht="43.8" customHeight="1"/>
    <row r="34" spans="1:1" ht="43.8" customHeight="1"/>
    <row r="35" spans="1:1" ht="43.8" customHeight="1"/>
    <row r="36" spans="1:1" ht="43.8" customHeight="1"/>
    <row r="37" spans="1:1" ht="43.8" customHeight="1">
      <c r="A37" s="172"/>
    </row>
    <row r="38" spans="1:1" ht="43.8" customHeight="1"/>
    <row r="39" spans="1:1" ht="43.8" customHeight="1"/>
    <row r="40" spans="1:1" ht="43.8" customHeight="1"/>
    <row r="41" spans="1:1" ht="43.8" customHeight="1"/>
    <row r="42" spans="1:1" ht="43.8" customHeight="1"/>
    <row r="43" spans="1:1" ht="43.8" customHeight="1"/>
    <row r="44" spans="1:1" ht="27" customHeight="1"/>
    <row r="45" spans="1:1" ht="27" customHeight="1"/>
    <row r="46" spans="1:1" ht="27" customHeight="1"/>
    <row r="47" spans="1:1" ht="27" customHeight="1"/>
  </sheetData>
  <mergeCells count="4">
    <mergeCell ref="C2:C3"/>
    <mergeCell ref="C20:C21"/>
    <mergeCell ref="C24:C25"/>
    <mergeCell ref="C27:C28"/>
  </mergeCells>
  <phoneticPr fontId="80"/>
  <hyperlinks>
    <hyperlink ref="A4" r:id="rId1" xr:uid="{4ED989DF-7865-4967-8187-ABBCEA339AE3}"/>
    <hyperlink ref="A7" r:id="rId2" xr:uid="{525F3C05-37EA-400A-B7A0-98608CBF432B}"/>
    <hyperlink ref="A10" r:id="rId3" xr:uid="{35427494-F364-41F0-873B-CD2A3142B5EA}"/>
    <hyperlink ref="A13" r:id="rId4" xr:uid="{B944BE42-0077-42CF-9016-8B521F739559}"/>
    <hyperlink ref="A16" r:id="rId5" xr:uid="{9A624BC4-129B-4DB2-BD93-EECF0B208149}"/>
  </hyperlinks>
  <pageMargins left="0" right="0" top="0.19685039370078741" bottom="0.39370078740157483" header="0" footer="0.19685039370078741"/>
  <pageSetup paperSize="9" scale="25" orientation="portrait" r:id="rId6"/>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6E2928-AFD4-4F2D-8747-0B08E79767AB}">
  <dimension ref="A1:AY51"/>
  <sheetViews>
    <sheetView view="pageBreakPreview" topLeftCell="C1" zoomScale="155" zoomScaleNormal="100" zoomScaleSheetLayoutView="155" workbookViewId="0">
      <selection activeCell="O1" sqref="O1"/>
    </sheetView>
  </sheetViews>
  <sheetFormatPr defaultRowHeight="13.2"/>
  <cols>
    <col min="1" max="1" width="7.44140625" customWidth="1"/>
    <col min="2" max="2" width="10.77734375" customWidth="1"/>
    <col min="3" max="17" width="7.44140625" customWidth="1"/>
    <col min="18" max="20" width="7.44140625" style="46" customWidth="1"/>
    <col min="21" max="21" width="4.33203125" style="46" customWidth="1"/>
    <col min="22" max="22" width="5.5546875" style="46" customWidth="1"/>
    <col min="23" max="29" width="7.44140625" style="46" customWidth="1"/>
    <col min="30" max="50" width="8.88671875" style="46"/>
    <col min="51" max="51" width="8.88671875" style="302"/>
  </cols>
  <sheetData>
    <row r="1" spans="1:51" ht="28.2" customHeight="1">
      <c r="A1" s="484"/>
      <c r="B1" s="484"/>
      <c r="C1" s="484"/>
      <c r="D1" s="484"/>
      <c r="E1" s="484"/>
      <c r="F1" s="484"/>
      <c r="G1" s="484"/>
      <c r="H1" s="484"/>
      <c r="I1" s="484"/>
      <c r="J1" s="484"/>
      <c r="K1" s="500"/>
      <c r="L1" s="500"/>
      <c r="M1" s="500"/>
      <c r="N1" s="500"/>
      <c r="O1" s="500"/>
      <c r="P1" s="500"/>
      <c r="Q1" s="500"/>
      <c r="R1" s="500"/>
      <c r="S1" s="500"/>
      <c r="T1" s="500"/>
      <c r="U1" s="500"/>
      <c r="V1" s="500"/>
      <c r="W1" s="500"/>
      <c r="X1" s="500"/>
      <c r="Y1" s="500"/>
      <c r="Z1" s="500"/>
      <c r="AA1" s="433"/>
    </row>
    <row r="2" spans="1:51" ht="26.4">
      <c r="A2" s="485"/>
      <c r="B2" s="484"/>
      <c r="C2" s="484"/>
      <c r="D2" s="484"/>
      <c r="E2" s="484"/>
      <c r="F2" s="484"/>
      <c r="G2" s="484"/>
      <c r="H2" s="484"/>
      <c r="I2" s="484"/>
      <c r="J2" s="484"/>
      <c r="K2" s="500"/>
      <c r="L2" s="500"/>
      <c r="M2" s="500"/>
      <c r="N2" s="500"/>
      <c r="O2" s="500"/>
      <c r="P2" s="500"/>
      <c r="Q2" s="500"/>
      <c r="R2" s="501"/>
      <c r="S2" s="630"/>
      <c r="T2" s="630"/>
      <c r="U2" s="630"/>
      <c r="V2" s="630"/>
      <c r="W2" s="630"/>
      <c r="X2" s="630"/>
      <c r="Y2" s="501"/>
      <c r="Z2" s="502"/>
      <c r="AA2" s="433"/>
    </row>
    <row r="3" spans="1:51" ht="26.4">
      <c r="A3" s="486"/>
      <c r="B3" s="487"/>
      <c r="C3" s="487"/>
      <c r="D3" s="487"/>
      <c r="E3" s="487"/>
      <c r="F3" s="487"/>
      <c r="G3" s="487"/>
      <c r="H3" s="487"/>
      <c r="I3" s="487"/>
      <c r="J3" s="487"/>
      <c r="K3" s="503"/>
      <c r="L3" s="503"/>
      <c r="M3" s="503"/>
      <c r="N3" s="500"/>
      <c r="O3" s="500"/>
      <c r="P3" s="500"/>
      <c r="Q3" s="500"/>
      <c r="R3" s="504"/>
      <c r="S3" s="630"/>
      <c r="T3" s="630"/>
      <c r="U3" s="630"/>
      <c r="V3" s="630"/>
      <c r="W3" s="630"/>
      <c r="X3" s="630"/>
      <c r="Y3" s="504"/>
      <c r="Z3" s="502"/>
      <c r="AA3" s="433"/>
    </row>
    <row r="4" spans="1:51" ht="17.399999999999999" customHeight="1">
      <c r="A4" s="486"/>
      <c r="B4" s="487"/>
      <c r="C4" s="487"/>
      <c r="D4" s="487"/>
      <c r="E4" s="487"/>
      <c r="F4" s="487"/>
      <c r="G4" s="487"/>
      <c r="H4" s="487"/>
      <c r="I4" s="487"/>
      <c r="J4" s="487"/>
      <c r="K4" s="503"/>
      <c r="L4" s="503"/>
      <c r="M4" s="503"/>
      <c r="N4" s="500"/>
      <c r="O4" s="500"/>
      <c r="P4" s="500"/>
      <c r="Q4" s="500"/>
      <c r="R4" s="504"/>
      <c r="S4" s="504"/>
      <c r="T4" s="504"/>
      <c r="U4" s="504"/>
      <c r="V4" s="504"/>
      <c r="W4" s="504"/>
      <c r="X4" s="504"/>
      <c r="Y4" s="504"/>
      <c r="Z4" s="502"/>
      <c r="AA4" s="433"/>
      <c r="AB4" s="305"/>
      <c r="AC4" s="305"/>
      <c r="AD4" s="305"/>
      <c r="AE4" s="305"/>
      <c r="AF4" s="305"/>
      <c r="AG4" s="305"/>
      <c r="AH4" s="305"/>
      <c r="AI4"/>
      <c r="AJ4"/>
      <c r="AK4"/>
      <c r="AL4"/>
      <c r="AM4"/>
      <c r="AN4"/>
      <c r="AO4"/>
      <c r="AP4"/>
      <c r="AQ4"/>
      <c r="AR4"/>
      <c r="AS4"/>
      <c r="AT4"/>
      <c r="AU4"/>
      <c r="AV4"/>
      <c r="AW4"/>
      <c r="AX4"/>
      <c r="AY4"/>
    </row>
    <row r="5" spans="1:51" ht="17.399999999999999" customHeight="1">
      <c r="A5" s="486"/>
      <c r="B5" s="487"/>
      <c r="C5" s="487"/>
      <c r="D5" s="487"/>
      <c r="E5" s="487"/>
      <c r="F5" s="487"/>
      <c r="G5" s="487"/>
      <c r="H5" s="487"/>
      <c r="I5" s="487"/>
      <c r="J5" s="488"/>
      <c r="K5" s="505"/>
      <c r="L5" s="505"/>
      <c r="M5" s="505"/>
      <c r="N5" s="506"/>
      <c r="O5" s="506"/>
      <c r="P5" s="506"/>
      <c r="Q5" s="500"/>
      <c r="R5" s="507"/>
      <c r="S5" s="507"/>
      <c r="T5" s="507"/>
      <c r="U5" s="507"/>
      <c r="V5" s="507"/>
      <c r="W5" s="507"/>
      <c r="X5" s="507"/>
      <c r="Y5" s="507"/>
      <c r="Z5" s="500"/>
      <c r="AA5" s="434"/>
      <c r="AB5" s="305"/>
      <c r="AC5" s="305"/>
      <c r="AD5" s="305"/>
      <c r="AE5" s="305"/>
      <c r="AF5" s="305"/>
      <c r="AG5" s="305"/>
      <c r="AH5" s="305"/>
      <c r="AI5"/>
      <c r="AJ5"/>
      <c r="AK5"/>
      <c r="AL5"/>
      <c r="AM5"/>
      <c r="AN5"/>
      <c r="AO5"/>
      <c r="AP5"/>
      <c r="AQ5"/>
      <c r="AR5"/>
      <c r="AS5"/>
      <c r="AT5"/>
      <c r="AU5"/>
      <c r="AV5"/>
      <c r="AW5"/>
      <c r="AX5"/>
      <c r="AY5"/>
    </row>
    <row r="6" spans="1:51" ht="30.6" customHeight="1">
      <c r="A6" s="489"/>
      <c r="B6" s="490"/>
      <c r="C6" s="491"/>
      <c r="D6" s="490"/>
      <c r="E6" s="490"/>
      <c r="F6" s="490"/>
      <c r="G6" s="484"/>
      <c r="H6" s="484"/>
      <c r="I6" s="484"/>
      <c r="J6" s="492"/>
      <c r="K6" s="506"/>
      <c r="L6" s="506"/>
      <c r="M6" s="506"/>
      <c r="N6" s="506"/>
      <c r="O6" s="506"/>
      <c r="P6" s="506"/>
      <c r="Q6" s="500"/>
      <c r="R6" s="507"/>
      <c r="S6" s="507"/>
      <c r="T6" s="507"/>
      <c r="U6" s="507"/>
      <c r="V6" s="507"/>
      <c r="W6" s="507"/>
      <c r="X6" s="507"/>
      <c r="Y6" s="507"/>
      <c r="Z6" s="500"/>
      <c r="AA6" s="434"/>
      <c r="AB6" s="305"/>
      <c r="AC6" s="305"/>
      <c r="AD6" s="305"/>
      <c r="AE6" s="305"/>
      <c r="AF6" s="305"/>
      <c r="AG6" s="305"/>
      <c r="AH6" s="305"/>
      <c r="AI6"/>
      <c r="AJ6"/>
      <c r="AK6"/>
      <c r="AL6"/>
      <c r="AM6"/>
      <c r="AN6"/>
      <c r="AO6"/>
      <c r="AP6"/>
      <c r="AQ6"/>
      <c r="AR6"/>
      <c r="AS6"/>
      <c r="AT6"/>
      <c r="AU6"/>
      <c r="AV6"/>
      <c r="AW6"/>
      <c r="AX6"/>
      <c r="AY6"/>
    </row>
    <row r="7" spans="1:51" ht="17.399999999999999" customHeight="1">
      <c r="A7" s="484"/>
      <c r="B7" s="484"/>
      <c r="C7" s="484"/>
      <c r="D7" s="484"/>
      <c r="E7" s="484"/>
      <c r="F7" s="484"/>
      <c r="G7" s="484"/>
      <c r="H7" s="484"/>
      <c r="I7" s="484"/>
      <c r="J7" s="492"/>
      <c r="K7" s="506"/>
      <c r="L7" s="506"/>
      <c r="M7" s="506"/>
      <c r="N7" s="506"/>
      <c r="O7" s="506"/>
      <c r="P7" s="506"/>
      <c r="Q7" s="500"/>
      <c r="R7" s="631"/>
      <c r="S7" s="631"/>
      <c r="T7" s="631"/>
      <c r="U7" s="631"/>
      <c r="V7" s="631"/>
      <c r="W7" s="631"/>
      <c r="X7" s="631"/>
      <c r="Y7" s="631"/>
      <c r="Z7" s="631"/>
      <c r="AA7" s="434"/>
      <c r="AB7" s="305"/>
      <c r="AC7" s="305"/>
      <c r="AD7" s="305"/>
      <c r="AE7" s="305"/>
      <c r="AF7" s="305"/>
      <c r="AG7" s="305"/>
      <c r="AH7" s="305"/>
      <c r="AI7"/>
      <c r="AJ7"/>
      <c r="AK7"/>
      <c r="AL7"/>
      <c r="AM7"/>
      <c r="AN7"/>
      <c r="AO7"/>
      <c r="AP7"/>
      <c r="AQ7"/>
      <c r="AR7"/>
      <c r="AS7"/>
      <c r="AT7"/>
      <c r="AU7"/>
      <c r="AV7"/>
      <c r="AW7"/>
      <c r="AX7"/>
      <c r="AY7"/>
    </row>
    <row r="8" spans="1:51" ht="17.399999999999999" customHeight="1">
      <c r="A8" s="493"/>
      <c r="B8" s="484"/>
      <c r="C8" s="632"/>
      <c r="D8" s="632"/>
      <c r="E8" s="632"/>
      <c r="F8" s="484"/>
      <c r="G8" s="484"/>
      <c r="H8" s="484"/>
      <c r="I8" s="484"/>
      <c r="J8" s="492"/>
      <c r="K8" s="506"/>
      <c r="L8" s="506"/>
      <c r="M8" s="506"/>
      <c r="N8" s="506"/>
      <c r="O8" s="506"/>
      <c r="P8" s="506"/>
      <c r="Q8" s="500"/>
      <c r="R8" s="631"/>
      <c r="S8" s="631"/>
      <c r="T8" s="631"/>
      <c r="U8" s="631"/>
      <c r="V8" s="631"/>
      <c r="W8" s="631"/>
      <c r="X8" s="631"/>
      <c r="Y8" s="631"/>
      <c r="Z8" s="631"/>
      <c r="AA8" s="434"/>
      <c r="AB8" s="305"/>
      <c r="AC8" s="305"/>
      <c r="AD8" s="305"/>
      <c r="AE8" s="305"/>
      <c r="AF8" s="305"/>
      <c r="AG8" s="305"/>
      <c r="AH8" s="305"/>
      <c r="AI8"/>
      <c r="AJ8"/>
      <c r="AK8"/>
      <c r="AL8"/>
      <c r="AM8"/>
      <c r="AN8"/>
      <c r="AO8"/>
      <c r="AP8"/>
      <c r="AQ8"/>
      <c r="AR8"/>
      <c r="AS8"/>
      <c r="AT8"/>
      <c r="AU8"/>
      <c r="AV8"/>
      <c r="AW8"/>
      <c r="AX8"/>
      <c r="AY8"/>
    </row>
    <row r="9" spans="1:51" ht="17.399999999999999" customHeight="1">
      <c r="A9" s="489"/>
      <c r="B9" s="484"/>
      <c r="C9" s="632"/>
      <c r="D9" s="632"/>
      <c r="E9" s="632"/>
      <c r="F9" s="494"/>
      <c r="G9" s="494"/>
      <c r="H9" s="484"/>
      <c r="I9" s="484"/>
      <c r="J9" s="484"/>
      <c r="K9" s="508"/>
      <c r="L9" s="508"/>
      <c r="M9" s="508"/>
      <c r="N9" s="508"/>
      <c r="O9" s="509"/>
      <c r="P9" s="509"/>
      <c r="Q9" s="510"/>
      <c r="R9" s="511" t="s">
        <v>206</v>
      </c>
      <c r="S9" s="510"/>
      <c r="T9" s="510"/>
      <c r="U9" s="510"/>
      <c r="V9" s="510"/>
      <c r="W9" s="510"/>
      <c r="X9" s="510"/>
      <c r="Y9" s="510"/>
      <c r="Z9" s="500"/>
      <c r="AA9" s="433"/>
      <c r="AB9" s="305"/>
      <c r="AC9" s="305"/>
      <c r="AD9" s="305"/>
      <c r="AE9" s="305"/>
      <c r="AF9" s="305"/>
      <c r="AG9" s="305"/>
      <c r="AH9" s="305"/>
      <c r="AI9"/>
      <c r="AJ9"/>
      <c r="AK9"/>
      <c r="AL9"/>
      <c r="AM9"/>
      <c r="AN9"/>
      <c r="AO9"/>
      <c r="AP9"/>
      <c r="AQ9"/>
      <c r="AR9"/>
      <c r="AS9"/>
      <c r="AT9"/>
      <c r="AU9"/>
      <c r="AV9"/>
      <c r="AW9"/>
      <c r="AX9"/>
      <c r="AY9"/>
    </row>
    <row r="10" spans="1:51" ht="17.399999999999999" customHeight="1">
      <c r="A10" s="489"/>
      <c r="B10" s="484"/>
      <c r="C10" s="494"/>
      <c r="D10" s="494"/>
      <c r="E10" s="494"/>
      <c r="F10" s="494"/>
      <c r="G10" s="484"/>
      <c r="H10" s="484"/>
      <c r="I10" s="484"/>
      <c r="J10" s="484"/>
      <c r="K10" s="509"/>
      <c r="L10" s="509"/>
      <c r="M10" s="509"/>
      <c r="N10" s="509"/>
      <c r="O10" s="509"/>
      <c r="P10" s="509"/>
      <c r="Q10" s="512"/>
      <c r="R10" s="511"/>
      <c r="S10" s="513"/>
      <c r="T10" s="513"/>
      <c r="U10" s="513"/>
      <c r="V10" s="513"/>
      <c r="W10" s="513"/>
      <c r="X10" s="513"/>
      <c r="Y10" s="513"/>
      <c r="Z10" s="514"/>
      <c r="AA10" s="433"/>
      <c r="AB10" s="305"/>
      <c r="AC10" s="305"/>
      <c r="AD10" s="305"/>
      <c r="AE10" s="305"/>
      <c r="AF10" s="305"/>
      <c r="AG10" s="305"/>
      <c r="AH10" s="305"/>
      <c r="AI10"/>
      <c r="AJ10"/>
      <c r="AK10"/>
      <c r="AL10"/>
      <c r="AM10"/>
      <c r="AN10"/>
      <c r="AO10"/>
      <c r="AP10"/>
      <c r="AQ10"/>
      <c r="AR10"/>
      <c r="AS10"/>
      <c r="AT10"/>
      <c r="AU10"/>
      <c r="AV10"/>
      <c r="AW10"/>
      <c r="AX10"/>
      <c r="AY10"/>
    </row>
    <row r="11" spans="1:51" ht="17.399999999999999" customHeight="1">
      <c r="A11" s="495"/>
      <c r="B11" s="496"/>
      <c r="C11" s="633"/>
      <c r="D11" s="633"/>
      <c r="E11" s="633"/>
      <c r="F11" s="633"/>
      <c r="G11" s="497"/>
      <c r="H11" s="484"/>
      <c r="I11" s="484"/>
      <c r="J11" s="484"/>
      <c r="K11" s="509"/>
      <c r="L11" s="509"/>
      <c r="M11" s="509"/>
      <c r="N11" s="509"/>
      <c r="O11" s="509"/>
      <c r="P11" s="509"/>
      <c r="Q11" s="512"/>
      <c r="R11" s="511"/>
      <c r="S11" s="513"/>
      <c r="T11" s="513"/>
      <c r="U11" s="513"/>
      <c r="V11" s="513"/>
      <c r="W11" s="513"/>
      <c r="X11" s="513"/>
      <c r="Y11" s="513"/>
      <c r="Z11" s="514"/>
      <c r="AA11" s="433"/>
      <c r="AB11" s="305"/>
      <c r="AC11" s="305"/>
      <c r="AD11" s="305"/>
      <c r="AE11" s="305"/>
      <c r="AF11" s="305"/>
      <c r="AG11" s="305"/>
      <c r="AH11" s="305"/>
      <c r="AI11"/>
      <c r="AJ11"/>
      <c r="AK11"/>
      <c r="AL11"/>
      <c r="AM11"/>
      <c r="AN11"/>
      <c r="AO11"/>
      <c r="AP11"/>
      <c r="AQ11"/>
      <c r="AR11"/>
      <c r="AS11"/>
      <c r="AT11"/>
      <c r="AU11"/>
      <c r="AV11"/>
      <c r="AW11"/>
      <c r="AX11"/>
      <c r="AY11"/>
    </row>
    <row r="12" spans="1:51" ht="17.399999999999999" customHeight="1">
      <c r="A12" s="495"/>
      <c r="B12" s="496"/>
      <c r="C12" s="634"/>
      <c r="D12" s="634"/>
      <c r="E12" s="634"/>
      <c r="F12" s="634"/>
      <c r="G12" s="634"/>
      <c r="H12" s="634"/>
      <c r="I12" s="484"/>
      <c r="J12" s="484"/>
      <c r="K12" s="509"/>
      <c r="L12" s="509"/>
      <c r="M12" s="509"/>
      <c r="N12" s="509"/>
      <c r="O12" s="509"/>
      <c r="P12" s="509"/>
      <c r="Q12" s="512"/>
      <c r="R12" s="511"/>
      <c r="S12" s="513"/>
      <c r="T12" s="513"/>
      <c r="U12" s="513"/>
      <c r="V12" s="513"/>
      <c r="W12" s="513"/>
      <c r="X12" s="513"/>
      <c r="Y12" s="513"/>
      <c r="Z12" s="514"/>
      <c r="AA12" s="433"/>
      <c r="AB12" s="305"/>
      <c r="AC12" s="305"/>
      <c r="AD12" s="305"/>
      <c r="AE12" s="305"/>
      <c r="AF12" s="305"/>
      <c r="AG12" s="305"/>
      <c r="AH12" s="305"/>
      <c r="AI12"/>
      <c r="AJ12"/>
      <c r="AK12"/>
      <c r="AL12"/>
      <c r="AM12"/>
      <c r="AN12"/>
      <c r="AO12"/>
      <c r="AP12"/>
      <c r="AQ12"/>
      <c r="AR12"/>
      <c r="AS12"/>
      <c r="AT12"/>
      <c r="AU12"/>
      <c r="AV12"/>
      <c r="AW12"/>
      <c r="AX12"/>
      <c r="AY12"/>
    </row>
    <row r="13" spans="1:51" ht="17.399999999999999" customHeight="1">
      <c r="A13" s="495"/>
      <c r="B13" s="633"/>
      <c r="C13" s="633"/>
      <c r="D13" s="633"/>
      <c r="E13" s="633"/>
      <c r="F13" s="633"/>
      <c r="G13" s="633"/>
      <c r="H13" s="484"/>
      <c r="I13" s="484"/>
      <c r="J13" s="484"/>
      <c r="K13" s="509"/>
      <c r="L13" s="509"/>
      <c r="M13" s="509"/>
      <c r="N13" s="509"/>
      <c r="O13" s="509"/>
      <c r="P13" s="509"/>
      <c r="Q13" s="512"/>
      <c r="R13" s="511"/>
      <c r="S13" s="513"/>
      <c r="T13" s="513"/>
      <c r="U13" s="513"/>
      <c r="V13" s="513"/>
      <c r="W13" s="513"/>
      <c r="X13" s="513"/>
      <c r="Y13" s="513"/>
      <c r="Z13" s="514"/>
      <c r="AA13" s="433"/>
      <c r="AB13" s="305"/>
      <c r="AC13" s="305"/>
      <c r="AD13" s="305"/>
      <c r="AE13" s="305"/>
      <c r="AF13" s="305"/>
      <c r="AG13" s="305"/>
      <c r="AH13" s="305"/>
      <c r="AI13"/>
      <c r="AJ13"/>
      <c r="AK13"/>
      <c r="AL13"/>
      <c r="AM13"/>
      <c r="AN13"/>
      <c r="AO13"/>
      <c r="AP13"/>
      <c r="AQ13"/>
      <c r="AR13"/>
      <c r="AS13"/>
      <c r="AT13"/>
      <c r="AU13"/>
      <c r="AV13"/>
      <c r="AW13"/>
      <c r="AX13"/>
      <c r="AY13"/>
    </row>
    <row r="14" spans="1:51" ht="17.399999999999999" customHeight="1">
      <c r="A14" s="495"/>
      <c r="B14" s="496"/>
      <c r="C14" s="633"/>
      <c r="D14" s="633"/>
      <c r="E14" s="633"/>
      <c r="F14" s="633"/>
      <c r="G14" s="497"/>
      <c r="H14" s="484"/>
      <c r="I14" s="484"/>
      <c r="J14" s="484"/>
      <c r="K14" s="509"/>
      <c r="L14" s="509"/>
      <c r="M14" s="509"/>
      <c r="N14" s="509"/>
      <c r="O14" s="509"/>
      <c r="P14" s="509"/>
      <c r="Q14" s="510"/>
      <c r="R14" s="511" t="s">
        <v>206</v>
      </c>
      <c r="S14" s="510"/>
      <c r="T14" s="510"/>
      <c r="U14" s="510"/>
      <c r="V14" s="510"/>
      <c r="W14" s="510"/>
      <c r="X14" s="510"/>
      <c r="Y14" s="510"/>
      <c r="Z14" s="500"/>
      <c r="AA14" s="433"/>
      <c r="AB14" s="305"/>
      <c r="AC14" s="305"/>
      <c r="AD14" s="305"/>
      <c r="AE14" s="305"/>
      <c r="AF14" s="305"/>
      <c r="AG14" s="305"/>
      <c r="AH14" s="305"/>
      <c r="AI14"/>
      <c r="AJ14"/>
      <c r="AK14"/>
      <c r="AL14"/>
      <c r="AM14"/>
      <c r="AN14"/>
      <c r="AO14"/>
      <c r="AP14"/>
      <c r="AQ14"/>
      <c r="AR14"/>
      <c r="AS14"/>
      <c r="AT14"/>
      <c r="AU14"/>
      <c r="AV14"/>
      <c r="AW14"/>
      <c r="AX14"/>
      <c r="AY14"/>
    </row>
    <row r="15" spans="1:51" ht="17.399999999999999" customHeight="1">
      <c r="A15" s="484"/>
      <c r="B15" s="496"/>
      <c r="C15" s="633"/>
      <c r="D15" s="633"/>
      <c r="E15" s="633"/>
      <c r="F15" s="633"/>
      <c r="G15" s="633"/>
      <c r="H15" s="484"/>
      <c r="I15" s="484"/>
      <c r="J15" s="484"/>
      <c r="K15" s="509"/>
      <c r="L15" s="509"/>
      <c r="M15" s="509"/>
      <c r="N15" s="509"/>
      <c r="O15" s="509"/>
      <c r="P15" s="509"/>
      <c r="Q15" s="510"/>
      <c r="R15" s="501"/>
      <c r="S15" s="630"/>
      <c r="T15" s="630"/>
      <c r="U15" s="630"/>
      <c r="V15" s="630"/>
      <c r="W15" s="630"/>
      <c r="X15" s="630"/>
      <c r="Y15" s="501"/>
      <c r="Z15" s="502"/>
      <c r="AA15" s="433"/>
      <c r="AB15" s="305"/>
      <c r="AC15" s="305"/>
      <c r="AD15" s="305"/>
      <c r="AE15" s="305"/>
      <c r="AF15" s="305"/>
      <c r="AG15" s="305"/>
      <c r="AH15" s="305"/>
      <c r="AI15"/>
      <c r="AJ15"/>
      <c r="AK15"/>
      <c r="AL15"/>
      <c r="AM15"/>
      <c r="AN15"/>
      <c r="AO15"/>
      <c r="AP15"/>
      <c r="AQ15"/>
      <c r="AR15"/>
      <c r="AS15"/>
      <c r="AT15"/>
      <c r="AU15"/>
      <c r="AV15"/>
      <c r="AW15"/>
      <c r="AX15"/>
      <c r="AY15"/>
    </row>
    <row r="16" spans="1:51" ht="17.399999999999999" customHeight="1">
      <c r="A16" s="484"/>
      <c r="B16" s="484"/>
      <c r="C16" s="498"/>
      <c r="D16" s="498"/>
      <c r="E16" s="498"/>
      <c r="F16" s="498"/>
      <c r="G16" s="498"/>
      <c r="H16" s="484"/>
      <c r="I16" s="484"/>
      <c r="J16" s="484"/>
      <c r="K16" s="509"/>
      <c r="L16" s="509"/>
      <c r="M16" s="509"/>
      <c r="N16" s="509"/>
      <c r="O16" s="509"/>
      <c r="P16" s="509"/>
      <c r="Q16" s="507"/>
      <c r="R16" s="504"/>
      <c r="S16" s="630"/>
      <c r="T16" s="630"/>
      <c r="U16" s="630"/>
      <c r="V16" s="630"/>
      <c r="W16" s="630"/>
      <c r="X16" s="630"/>
      <c r="Y16" s="504"/>
      <c r="Z16" s="502"/>
      <c r="AA16" s="433"/>
      <c r="AB16" s="305"/>
      <c r="AC16" s="305"/>
      <c r="AD16" s="305"/>
      <c r="AE16" s="305"/>
      <c r="AF16" s="305"/>
      <c r="AG16" s="305"/>
      <c r="AH16" s="305"/>
      <c r="AI16"/>
      <c r="AJ16"/>
      <c r="AK16"/>
      <c r="AL16"/>
      <c r="AM16"/>
      <c r="AN16"/>
      <c r="AO16"/>
      <c r="AP16"/>
      <c r="AQ16"/>
      <c r="AR16"/>
      <c r="AS16"/>
      <c r="AT16"/>
      <c r="AU16"/>
      <c r="AV16"/>
      <c r="AW16"/>
      <c r="AX16"/>
      <c r="AY16"/>
    </row>
    <row r="17" spans="1:51" ht="17.399999999999999" customHeight="1">
      <c r="A17" s="484"/>
      <c r="B17" s="484"/>
      <c r="C17" s="484"/>
      <c r="D17" s="484"/>
      <c r="E17" s="484"/>
      <c r="F17" s="484"/>
      <c r="G17" s="484"/>
      <c r="H17" s="484"/>
      <c r="I17" s="484"/>
      <c r="J17" s="484"/>
      <c r="K17" s="509"/>
      <c r="L17" s="509"/>
      <c r="M17" s="509"/>
      <c r="N17" s="509"/>
      <c r="O17" s="509"/>
      <c r="P17" s="509"/>
      <c r="Q17" s="507"/>
      <c r="R17" s="504"/>
      <c r="S17" s="504"/>
      <c r="T17" s="504"/>
      <c r="U17" s="504"/>
      <c r="V17" s="504"/>
      <c r="W17" s="504"/>
      <c r="X17" s="504"/>
      <c r="Y17" s="504"/>
      <c r="Z17" s="502"/>
      <c r="AA17" s="433"/>
      <c r="AB17" s="305"/>
      <c r="AC17" s="305"/>
      <c r="AD17" s="305"/>
      <c r="AE17" s="305"/>
      <c r="AF17" s="305"/>
      <c r="AG17" s="305"/>
      <c r="AH17" s="305"/>
      <c r="AI17"/>
      <c r="AJ17"/>
      <c r="AK17"/>
      <c r="AL17"/>
      <c r="AM17"/>
      <c r="AN17"/>
      <c r="AO17"/>
      <c r="AP17"/>
      <c r="AQ17"/>
      <c r="AR17"/>
      <c r="AS17"/>
      <c r="AT17"/>
      <c r="AU17"/>
      <c r="AV17"/>
      <c r="AW17"/>
      <c r="AX17"/>
      <c r="AY17"/>
    </row>
    <row r="18" spans="1:51" ht="17.399999999999999" customHeight="1">
      <c r="A18" s="484"/>
      <c r="B18" s="484"/>
      <c r="C18" s="484"/>
      <c r="D18" s="484"/>
      <c r="E18" s="484"/>
      <c r="F18" s="484"/>
      <c r="G18" s="484"/>
      <c r="H18" s="484"/>
      <c r="I18" s="484"/>
      <c r="J18" s="484"/>
      <c r="K18" s="637"/>
      <c r="L18" s="637"/>
      <c r="M18" s="637"/>
      <c r="N18" s="509"/>
      <c r="O18" s="509"/>
      <c r="P18" s="509"/>
      <c r="Q18" s="507"/>
      <c r="R18" s="507"/>
      <c r="S18" s="507"/>
      <c r="T18" s="507"/>
      <c r="U18" s="507"/>
      <c r="V18" s="507"/>
      <c r="W18" s="507"/>
      <c r="X18" s="507"/>
      <c r="Y18" s="507"/>
      <c r="Z18" s="500"/>
      <c r="AA18" s="433"/>
      <c r="AB18" s="305"/>
      <c r="AC18" s="305"/>
      <c r="AD18" s="305"/>
      <c r="AE18" s="305"/>
      <c r="AF18" s="305"/>
      <c r="AG18" s="305"/>
      <c r="AH18" s="305"/>
      <c r="AI18"/>
      <c r="AJ18"/>
      <c r="AK18"/>
      <c r="AL18"/>
      <c r="AM18"/>
      <c r="AN18"/>
      <c r="AO18"/>
      <c r="AP18"/>
      <c r="AQ18"/>
      <c r="AR18"/>
      <c r="AS18"/>
      <c r="AT18"/>
      <c r="AU18"/>
      <c r="AV18"/>
      <c r="AW18"/>
      <c r="AX18"/>
      <c r="AY18"/>
    </row>
    <row r="19" spans="1:51" ht="17.399999999999999" customHeight="1">
      <c r="A19" s="484"/>
      <c r="B19" s="484"/>
      <c r="C19" s="484"/>
      <c r="D19" s="484"/>
      <c r="E19" s="638"/>
      <c r="F19" s="638"/>
      <c r="G19" s="638"/>
      <c r="H19" s="484"/>
      <c r="I19" s="484"/>
      <c r="J19" s="484"/>
      <c r="K19" s="509"/>
      <c r="L19" s="509"/>
      <c r="M19" s="509"/>
      <c r="N19" s="509"/>
      <c r="O19" s="509"/>
      <c r="P19" s="509"/>
      <c r="Q19" s="507"/>
      <c r="R19" s="507"/>
      <c r="S19" s="507"/>
      <c r="T19" s="507"/>
      <c r="U19" s="507"/>
      <c r="V19" s="507"/>
      <c r="W19" s="507"/>
      <c r="X19" s="507"/>
      <c r="Y19" s="507"/>
      <c r="Z19" s="500"/>
      <c r="AA19" s="433"/>
      <c r="AB19" s="305"/>
      <c r="AC19" s="305"/>
      <c r="AD19" s="305"/>
      <c r="AE19" s="305"/>
      <c r="AF19" s="305"/>
      <c r="AG19" s="305"/>
      <c r="AH19" s="305"/>
      <c r="AI19"/>
      <c r="AJ19"/>
      <c r="AK19"/>
      <c r="AL19"/>
      <c r="AM19"/>
      <c r="AN19"/>
      <c r="AO19"/>
      <c r="AP19"/>
      <c r="AQ19"/>
      <c r="AR19"/>
      <c r="AS19"/>
      <c r="AT19"/>
      <c r="AU19"/>
      <c r="AV19"/>
      <c r="AW19"/>
      <c r="AX19"/>
      <c r="AY19"/>
    </row>
    <row r="20" spans="1:51" s="46" customFormat="1" ht="17.399999999999999" hidden="1" customHeight="1">
      <c r="A20" s="484"/>
      <c r="B20" s="484"/>
      <c r="C20" s="484"/>
      <c r="D20" s="484"/>
      <c r="E20" s="638"/>
      <c r="F20" s="638"/>
      <c r="G20" s="638"/>
      <c r="H20" s="484"/>
      <c r="I20" s="484"/>
      <c r="J20" s="484"/>
      <c r="K20" s="509"/>
      <c r="L20" s="509"/>
      <c r="M20" s="509"/>
      <c r="N20" s="509"/>
      <c r="O20" s="509"/>
      <c r="P20" s="509"/>
      <c r="Q20" s="507"/>
      <c r="R20" s="631"/>
      <c r="S20" s="631"/>
      <c r="T20" s="631"/>
      <c r="U20" s="631"/>
      <c r="V20" s="631"/>
      <c r="W20" s="631"/>
      <c r="X20" s="631"/>
      <c r="Y20" s="631"/>
      <c r="Z20" s="631"/>
    </row>
    <row r="21" spans="1:51" s="46" customFormat="1" ht="17.399999999999999" hidden="1" customHeight="1">
      <c r="A21" s="484"/>
      <c r="B21" s="484"/>
      <c r="C21" s="484"/>
      <c r="D21" s="484"/>
      <c r="E21" s="638"/>
      <c r="F21" s="638"/>
      <c r="G21" s="638"/>
      <c r="H21" s="484"/>
      <c r="I21" s="484"/>
      <c r="J21" s="484"/>
      <c r="K21" s="509"/>
      <c r="L21" s="509"/>
      <c r="M21" s="509"/>
      <c r="N21" s="509"/>
      <c r="O21" s="509"/>
      <c r="P21" s="509"/>
      <c r="Q21" s="509"/>
      <c r="R21" s="631"/>
      <c r="S21" s="631"/>
      <c r="T21" s="631"/>
      <c r="U21" s="631"/>
      <c r="V21" s="631"/>
      <c r="W21" s="631"/>
      <c r="X21" s="631"/>
      <c r="Y21" s="631"/>
      <c r="Z21" s="631"/>
    </row>
    <row r="22" spans="1:51" s="46" customFormat="1" ht="17.399999999999999" hidden="1" customHeight="1">
      <c r="A22" s="484"/>
      <c r="B22" s="484"/>
      <c r="C22" s="484"/>
      <c r="D22" s="484"/>
      <c r="E22" s="484"/>
      <c r="F22" s="484"/>
      <c r="G22" s="484"/>
      <c r="H22" s="484"/>
      <c r="I22" s="484"/>
      <c r="J22" s="484"/>
      <c r="K22" s="500"/>
      <c r="L22" s="500"/>
      <c r="M22" s="500"/>
      <c r="N22" s="500"/>
      <c r="O22" s="500"/>
      <c r="P22" s="509"/>
      <c r="Q22" s="509"/>
      <c r="R22" s="500"/>
      <c r="S22" s="500"/>
      <c r="T22" s="500"/>
      <c r="U22" s="500"/>
      <c r="V22" s="500"/>
      <c r="W22" s="500"/>
      <c r="X22" s="500"/>
      <c r="Y22" s="500"/>
      <c r="Z22" s="500"/>
    </row>
    <row r="23" spans="1:51" s="46" customFormat="1" ht="17.399999999999999" hidden="1" customHeight="1">
      <c r="A23" s="484"/>
      <c r="B23" s="484"/>
      <c r="C23" s="484"/>
      <c r="D23" s="484"/>
      <c r="E23" s="484"/>
      <c r="F23" s="484"/>
      <c r="G23" s="484"/>
      <c r="H23" s="484"/>
      <c r="I23" s="484"/>
      <c r="J23" s="484"/>
      <c r="K23" s="509"/>
      <c r="L23" s="509"/>
      <c r="M23" s="509"/>
      <c r="N23" s="509"/>
      <c r="O23" s="509"/>
      <c r="P23" s="509"/>
      <c r="Q23" s="509"/>
      <c r="R23" s="500"/>
      <c r="S23" s="500"/>
      <c r="T23" s="500"/>
      <c r="U23" s="500"/>
      <c r="V23" s="500"/>
      <c r="W23" s="500"/>
      <c r="X23" s="500"/>
      <c r="Y23" s="500"/>
      <c r="Z23" s="500"/>
    </row>
    <row r="24" spans="1:51" s="46" customFormat="1" ht="13.2" hidden="1" customHeight="1">
      <c r="A24" s="484"/>
      <c r="B24" s="484"/>
      <c r="C24" s="484"/>
      <c r="D24" s="484"/>
      <c r="E24" s="484"/>
      <c r="F24" s="484"/>
      <c r="G24" s="484"/>
      <c r="H24" s="484"/>
      <c r="I24" s="484"/>
      <c r="J24" s="484"/>
      <c r="K24" s="637"/>
      <c r="L24" s="637"/>
      <c r="M24" s="637"/>
      <c r="N24" s="637"/>
      <c r="O24" s="637"/>
      <c r="P24" s="637"/>
      <c r="Q24" s="637"/>
      <c r="R24" s="637"/>
      <c r="S24" s="500"/>
      <c r="T24" s="500"/>
      <c r="U24" s="500"/>
      <c r="V24" s="500"/>
      <c r="W24" s="500"/>
      <c r="X24" s="500"/>
      <c r="Y24" s="500"/>
      <c r="Z24" s="500"/>
    </row>
    <row r="25" spans="1:51" s="46" customFormat="1" ht="13.2" hidden="1" customHeight="1">
      <c r="A25" s="484"/>
      <c r="B25" s="484"/>
      <c r="C25" s="484"/>
      <c r="D25" s="484"/>
      <c r="E25" s="484"/>
      <c r="F25" s="484"/>
      <c r="G25" s="484"/>
      <c r="H25" s="484"/>
      <c r="I25" s="484"/>
      <c r="J25" s="484"/>
      <c r="K25" s="637"/>
      <c r="L25" s="637"/>
      <c r="M25" s="637"/>
      <c r="N25" s="637"/>
      <c r="O25" s="637"/>
      <c r="P25" s="637"/>
      <c r="Q25" s="637"/>
      <c r="R25" s="637"/>
      <c r="S25" s="500"/>
      <c r="T25" s="500"/>
      <c r="U25" s="500"/>
      <c r="V25" s="500"/>
      <c r="W25" s="500"/>
      <c r="X25" s="500"/>
      <c r="Y25" s="500"/>
      <c r="Z25" s="500"/>
    </row>
    <row r="26" spans="1:51">
      <c r="A26" s="484"/>
      <c r="B26" s="484"/>
      <c r="C26" s="484"/>
      <c r="D26" s="484"/>
      <c r="E26" s="484"/>
      <c r="F26" s="484"/>
      <c r="G26" s="484"/>
      <c r="H26" s="484"/>
      <c r="I26" s="484"/>
      <c r="J26" s="484"/>
      <c r="K26" s="637"/>
      <c r="L26" s="637"/>
      <c r="M26" s="637"/>
      <c r="N26" s="637"/>
      <c r="O26" s="637"/>
      <c r="P26" s="637"/>
      <c r="Q26" s="637"/>
      <c r="R26" s="637"/>
      <c r="S26" s="500"/>
      <c r="T26" s="500"/>
      <c r="U26" s="500"/>
      <c r="V26" s="500"/>
      <c r="W26" s="500"/>
      <c r="X26" s="500"/>
      <c r="Y26" s="500"/>
      <c r="Z26" s="500"/>
      <c r="AA26" s="433"/>
      <c r="AB26" s="305"/>
      <c r="AC26" s="305"/>
      <c r="AD26" s="305"/>
      <c r="AE26" s="305"/>
      <c r="AF26" s="305"/>
      <c r="AG26" s="305"/>
      <c r="AH26" s="305"/>
      <c r="AI26"/>
      <c r="AJ26"/>
      <c r="AK26"/>
      <c r="AL26"/>
      <c r="AM26"/>
      <c r="AN26"/>
      <c r="AO26"/>
      <c r="AP26"/>
      <c r="AQ26"/>
      <c r="AR26"/>
      <c r="AS26"/>
      <c r="AT26"/>
      <c r="AU26"/>
      <c r="AV26"/>
      <c r="AW26"/>
      <c r="AX26"/>
      <c r="AY26"/>
    </row>
    <row r="27" spans="1:51" ht="19.2">
      <c r="A27" s="484"/>
      <c r="B27" s="484"/>
      <c r="C27" s="484"/>
      <c r="D27" s="484"/>
      <c r="E27" s="484"/>
      <c r="F27" s="484"/>
      <c r="G27" s="484"/>
      <c r="H27" s="484"/>
      <c r="I27" s="484"/>
      <c r="J27" s="484"/>
      <c r="K27" s="509"/>
      <c r="L27" s="509"/>
      <c r="M27" s="509"/>
      <c r="N27" s="509"/>
      <c r="O27" s="509"/>
      <c r="P27" s="509"/>
      <c r="Q27" s="509"/>
      <c r="R27" s="500"/>
      <c r="S27" s="500"/>
      <c r="T27" s="500"/>
      <c r="U27" s="500"/>
      <c r="V27" s="500"/>
      <c r="W27" s="500"/>
      <c r="X27" s="500"/>
      <c r="Y27" s="500"/>
      <c r="Z27" s="500"/>
      <c r="AA27" s="433"/>
      <c r="AB27" s="305"/>
      <c r="AC27" s="305"/>
      <c r="AD27" s="305"/>
      <c r="AE27" s="305"/>
      <c r="AF27" s="305"/>
      <c r="AG27" s="305"/>
      <c r="AH27" s="305"/>
      <c r="AI27"/>
      <c r="AJ27"/>
      <c r="AK27"/>
      <c r="AL27"/>
      <c r="AM27"/>
      <c r="AN27"/>
      <c r="AO27"/>
      <c r="AP27"/>
      <c r="AQ27"/>
      <c r="AR27"/>
      <c r="AS27"/>
      <c r="AT27"/>
      <c r="AU27"/>
      <c r="AV27"/>
      <c r="AW27"/>
      <c r="AX27"/>
      <c r="AY27"/>
    </row>
    <row r="28" spans="1:51" ht="19.2">
      <c r="A28" s="484"/>
      <c r="B28" s="484"/>
      <c r="C28" s="484"/>
      <c r="D28" s="484"/>
      <c r="E28" s="484"/>
      <c r="F28" s="484"/>
      <c r="G28" s="484"/>
      <c r="H28" s="484"/>
      <c r="I28" s="484"/>
      <c r="J28" s="484"/>
      <c r="K28" s="509"/>
      <c r="L28" s="509"/>
      <c r="M28" s="509"/>
      <c r="N28" s="509"/>
      <c r="O28" s="509"/>
      <c r="P28" s="509"/>
      <c r="Q28" s="509"/>
      <c r="R28" s="500"/>
      <c r="S28" s="500"/>
      <c r="T28" s="500"/>
      <c r="U28" s="500"/>
      <c r="V28" s="500"/>
      <c r="W28" s="500"/>
      <c r="X28" s="500"/>
      <c r="Y28" s="500"/>
      <c r="Z28" s="500"/>
      <c r="AA28" s="433"/>
      <c r="AB28" s="305"/>
      <c r="AC28" s="305"/>
      <c r="AD28" s="305"/>
      <c r="AE28" s="305"/>
      <c r="AF28" s="305"/>
      <c r="AG28" s="305"/>
      <c r="AH28" s="305"/>
      <c r="AI28"/>
      <c r="AJ28"/>
      <c r="AK28"/>
      <c r="AL28"/>
      <c r="AM28"/>
      <c r="AN28"/>
      <c r="AO28"/>
      <c r="AP28"/>
      <c r="AQ28"/>
      <c r="AR28"/>
      <c r="AS28"/>
      <c r="AT28"/>
      <c r="AU28"/>
      <c r="AV28"/>
      <c r="AW28"/>
      <c r="AX28"/>
      <c r="AY28"/>
    </row>
    <row r="29" spans="1:51" ht="19.2">
      <c r="A29" s="484"/>
      <c r="B29" s="499" t="s">
        <v>201</v>
      </c>
      <c r="C29" s="499"/>
      <c r="D29" s="499"/>
      <c r="E29" s="499"/>
      <c r="F29" s="484"/>
      <c r="G29" s="484"/>
      <c r="H29" s="484"/>
      <c r="I29" s="484"/>
      <c r="J29" s="484"/>
      <c r="K29" s="509"/>
      <c r="L29" s="509"/>
      <c r="M29" s="509"/>
      <c r="N29" s="509"/>
      <c r="O29" s="509"/>
      <c r="P29" s="509"/>
      <c r="Q29" s="509"/>
      <c r="R29" s="500"/>
      <c r="S29" s="500"/>
      <c r="T29" s="500"/>
      <c r="U29" s="500"/>
      <c r="V29" s="500"/>
      <c r="W29" s="500"/>
      <c r="X29" s="500"/>
      <c r="Y29" s="500"/>
      <c r="Z29" s="500"/>
      <c r="AA29" s="433"/>
      <c r="AB29" s="305"/>
      <c r="AC29" s="305"/>
      <c r="AD29" s="305"/>
      <c r="AE29" s="305"/>
      <c r="AF29" s="305"/>
      <c r="AG29" s="305"/>
      <c r="AH29" s="305"/>
      <c r="AI29"/>
      <c r="AJ29"/>
      <c r="AK29"/>
      <c r="AL29"/>
      <c r="AM29"/>
      <c r="AN29"/>
      <c r="AO29"/>
      <c r="AP29"/>
      <c r="AQ29"/>
      <c r="AR29"/>
      <c r="AS29"/>
      <c r="AT29"/>
      <c r="AU29"/>
      <c r="AV29"/>
      <c r="AW29"/>
      <c r="AX29"/>
      <c r="AY29"/>
    </row>
    <row r="30" spans="1:51" ht="13.2" customHeight="1">
      <c r="A30" s="484"/>
      <c r="B30" s="499"/>
      <c r="C30" s="499"/>
      <c r="D30" s="499"/>
      <c r="E30" s="499"/>
      <c r="F30" s="484"/>
      <c r="G30" s="484"/>
      <c r="H30" s="484"/>
      <c r="I30" s="484"/>
      <c r="J30" s="484"/>
      <c r="K30" s="500"/>
      <c r="L30" s="500"/>
      <c r="M30" s="500"/>
      <c r="N30" s="500"/>
      <c r="O30" s="500"/>
      <c r="P30" s="515"/>
      <c r="Q30" s="516"/>
      <c r="R30" s="516"/>
      <c r="S30" s="516"/>
      <c r="T30" s="516"/>
      <c r="U30" s="516"/>
      <c r="V30" s="516"/>
      <c r="W30" s="516"/>
      <c r="X30" s="516"/>
      <c r="Y30" s="516"/>
      <c r="Z30" s="516"/>
      <c r="AA30" s="433"/>
      <c r="AB30" s="305"/>
      <c r="AC30" s="305"/>
      <c r="AD30" s="305"/>
      <c r="AE30" s="305"/>
      <c r="AF30" s="305"/>
      <c r="AG30" s="305"/>
      <c r="AH30" s="305"/>
      <c r="AI30"/>
      <c r="AJ30"/>
      <c r="AK30"/>
      <c r="AL30"/>
      <c r="AM30"/>
      <c r="AN30"/>
      <c r="AO30"/>
      <c r="AP30"/>
      <c r="AQ30"/>
      <c r="AR30"/>
      <c r="AS30"/>
      <c r="AT30"/>
      <c r="AU30"/>
      <c r="AV30"/>
      <c r="AW30"/>
      <c r="AX30"/>
      <c r="AY30"/>
    </row>
    <row r="31" spans="1:51">
      <c r="A31" s="484"/>
      <c r="B31" s="499"/>
      <c r="C31" s="499"/>
      <c r="D31" s="499"/>
      <c r="E31" s="499"/>
      <c r="F31" s="484"/>
      <c r="G31" s="484"/>
      <c r="H31" s="484"/>
      <c r="I31" s="484"/>
      <c r="J31" s="484"/>
      <c r="K31" s="500"/>
      <c r="L31" s="500"/>
      <c r="M31" s="500"/>
      <c r="N31" s="500"/>
      <c r="O31" s="500"/>
      <c r="P31" s="516"/>
      <c r="Q31" s="516"/>
      <c r="R31" s="516"/>
      <c r="S31" s="516"/>
      <c r="T31" s="516"/>
      <c r="U31" s="516"/>
      <c r="V31" s="516"/>
      <c r="W31" s="516"/>
      <c r="X31" s="516"/>
      <c r="Y31" s="516"/>
      <c r="Z31" s="516"/>
      <c r="AA31" s="433"/>
      <c r="AB31" s="305"/>
      <c r="AC31" s="305"/>
      <c r="AD31" s="305"/>
      <c r="AE31" s="305"/>
      <c r="AF31" s="305"/>
      <c r="AG31" s="305"/>
      <c r="AH31" s="305"/>
      <c r="AI31"/>
      <c r="AJ31"/>
      <c r="AK31"/>
      <c r="AL31"/>
      <c r="AM31"/>
      <c r="AN31"/>
      <c r="AO31"/>
      <c r="AP31"/>
      <c r="AQ31"/>
      <c r="AR31"/>
      <c r="AS31"/>
      <c r="AT31"/>
      <c r="AU31"/>
      <c r="AV31"/>
      <c r="AW31"/>
      <c r="AX31"/>
      <c r="AY31"/>
    </row>
    <row r="32" spans="1:51">
      <c r="A32" s="484"/>
      <c r="B32" s="484"/>
      <c r="C32" s="484"/>
      <c r="D32" s="484"/>
      <c r="E32" s="484"/>
      <c r="F32" s="484"/>
      <c r="G32" s="484"/>
      <c r="H32" s="484"/>
      <c r="I32" s="484"/>
      <c r="J32" s="484"/>
      <c r="K32" s="500"/>
      <c r="L32" s="500"/>
      <c r="M32" s="500"/>
      <c r="N32" s="500"/>
      <c r="O32" s="500"/>
      <c r="P32" s="516"/>
      <c r="Q32" s="516"/>
      <c r="R32" s="516"/>
      <c r="S32" s="516"/>
      <c r="T32" s="516"/>
      <c r="U32" s="516"/>
      <c r="V32" s="516"/>
      <c r="W32" s="516"/>
      <c r="X32" s="516"/>
      <c r="Y32" s="516"/>
      <c r="Z32" s="516"/>
      <c r="AA32" s="433"/>
      <c r="AB32" s="305"/>
      <c r="AC32" s="305"/>
      <c r="AD32" s="305"/>
      <c r="AE32" s="305"/>
      <c r="AF32" s="305"/>
      <c r="AG32" s="305"/>
      <c r="AH32" s="305"/>
    </row>
    <row r="33" spans="1:34">
      <c r="A33" s="484"/>
      <c r="B33" s="484"/>
      <c r="C33" s="484"/>
      <c r="D33" s="484"/>
      <c r="E33" s="484"/>
      <c r="F33" s="484"/>
      <c r="G33" s="484"/>
      <c r="H33" s="484"/>
      <c r="I33" s="484"/>
      <c r="J33" s="484"/>
      <c r="K33" s="500"/>
      <c r="L33" s="500"/>
      <c r="M33" s="500"/>
      <c r="N33" s="500"/>
      <c r="O33" s="500"/>
      <c r="P33" s="500"/>
      <c r="Q33" s="500"/>
      <c r="R33" s="500"/>
      <c r="S33" s="500"/>
      <c r="T33" s="500"/>
      <c r="U33" s="500"/>
      <c r="V33" s="500"/>
      <c r="W33" s="500"/>
      <c r="X33" s="500"/>
      <c r="Y33" s="500"/>
      <c r="Z33" s="500"/>
      <c r="AA33" s="305"/>
      <c r="AB33" s="305"/>
      <c r="AC33" s="305"/>
      <c r="AD33" s="305"/>
      <c r="AE33" s="305"/>
      <c r="AF33" s="305"/>
      <c r="AG33" s="305"/>
      <c r="AH33" s="305"/>
    </row>
    <row r="34" spans="1:34">
      <c r="A34" s="484"/>
      <c r="B34" s="484"/>
      <c r="C34" s="484"/>
      <c r="D34" s="484"/>
      <c r="E34" s="484"/>
      <c r="F34" s="484"/>
      <c r="G34" s="484"/>
      <c r="H34" s="484"/>
      <c r="I34" s="484"/>
      <c r="J34" s="484"/>
      <c r="K34" s="500"/>
      <c r="L34" s="500"/>
      <c r="M34" s="500"/>
      <c r="N34" s="500"/>
      <c r="O34" s="500"/>
      <c r="P34" s="500"/>
      <c r="Q34" s="500"/>
      <c r="R34" s="500"/>
      <c r="S34" s="500"/>
      <c r="T34" s="500"/>
      <c r="U34" s="500"/>
      <c r="V34" s="500"/>
      <c r="W34" s="500"/>
      <c r="X34" s="500"/>
      <c r="Y34" s="500"/>
      <c r="Z34" s="500"/>
      <c r="AA34" s="305"/>
      <c r="AB34" s="305"/>
      <c r="AC34" s="305"/>
      <c r="AD34" s="305"/>
      <c r="AE34" s="305"/>
      <c r="AF34" s="305"/>
      <c r="AG34" s="305"/>
      <c r="AH34" s="305"/>
    </row>
    <row r="35" spans="1:34">
      <c r="A35" s="484"/>
      <c r="B35" s="484"/>
      <c r="C35" s="484"/>
      <c r="D35" s="484"/>
      <c r="E35" s="484"/>
      <c r="F35" s="484"/>
      <c r="G35" s="484"/>
      <c r="H35" s="484"/>
      <c r="I35" s="484"/>
      <c r="J35" s="484"/>
      <c r="K35" s="500"/>
      <c r="L35" s="500"/>
      <c r="M35" s="500"/>
      <c r="N35" s="500"/>
      <c r="O35" s="500"/>
      <c r="P35" s="500"/>
      <c r="Q35" s="500"/>
      <c r="R35" s="500"/>
      <c r="S35" s="500"/>
      <c r="T35" s="500"/>
      <c r="U35" s="500"/>
      <c r="V35" s="500"/>
      <c r="W35" s="500"/>
      <c r="X35" s="500"/>
      <c r="Y35" s="500"/>
      <c r="Z35" s="500"/>
    </row>
    <row r="36" spans="1:34">
      <c r="A36" s="484"/>
      <c r="B36" s="484"/>
      <c r="C36" s="484"/>
      <c r="D36" s="484"/>
      <c r="E36" s="484"/>
      <c r="F36" s="484"/>
      <c r="G36" s="484"/>
      <c r="H36" s="484"/>
      <c r="I36" s="484"/>
      <c r="J36" s="484"/>
      <c r="K36" s="500"/>
      <c r="L36" s="500"/>
      <c r="M36" s="500"/>
      <c r="N36" s="500"/>
      <c r="O36" s="500"/>
      <c r="P36" s="500"/>
      <c r="Q36" s="500"/>
      <c r="R36" s="500"/>
      <c r="S36" s="500"/>
      <c r="T36" s="500"/>
      <c r="U36" s="500"/>
      <c r="V36" s="500"/>
      <c r="W36" s="500"/>
      <c r="X36" s="500"/>
      <c r="Y36" s="500"/>
      <c r="Z36" s="500"/>
    </row>
    <row r="37" spans="1:34">
      <c r="A37" s="484"/>
      <c r="B37" s="484"/>
      <c r="C37" s="484"/>
      <c r="D37" s="484"/>
      <c r="E37" s="484"/>
      <c r="F37" s="484"/>
      <c r="G37" s="484"/>
      <c r="H37" s="484"/>
      <c r="I37" s="484"/>
      <c r="J37" s="484"/>
      <c r="K37" s="500"/>
      <c r="L37" s="500"/>
      <c r="M37" s="500"/>
      <c r="N37" s="500"/>
      <c r="O37" s="500"/>
      <c r="P37" s="500"/>
      <c r="Q37" s="500"/>
      <c r="R37" s="500"/>
      <c r="S37" s="500"/>
      <c r="T37" s="500"/>
      <c r="U37" s="500"/>
      <c r="V37" s="500"/>
      <c r="W37" s="500"/>
      <c r="X37" s="500"/>
      <c r="Y37" s="500"/>
      <c r="Z37" s="500"/>
    </row>
    <row r="38" spans="1:34">
      <c r="A38" s="484"/>
      <c r="B38" s="484"/>
      <c r="C38" s="484"/>
      <c r="D38" s="484"/>
      <c r="E38" s="484"/>
      <c r="F38" s="484"/>
      <c r="G38" s="484"/>
      <c r="H38" s="484"/>
      <c r="I38" s="484"/>
      <c r="J38" s="484"/>
      <c r="K38" s="500"/>
      <c r="L38" s="500"/>
      <c r="M38" s="500"/>
      <c r="N38" s="500"/>
      <c r="O38" s="500"/>
      <c r="P38" s="500"/>
      <c r="Q38" s="500"/>
      <c r="R38" s="500"/>
      <c r="S38" s="500"/>
      <c r="T38" s="500"/>
      <c r="U38" s="500"/>
      <c r="V38" s="500"/>
      <c r="W38" s="500"/>
      <c r="X38" s="500"/>
      <c r="Y38" s="500"/>
      <c r="Z38" s="500"/>
    </row>
    <row r="39" spans="1:34">
      <c r="A39" s="484"/>
      <c r="B39" s="484"/>
      <c r="C39" s="484"/>
      <c r="D39" s="484"/>
      <c r="E39" s="484"/>
      <c r="F39" s="484"/>
      <c r="G39" s="484"/>
      <c r="H39" s="484"/>
      <c r="I39" s="484"/>
      <c r="J39" s="484"/>
      <c r="K39" s="500"/>
      <c r="L39" s="500"/>
      <c r="M39" s="500"/>
      <c r="N39" s="500"/>
      <c r="O39" s="500"/>
      <c r="P39" s="500"/>
      <c r="Q39" s="500"/>
      <c r="R39" s="500"/>
      <c r="S39" s="500"/>
      <c r="T39" s="500"/>
      <c r="U39" s="500"/>
      <c r="V39" s="500"/>
      <c r="W39" s="500"/>
      <c r="X39" s="500"/>
      <c r="Y39" s="500"/>
      <c r="Z39" s="500"/>
    </row>
    <row r="40" spans="1:34">
      <c r="A40" s="484"/>
      <c r="B40" s="484"/>
      <c r="C40" s="484"/>
      <c r="D40" s="484"/>
      <c r="E40" s="484"/>
      <c r="F40" s="484"/>
      <c r="G40" s="484"/>
      <c r="H40" s="484"/>
      <c r="I40" s="484"/>
      <c r="J40" s="484"/>
      <c r="K40" s="500"/>
      <c r="L40" s="500"/>
      <c r="M40" s="500"/>
      <c r="N40" s="500"/>
      <c r="O40" s="500"/>
      <c r="P40" s="500"/>
      <c r="Q40" s="500"/>
      <c r="R40" s="500"/>
      <c r="S40" s="500"/>
      <c r="T40" s="500"/>
      <c r="U40" s="500"/>
      <c r="V40" s="500"/>
      <c r="W40" s="500"/>
      <c r="X40" s="500"/>
      <c r="Y40" s="500"/>
      <c r="Z40" s="500"/>
    </row>
    <row r="41" spans="1:34">
      <c r="A41" s="484"/>
      <c r="B41" s="484"/>
      <c r="C41" s="484"/>
      <c r="D41" s="484"/>
      <c r="E41" s="484"/>
      <c r="F41" s="484"/>
      <c r="G41" s="484"/>
      <c r="H41" s="484"/>
      <c r="I41" s="484"/>
      <c r="J41" s="484"/>
      <c r="K41" s="500"/>
      <c r="L41" s="500"/>
      <c r="M41" s="500"/>
      <c r="N41" s="500"/>
      <c r="O41" s="500"/>
      <c r="P41" s="500"/>
      <c r="Q41" s="500"/>
      <c r="R41" s="500"/>
      <c r="S41" s="500"/>
      <c r="T41" s="500"/>
      <c r="U41" s="500"/>
      <c r="V41" s="500"/>
      <c r="W41" s="500"/>
      <c r="X41" s="500"/>
      <c r="Y41" s="500"/>
      <c r="Z41" s="500"/>
    </row>
    <row r="42" spans="1:34">
      <c r="A42" s="484"/>
      <c r="B42" s="484"/>
      <c r="C42" s="484"/>
      <c r="D42" s="484"/>
      <c r="E42" s="484"/>
      <c r="F42" s="484"/>
      <c r="G42" s="484"/>
      <c r="H42" s="484"/>
      <c r="I42" s="484"/>
      <c r="J42" s="484"/>
      <c r="K42" s="500"/>
      <c r="L42" s="500"/>
      <c r="M42" s="500"/>
      <c r="N42" s="500"/>
      <c r="O42" s="500"/>
      <c r="P42" s="500"/>
      <c r="Q42" s="500"/>
      <c r="R42" s="500"/>
      <c r="S42" s="500"/>
      <c r="T42" s="500"/>
      <c r="U42" s="500"/>
      <c r="V42" s="500"/>
      <c r="W42" s="500"/>
      <c r="X42" s="500"/>
      <c r="Y42" s="500"/>
      <c r="Z42" s="500"/>
    </row>
    <row r="43" spans="1:34">
      <c r="A43" s="484"/>
      <c r="B43" s="484"/>
      <c r="C43" s="484"/>
      <c r="D43" s="484"/>
      <c r="E43" s="484"/>
      <c r="F43" s="484"/>
      <c r="G43" s="484"/>
      <c r="H43" s="484"/>
      <c r="I43" s="484"/>
      <c r="J43" s="484"/>
      <c r="K43" s="500"/>
      <c r="L43" s="500"/>
      <c r="M43" s="500"/>
      <c r="N43" s="500"/>
      <c r="O43" s="500"/>
      <c r="P43" s="500"/>
      <c r="Q43" s="500"/>
      <c r="R43" s="500"/>
      <c r="S43" s="500"/>
      <c r="T43" s="500"/>
      <c r="U43" s="500"/>
      <c r="V43" s="500"/>
      <c r="W43" s="500"/>
      <c r="X43" s="500"/>
      <c r="Y43" s="500"/>
      <c r="Z43" s="500"/>
    </row>
    <row r="44" spans="1:34" ht="4.2" customHeight="1">
      <c r="A44" s="484"/>
      <c r="B44" s="484"/>
      <c r="C44" s="484"/>
      <c r="D44" s="484"/>
      <c r="E44" s="484"/>
      <c r="F44" s="484"/>
      <c r="G44" s="484"/>
      <c r="H44" s="484"/>
      <c r="I44" s="484"/>
      <c r="J44" s="484"/>
      <c r="K44" s="500"/>
      <c r="L44" s="500"/>
      <c r="M44" s="500"/>
      <c r="N44" s="500"/>
      <c r="O44" s="500"/>
      <c r="P44" s="500"/>
      <c r="Q44" s="500"/>
      <c r="R44" s="500"/>
      <c r="S44" s="500"/>
      <c r="T44" s="500"/>
      <c r="U44" s="500"/>
      <c r="V44" s="500"/>
      <c r="W44" s="500"/>
      <c r="X44" s="500"/>
      <c r="Y44" s="500"/>
      <c r="Z44" s="500"/>
    </row>
    <row r="45" spans="1:34">
      <c r="A45" s="500"/>
      <c r="B45" s="500"/>
      <c r="C45" s="500"/>
      <c r="D45" s="500"/>
      <c r="E45" s="500"/>
      <c r="F45" s="500"/>
      <c r="G45" s="500"/>
      <c r="H45" s="500"/>
      <c r="I45" s="500"/>
      <c r="J45" s="500"/>
      <c r="K45" s="461"/>
      <c r="L45" s="461"/>
      <c r="M45" s="461"/>
      <c r="N45" s="461"/>
      <c r="O45" s="461"/>
      <c r="P45" s="461"/>
      <c r="Q45" s="461"/>
      <c r="R45" s="461"/>
      <c r="S45" s="461"/>
      <c r="T45" s="461"/>
      <c r="U45" s="461"/>
      <c r="V45" s="461"/>
    </row>
    <row r="46" spans="1:34">
      <c r="A46" s="500"/>
      <c r="B46" s="500"/>
      <c r="C46" s="500"/>
      <c r="D46" s="500"/>
      <c r="E46" s="500"/>
      <c r="F46" s="500"/>
      <c r="G46" s="500"/>
      <c r="H46" s="500"/>
      <c r="I46" s="500"/>
      <c r="J46" s="500"/>
      <c r="K46" s="461"/>
      <c r="L46" s="635"/>
      <c r="M46" s="636"/>
      <c r="N46" s="636"/>
      <c r="O46" s="636"/>
      <c r="P46" s="636"/>
      <c r="Q46" s="636"/>
      <c r="R46" s="636"/>
      <c r="S46" s="636"/>
      <c r="T46" s="636"/>
      <c r="U46" s="636"/>
      <c r="V46" s="461"/>
    </row>
    <row r="47" spans="1:34">
      <c r="A47" s="500"/>
      <c r="B47" s="500"/>
      <c r="C47" s="500"/>
      <c r="D47" s="500"/>
      <c r="E47" s="500"/>
      <c r="F47" s="500"/>
      <c r="G47" s="500"/>
      <c r="H47" s="500"/>
      <c r="I47" s="500"/>
      <c r="J47" s="500"/>
      <c r="K47" s="461"/>
      <c r="L47" s="636"/>
      <c r="M47" s="636"/>
      <c r="N47" s="636"/>
      <c r="O47" s="636"/>
      <c r="P47" s="636"/>
      <c r="Q47" s="636"/>
      <c r="R47" s="636"/>
      <c r="S47" s="636"/>
      <c r="T47" s="636"/>
      <c r="U47" s="636"/>
      <c r="V47" s="461"/>
    </row>
    <row r="48" spans="1:34">
      <c r="A48" s="500"/>
      <c r="B48" s="500"/>
      <c r="C48" s="500"/>
      <c r="D48" s="500"/>
      <c r="E48" s="500"/>
      <c r="F48" s="500"/>
      <c r="G48" s="500"/>
      <c r="H48" s="500"/>
      <c r="I48" s="500"/>
      <c r="J48" s="500"/>
      <c r="K48" s="461"/>
      <c r="L48" s="636"/>
      <c r="M48" s="636"/>
      <c r="N48" s="636"/>
      <c r="O48" s="636"/>
      <c r="P48" s="636"/>
      <c r="Q48" s="636"/>
      <c r="R48" s="636"/>
      <c r="S48" s="636"/>
      <c r="T48" s="636"/>
      <c r="U48" s="636"/>
      <c r="V48" s="461"/>
    </row>
    <row r="49" spans="1:22">
      <c r="A49" s="500"/>
      <c r="B49" s="500"/>
      <c r="C49" s="500"/>
      <c r="D49" s="500"/>
      <c r="E49" s="500"/>
      <c r="F49" s="500"/>
      <c r="G49" s="500"/>
      <c r="H49" s="500"/>
      <c r="I49" s="500"/>
      <c r="J49" s="500"/>
      <c r="K49" s="461"/>
      <c r="L49" s="636"/>
      <c r="M49" s="636"/>
      <c r="N49" s="636"/>
      <c r="O49" s="636"/>
      <c r="P49" s="636"/>
      <c r="Q49" s="636"/>
      <c r="R49" s="636"/>
      <c r="S49" s="636"/>
      <c r="T49" s="636"/>
      <c r="U49" s="636"/>
      <c r="V49" s="461"/>
    </row>
    <row r="50" spans="1:22">
      <c r="A50" s="500"/>
      <c r="B50" s="500"/>
      <c r="C50" s="500"/>
      <c r="D50" s="500"/>
      <c r="E50" s="500"/>
      <c r="F50" s="500"/>
      <c r="G50" s="500"/>
      <c r="H50" s="500"/>
      <c r="I50" s="500"/>
      <c r="J50" s="500"/>
      <c r="K50" s="461"/>
      <c r="L50" s="461"/>
      <c r="M50" s="461"/>
      <c r="N50" s="461"/>
      <c r="O50" s="461"/>
      <c r="P50" s="461"/>
      <c r="Q50" s="461"/>
      <c r="R50" s="461"/>
      <c r="S50" s="461"/>
      <c r="T50" s="461"/>
      <c r="U50" s="461"/>
      <c r="V50" s="461"/>
    </row>
    <row r="51" spans="1:22">
      <c r="A51" s="500"/>
      <c r="B51" s="500"/>
      <c r="C51" s="500"/>
      <c r="D51" s="500"/>
      <c r="E51" s="500"/>
      <c r="F51" s="500"/>
      <c r="G51" s="500"/>
      <c r="H51" s="500"/>
      <c r="I51" s="500"/>
      <c r="J51" s="500"/>
      <c r="K51" s="461"/>
      <c r="L51" s="461"/>
      <c r="M51" s="461"/>
      <c r="N51" s="461"/>
      <c r="O51" s="461"/>
      <c r="P51" s="461"/>
      <c r="Q51" s="461"/>
      <c r="R51" s="461"/>
      <c r="S51" s="461"/>
      <c r="T51" s="461"/>
      <c r="U51" s="461"/>
      <c r="V51" s="461"/>
    </row>
  </sheetData>
  <sheetProtection formatCells="0" formatColumns="0" formatRows="0" insertColumns="0" insertRows="0" insertHyperlinks="0" deleteColumns="0" deleteRows="0" sort="0" autoFilter="0" pivotTables="0"/>
  <mergeCells count="14">
    <mergeCell ref="L46:U49"/>
    <mergeCell ref="K24:R26"/>
    <mergeCell ref="B13:G13"/>
    <mergeCell ref="C14:F14"/>
    <mergeCell ref="S15:X16"/>
    <mergeCell ref="R20:Z21"/>
    <mergeCell ref="C15:G15"/>
    <mergeCell ref="K18:M18"/>
    <mergeCell ref="E19:G21"/>
    <mergeCell ref="S2:X3"/>
    <mergeCell ref="R7:Z8"/>
    <mergeCell ref="C8:E9"/>
    <mergeCell ref="C11:F11"/>
    <mergeCell ref="C12:H12"/>
  </mergeCells>
  <phoneticPr fontId="80"/>
  <pageMargins left="0.7" right="0.7" top="0.75" bottom="0.75" header="0.3" footer="0.3"/>
  <pageSetup paperSize="9" scale="32"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7B418-7CA7-499C-A5DA-01D9C0736AA5}">
  <sheetPr codeName="Sheet3">
    <tabColor theme="2" tint="-0.249977111117893"/>
    <pageSetUpPr fitToPage="1"/>
  </sheetPr>
  <dimension ref="A1:S92"/>
  <sheetViews>
    <sheetView tabSelected="1" topLeftCell="A79" zoomScaleNormal="100" zoomScaleSheetLayoutView="100" workbookViewId="0">
      <selection activeCell="G79" sqref="G79:N83"/>
    </sheetView>
  </sheetViews>
  <sheetFormatPr defaultColWidth="9" defaultRowHeight="13.2"/>
  <cols>
    <col min="1" max="1" width="16.33203125" style="22" customWidth="1"/>
    <col min="2" max="2" width="5.109375" style="22" customWidth="1"/>
    <col min="3" max="3" width="3.77734375" style="22" customWidth="1"/>
    <col min="4" max="4" width="6.88671875" style="22" customWidth="1"/>
    <col min="5" max="5" width="13.109375" style="22" customWidth="1"/>
    <col min="6" max="6" width="13.109375" style="38" customWidth="1"/>
    <col min="7" max="7" width="10.109375" style="22" customWidth="1"/>
    <col min="8" max="8" width="26.6640625" style="30" customWidth="1"/>
    <col min="9" max="9" width="13" style="26" customWidth="1"/>
    <col min="10" max="10" width="16.109375" style="26" customWidth="1"/>
    <col min="11" max="11" width="13.44140625" style="38" customWidth="1"/>
    <col min="12" max="12" width="23.6640625" style="38" customWidth="1"/>
    <col min="13" max="13" width="13.44140625" style="28" customWidth="1"/>
    <col min="14" max="14" width="16.21875" style="22" customWidth="1"/>
    <col min="15" max="15" width="9" style="23"/>
    <col min="16" max="16384" width="9" style="22"/>
  </cols>
  <sheetData>
    <row r="1" spans="1:16" ht="26.25" customHeight="1" thickTop="1">
      <c r="A1" s="17" t="s">
        <v>39</v>
      </c>
      <c r="B1" s="18"/>
      <c r="C1" s="18"/>
      <c r="D1" s="19"/>
      <c r="E1" s="19"/>
      <c r="F1" s="20"/>
      <c r="G1" s="21"/>
      <c r="H1" s="135"/>
      <c r="I1" s="136" t="s">
        <v>40</v>
      </c>
      <c r="J1" s="137"/>
      <c r="K1" s="138"/>
      <c r="L1" s="139"/>
      <c r="M1" s="140"/>
    </row>
    <row r="2" spans="1:16" ht="17.399999999999999">
      <c r="A2" s="24"/>
      <c r="B2" s="81"/>
      <c r="C2" s="81"/>
      <c r="D2" s="81"/>
      <c r="E2" s="81"/>
      <c r="F2" s="81"/>
      <c r="G2" s="25"/>
      <c r="H2" s="141"/>
      <c r="I2" s="723" t="s">
        <v>196</v>
      </c>
      <c r="J2" s="723"/>
      <c r="K2" s="723"/>
      <c r="L2" s="723"/>
      <c r="M2" s="723"/>
      <c r="N2" s="69"/>
      <c r="O2" s="23" t="s">
        <v>201</v>
      </c>
      <c r="P2" s="54"/>
    </row>
    <row r="3" spans="1:16" ht="17.399999999999999">
      <c r="A3" s="738" t="e" vm="1">
        <v>#VALUE!</v>
      </c>
      <c r="B3" s="738"/>
      <c r="C3" s="739"/>
      <c r="D3" s="82"/>
      <c r="E3" s="82"/>
      <c r="F3" s="721" t="e" vm="1">
        <v>#VALUE!</v>
      </c>
      <c r="G3" s="722"/>
      <c r="H3" s="46"/>
      <c r="I3" s="144"/>
      <c r="J3" s="145"/>
      <c r="K3" s="146"/>
      <c r="L3" s="138"/>
      <c r="M3" s="147"/>
    </row>
    <row r="4" spans="1:16" ht="17.399999999999999">
      <c r="A4" s="738"/>
      <c r="B4" s="738"/>
      <c r="C4" s="739"/>
      <c r="D4" s="82"/>
      <c r="E4" s="82"/>
      <c r="F4" s="721"/>
      <c r="G4" s="722"/>
      <c r="H4" s="148"/>
      <c r="I4" s="148"/>
      <c r="J4" s="137"/>
      <c r="K4" s="146"/>
      <c r="L4" s="138"/>
      <c r="M4" s="147"/>
      <c r="N4" s="108"/>
    </row>
    <row r="5" spans="1:16">
      <c r="A5" s="738"/>
      <c r="B5" s="738"/>
      <c r="C5" s="739"/>
      <c r="D5" s="82"/>
      <c r="E5" s="27"/>
      <c r="F5" s="721"/>
      <c r="G5" s="722"/>
      <c r="H5"/>
      <c r="I5" s="149"/>
      <c r="J5" s="137"/>
      <c r="K5" s="146"/>
      <c r="L5" s="146"/>
      <c r="M5" s="147"/>
      <c r="N5" s="22" t="s">
        <v>202</v>
      </c>
    </row>
    <row r="6" spans="1:16">
      <c r="A6" s="738"/>
      <c r="B6" s="738"/>
      <c r="C6" s="739"/>
      <c r="D6" s="82"/>
      <c r="E6" s="83"/>
      <c r="F6" s="721"/>
      <c r="G6" s="722"/>
      <c r="H6"/>
      <c r="I6" s="150"/>
      <c r="J6" s="137"/>
      <c r="K6" s="146"/>
      <c r="L6" s="146"/>
      <c r="M6" s="147"/>
      <c r="P6" s="22" t="s">
        <v>205</v>
      </c>
    </row>
    <row r="7" spans="1:16">
      <c r="A7" s="738"/>
      <c r="B7" s="738"/>
      <c r="C7" s="739"/>
      <c r="D7" s="82"/>
      <c r="E7" s="83"/>
      <c r="F7" s="721"/>
      <c r="G7" s="722"/>
      <c r="H7" s="151"/>
      <c r="I7" s="149"/>
      <c r="J7" s="137"/>
      <c r="K7" s="146"/>
      <c r="L7" s="146"/>
      <c r="M7" s="147"/>
    </row>
    <row r="8" spans="1:16">
      <c r="A8" s="738"/>
      <c r="B8" s="738"/>
      <c r="C8" s="739"/>
      <c r="D8" s="82"/>
      <c r="E8" s="83"/>
      <c r="F8" s="721"/>
      <c r="G8" s="722"/>
      <c r="H8" s="142"/>
      <c r="I8" s="152"/>
      <c r="J8" s="152"/>
      <c r="K8" s="152"/>
      <c r="L8" s="146"/>
      <c r="M8" s="153"/>
      <c r="N8" s="29" t="s">
        <v>42</v>
      </c>
    </row>
    <row r="9" spans="1:16">
      <c r="A9" s="738"/>
      <c r="B9" s="738"/>
      <c r="C9" s="739"/>
      <c r="D9" s="82"/>
      <c r="E9" s="83"/>
      <c r="F9" s="721"/>
      <c r="G9" s="722"/>
      <c r="H9" s="152"/>
      <c r="I9" s="152"/>
      <c r="J9" s="152"/>
      <c r="K9" s="152"/>
      <c r="L9" s="146"/>
      <c r="M9" s="153"/>
      <c r="N9" s="29"/>
    </row>
    <row r="10" spans="1:16">
      <c r="A10" s="738"/>
      <c r="B10" s="738"/>
      <c r="C10" s="739"/>
      <c r="D10" s="82"/>
      <c r="E10" s="83"/>
      <c r="F10" s="721"/>
      <c r="G10" s="722"/>
      <c r="H10" s="152"/>
      <c r="I10" s="152"/>
      <c r="J10" s="152"/>
      <c r="K10" s="152"/>
      <c r="L10" s="146"/>
      <c r="M10" s="153"/>
      <c r="N10" s="29" t="s">
        <v>43</v>
      </c>
    </row>
    <row r="11" spans="1:16">
      <c r="A11" s="738"/>
      <c r="B11" s="738"/>
      <c r="C11" s="739"/>
      <c r="D11" s="82"/>
      <c r="E11" s="83"/>
      <c r="F11" s="721"/>
      <c r="G11" s="722"/>
      <c r="H11" s="152"/>
      <c r="I11" s="152"/>
      <c r="J11" s="152"/>
      <c r="K11" s="152"/>
      <c r="L11" s="146"/>
      <c r="M11" s="153"/>
    </row>
    <row r="12" spans="1:16">
      <c r="A12" s="738"/>
      <c r="B12" s="738"/>
      <c r="C12" s="739"/>
      <c r="D12" s="82"/>
      <c r="E12" s="83"/>
      <c r="F12" s="721"/>
      <c r="G12" s="722"/>
      <c r="H12" s="152"/>
      <c r="I12" s="152"/>
      <c r="J12" s="152"/>
      <c r="K12" s="152"/>
      <c r="L12" s="146"/>
      <c r="M12" s="153"/>
      <c r="O12" s="117"/>
    </row>
    <row r="13" spans="1:16">
      <c r="A13" s="738"/>
      <c r="B13" s="738"/>
      <c r="C13" s="739"/>
      <c r="D13" s="82"/>
      <c r="E13" s="83"/>
      <c r="F13" s="721"/>
      <c r="G13" s="722"/>
      <c r="H13" s="152"/>
      <c r="I13" s="152"/>
      <c r="J13" s="152"/>
      <c r="K13" s="152"/>
      <c r="L13" s="146"/>
      <c r="M13" s="153"/>
      <c r="N13" s="126" t="s">
        <v>44</v>
      </c>
    </row>
    <row r="14" spans="1:16">
      <c r="A14" s="738"/>
      <c r="B14" s="738"/>
      <c r="C14" s="739"/>
      <c r="D14" s="82"/>
      <c r="E14" s="83"/>
      <c r="F14" s="721"/>
      <c r="G14" s="722"/>
      <c r="H14" s="152"/>
      <c r="I14" s="152"/>
      <c r="J14" s="152"/>
      <c r="K14" s="152"/>
      <c r="L14" s="146"/>
      <c r="M14" s="153"/>
    </row>
    <row r="15" spans="1:16">
      <c r="A15" s="738"/>
      <c r="B15" s="738"/>
      <c r="C15" s="739"/>
      <c r="D15" s="82"/>
      <c r="E15" s="82" t="s">
        <v>17</v>
      </c>
      <c r="F15" s="721"/>
      <c r="G15" s="722"/>
      <c r="H15" s="151"/>
      <c r="I15" s="149"/>
      <c r="J15" s="142"/>
      <c r="K15" s="146"/>
      <c r="L15" s="146"/>
      <c r="M15" s="153"/>
      <c r="N15" s="109" t="s">
        <v>45</v>
      </c>
    </row>
    <row r="16" spans="1:16">
      <c r="A16" s="738"/>
      <c r="B16" s="738"/>
      <c r="C16" s="739"/>
      <c r="D16" s="82"/>
      <c r="E16" s="82"/>
      <c r="F16" s="721"/>
      <c r="G16" s="722"/>
      <c r="H16" s="137"/>
      <c r="I16" s="149"/>
      <c r="J16" s="137"/>
      <c r="K16" s="146"/>
      <c r="L16" s="146"/>
      <c r="M16" s="153"/>
      <c r="N16" s="84" t="s">
        <v>46</v>
      </c>
    </row>
    <row r="17" spans="1:19" ht="20.25" customHeight="1" thickBot="1">
      <c r="A17" s="724" t="s">
        <v>425</v>
      </c>
      <c r="B17" s="725"/>
      <c r="C17" s="725"/>
      <c r="D17" s="85"/>
      <c r="E17" s="86"/>
      <c r="F17" s="726" t="s">
        <v>426</v>
      </c>
      <c r="G17" s="727"/>
      <c r="H17" s="151"/>
      <c r="I17" s="149"/>
      <c r="J17" s="142"/>
      <c r="K17" s="146"/>
      <c r="L17" s="143"/>
      <c r="M17" s="147"/>
    </row>
    <row r="18" spans="1:19" ht="39" customHeight="1" thickTop="1">
      <c r="A18" s="728" t="s">
        <v>47</v>
      </c>
      <c r="B18" s="729"/>
      <c r="C18" s="730"/>
      <c r="D18" s="87" t="s">
        <v>48</v>
      </c>
      <c r="E18" s="275" t="s">
        <v>207</v>
      </c>
      <c r="F18" s="731" t="s">
        <v>49</v>
      </c>
      <c r="G18" s="732"/>
      <c r="H18" s="137"/>
      <c r="I18" s="149"/>
      <c r="J18" s="137"/>
      <c r="K18" s="146"/>
      <c r="L18" s="146"/>
      <c r="M18" s="147"/>
      <c r="Q18" s="22" t="s">
        <v>3</v>
      </c>
      <c r="S18" s="22" t="s">
        <v>17</v>
      </c>
    </row>
    <row r="19" spans="1:19" ht="30" customHeight="1">
      <c r="A19" s="733" t="s">
        <v>177</v>
      </c>
      <c r="B19" s="733"/>
      <c r="C19" s="733"/>
      <c r="D19" s="733"/>
      <c r="E19" s="733"/>
      <c r="F19" s="733"/>
      <c r="G19" s="733"/>
      <c r="H19" s="154"/>
      <c r="I19" s="155" t="s">
        <v>50</v>
      </c>
      <c r="J19" s="155"/>
      <c r="K19" s="155"/>
      <c r="L19" s="143"/>
      <c r="M19" s="147"/>
    </row>
    <row r="20" spans="1:19" ht="17.399999999999999">
      <c r="E20" s="88" t="s">
        <v>51</v>
      </c>
      <c r="F20" s="89" t="s">
        <v>52</v>
      </c>
      <c r="H20" s="118" t="s">
        <v>41</v>
      </c>
      <c r="I20" s="149"/>
      <c r="J20" s="137" t="s">
        <v>17</v>
      </c>
      <c r="K20" s="156" t="s">
        <v>17</v>
      </c>
      <c r="L20" s="146"/>
      <c r="M20" s="147"/>
    </row>
    <row r="21" spans="1:19" ht="16.8" thickBot="1">
      <c r="A21" s="90"/>
      <c r="B21" s="734">
        <v>46018</v>
      </c>
      <c r="C21" s="735"/>
      <c r="D21" s="180" t="s">
        <v>53</v>
      </c>
      <c r="E21" s="736" t="s">
        <v>54</v>
      </c>
      <c r="F21" s="737"/>
      <c r="G21" s="26" t="s">
        <v>55</v>
      </c>
      <c r="H21" s="710" t="s">
        <v>424</v>
      </c>
      <c r="I21" s="711"/>
      <c r="J21" s="711"/>
      <c r="K21" s="711"/>
      <c r="L21" s="711"/>
      <c r="M21" s="157">
        <v>8</v>
      </c>
      <c r="N21" s="159">
        <v>9</v>
      </c>
    </row>
    <row r="22" spans="1:19" ht="36" customHeight="1" thickTop="1" thickBot="1">
      <c r="A22" s="181" t="s">
        <v>56</v>
      </c>
      <c r="B22" s="712" t="s">
        <v>57</v>
      </c>
      <c r="C22" s="713"/>
      <c r="D22" s="714"/>
      <c r="E22" s="182" t="s">
        <v>216</v>
      </c>
      <c r="F22" s="182" t="s">
        <v>427</v>
      </c>
      <c r="G22" s="183"/>
      <c r="H22" s="715" t="s">
        <v>58</v>
      </c>
      <c r="I22" s="716"/>
      <c r="J22" s="716"/>
      <c r="K22" s="716"/>
      <c r="L22" s="717"/>
      <c r="M22" s="158" t="s">
        <v>59</v>
      </c>
      <c r="N22" s="160" t="s">
        <v>60</v>
      </c>
      <c r="R22" s="22" t="s">
        <v>3</v>
      </c>
    </row>
    <row r="23" spans="1:19" ht="71.400000000000006" customHeight="1" thickBot="1">
      <c r="A23" s="166" t="s">
        <v>61</v>
      </c>
      <c r="B23" s="639" t="str">
        <f>IF(G23&gt;5,"☆☆☆☆",IF(AND(G23&gt;=2.39,G23&lt;5),"☆☆☆",IF(AND(G23&gt;=1.39,G23&lt;2.4),"☆☆",IF(AND(G23&gt;0,G23&lt;1.4),"☆",IF(AND(G23&gt;=-1.39,G23&lt;0),"★",IF(AND(G23&gt;=-2.39,G23&lt;-1.4),"★★",IF(AND(G23&gt;=-3.39,G23&lt;-2.4),"★★★")))))))</f>
        <v>☆</v>
      </c>
      <c r="C23" s="640"/>
      <c r="D23" s="641"/>
      <c r="E23" s="412">
        <v>2.63</v>
      </c>
      <c r="F23" s="298">
        <v>3.39</v>
      </c>
      <c r="G23" s="120">
        <f t="shared" ref="G23" si="0">F23-E23</f>
        <v>0.76000000000000023</v>
      </c>
      <c r="H23" s="876" t="s">
        <v>233</v>
      </c>
      <c r="I23" s="701"/>
      <c r="J23" s="701"/>
      <c r="K23" s="701"/>
      <c r="L23" s="702"/>
      <c r="M23" s="877" t="s">
        <v>232</v>
      </c>
      <c r="N23" s="878">
        <v>46006</v>
      </c>
      <c r="O23" s="113" t="s">
        <v>62</v>
      </c>
    </row>
    <row r="24" spans="1:19" ht="61.2" customHeight="1" thickBot="1">
      <c r="A24" s="91" t="s">
        <v>63</v>
      </c>
      <c r="B24" s="639" t="str">
        <f>IF(G24&gt;5,"☆☆☆☆",IF(AND(G24&gt;=2.39,G24&lt;5),"☆☆☆",IF(AND(G24&gt;=1.39,G24&lt;2.4),"☆☆",IF(AND(G24&gt;0,G24&lt;1.4),"☆",IF(AND(G24&gt;=-1.39,G24&lt;0),"★",IF(AND(G24&gt;=-2.39,G24&lt;-1.4),"★★",IF(AND(G24&gt;=-3.39,G24&lt;-2.4),"★★★")))))))</f>
        <v>☆</v>
      </c>
      <c r="C24" s="640"/>
      <c r="D24" s="641"/>
      <c r="E24" s="412">
        <v>1.97</v>
      </c>
      <c r="F24" s="412">
        <v>2.97</v>
      </c>
      <c r="G24" s="120">
        <f>F24-E24</f>
        <v>1.0000000000000002</v>
      </c>
      <c r="H24" s="718"/>
      <c r="I24" s="719"/>
      <c r="J24" s="719"/>
      <c r="K24" s="719"/>
      <c r="L24" s="720"/>
      <c r="M24" s="414"/>
      <c r="N24" s="415"/>
      <c r="O24" s="113" t="s">
        <v>63</v>
      </c>
      <c r="Q24" s="22" t="s">
        <v>3</v>
      </c>
    </row>
    <row r="25" spans="1:19" ht="65.400000000000006" customHeight="1" thickBot="1">
      <c r="A25" s="186" t="s">
        <v>64</v>
      </c>
      <c r="B25" s="639" t="str">
        <f t="shared" ref="B25:B70" si="1">IF(G25&gt;5,"☆☆☆☆",IF(AND(G25&gt;=2.39,G25&lt;5),"☆☆☆",IF(AND(G25&gt;=1.39,G25&lt;2.4),"☆☆",IF(AND(G25&gt;0,G25&lt;1.4),"☆",IF(AND(G25&gt;=-1.39,G25&lt;0),"★",IF(AND(G25&gt;=-2.39,G25&lt;-1.4),"★★",IF(AND(G25&gt;=-3.39,G25&lt;-2.4),"★★★")))))))</f>
        <v>☆</v>
      </c>
      <c r="C25" s="640"/>
      <c r="D25" s="641"/>
      <c r="E25" s="299">
        <v>6.89</v>
      </c>
      <c r="F25" s="299">
        <v>7.93</v>
      </c>
      <c r="G25" s="120">
        <f>F25-E25</f>
        <v>1.04</v>
      </c>
      <c r="H25" s="879" t="s">
        <v>224</v>
      </c>
      <c r="I25" s="880"/>
      <c r="J25" s="880"/>
      <c r="K25" s="880"/>
      <c r="L25" s="881"/>
      <c r="M25" s="882" t="s">
        <v>225</v>
      </c>
      <c r="N25" s="883">
        <v>46007</v>
      </c>
      <c r="O25" s="113" t="s">
        <v>64</v>
      </c>
    </row>
    <row r="26" spans="1:19" ht="61.2" customHeight="1" thickBot="1">
      <c r="A26" s="186" t="s">
        <v>65</v>
      </c>
      <c r="B26" s="639" t="str">
        <f t="shared" si="1"/>
        <v>☆</v>
      </c>
      <c r="C26" s="640"/>
      <c r="D26" s="641"/>
      <c r="E26" s="412">
        <v>2.61</v>
      </c>
      <c r="F26" s="298">
        <v>3.87</v>
      </c>
      <c r="G26" s="120">
        <f>F26-E26</f>
        <v>1.2600000000000002</v>
      </c>
      <c r="H26" s="642"/>
      <c r="I26" s="643"/>
      <c r="J26" s="643"/>
      <c r="K26" s="643"/>
      <c r="L26" s="644"/>
      <c r="M26" s="184"/>
      <c r="N26" s="185"/>
      <c r="O26" s="113" t="s">
        <v>65</v>
      </c>
    </row>
    <row r="27" spans="1:19" ht="61.2" customHeight="1" thickBot="1">
      <c r="A27" s="186" t="s">
        <v>66</v>
      </c>
      <c r="B27" s="639" t="str">
        <f t="shared" si="1"/>
        <v>★</v>
      </c>
      <c r="C27" s="640"/>
      <c r="D27" s="641"/>
      <c r="E27" s="298">
        <v>4.2300000000000004</v>
      </c>
      <c r="F27" s="298">
        <v>3.54</v>
      </c>
      <c r="G27" s="120">
        <f>F27-E27</f>
        <v>-0.69000000000000039</v>
      </c>
      <c r="H27" s="645"/>
      <c r="I27" s="643"/>
      <c r="J27" s="643"/>
      <c r="K27" s="643"/>
      <c r="L27" s="644"/>
      <c r="M27" s="184"/>
      <c r="N27" s="187"/>
      <c r="O27" s="113" t="s">
        <v>66</v>
      </c>
    </row>
    <row r="28" spans="1:19" ht="61.2" customHeight="1" thickBot="1">
      <c r="A28" s="186" t="s">
        <v>67</v>
      </c>
      <c r="B28" s="639" t="str">
        <f t="shared" si="1"/>
        <v>☆</v>
      </c>
      <c r="C28" s="640"/>
      <c r="D28" s="641"/>
      <c r="E28" s="412">
        <v>2.73</v>
      </c>
      <c r="F28" s="298">
        <v>3.81</v>
      </c>
      <c r="G28" s="120">
        <f>F28-E28</f>
        <v>1.08</v>
      </c>
      <c r="H28" s="703"/>
      <c r="I28" s="704"/>
      <c r="J28" s="704"/>
      <c r="K28" s="704"/>
      <c r="L28" s="705"/>
      <c r="M28" s="184"/>
      <c r="N28" s="185"/>
      <c r="O28" s="113" t="s">
        <v>67</v>
      </c>
    </row>
    <row r="29" spans="1:19" ht="61.2" customHeight="1" thickBot="1">
      <c r="A29" s="186" t="s">
        <v>204</v>
      </c>
      <c r="B29" s="639" t="str">
        <f t="shared" si="1"/>
        <v>☆</v>
      </c>
      <c r="C29" s="640"/>
      <c r="D29" s="641"/>
      <c r="E29" s="298">
        <v>4.8600000000000003</v>
      </c>
      <c r="F29" s="298">
        <v>5.14</v>
      </c>
      <c r="G29" s="120">
        <f>F29-E29</f>
        <v>0.27999999999999936</v>
      </c>
      <c r="H29" s="884" t="s">
        <v>240</v>
      </c>
      <c r="I29" s="704"/>
      <c r="J29" s="704"/>
      <c r="K29" s="704"/>
      <c r="L29" s="705"/>
      <c r="M29" s="184" t="s">
        <v>241</v>
      </c>
      <c r="N29" s="185">
        <v>46010</v>
      </c>
      <c r="O29" s="113" t="s">
        <v>68</v>
      </c>
    </row>
    <row r="30" spans="1:19" ht="61.2" customHeight="1" thickBot="1">
      <c r="A30" s="186" t="s">
        <v>69</v>
      </c>
      <c r="B30" s="639" t="str">
        <f t="shared" si="1"/>
        <v>☆</v>
      </c>
      <c r="C30" s="640"/>
      <c r="D30" s="641"/>
      <c r="E30" s="298">
        <v>5.35</v>
      </c>
      <c r="F30" s="299">
        <v>6.35</v>
      </c>
      <c r="G30" s="120">
        <f>F30-E30</f>
        <v>1</v>
      </c>
      <c r="H30" s="703"/>
      <c r="I30" s="704"/>
      <c r="J30" s="704"/>
      <c r="K30" s="704"/>
      <c r="L30" s="705"/>
      <c r="M30" s="566"/>
      <c r="N30" s="185"/>
      <c r="O30" s="113" t="s">
        <v>69</v>
      </c>
    </row>
    <row r="31" spans="1:19" ht="61.2" customHeight="1" thickBot="1">
      <c r="A31" s="186" t="s">
        <v>70</v>
      </c>
      <c r="B31" s="639" t="str">
        <f t="shared" si="1"/>
        <v>☆☆☆</v>
      </c>
      <c r="C31" s="640"/>
      <c r="D31" s="641"/>
      <c r="E31" s="412">
        <v>2.56</v>
      </c>
      <c r="F31" s="298">
        <v>5</v>
      </c>
      <c r="G31" s="120">
        <f>F31-E31</f>
        <v>2.44</v>
      </c>
      <c r="H31" s="658"/>
      <c r="I31" s="659"/>
      <c r="J31" s="659"/>
      <c r="K31" s="659"/>
      <c r="L31" s="660"/>
      <c r="M31" s="184"/>
      <c r="N31" s="415"/>
      <c r="O31" s="113" t="s">
        <v>70</v>
      </c>
    </row>
    <row r="32" spans="1:19" ht="61.2" customHeight="1" thickBot="1">
      <c r="A32" s="188" t="s">
        <v>71</v>
      </c>
      <c r="B32" s="639" t="str">
        <f t="shared" si="1"/>
        <v>☆☆☆</v>
      </c>
      <c r="C32" s="640"/>
      <c r="D32" s="641"/>
      <c r="E32" s="299">
        <v>6.24</v>
      </c>
      <c r="F32" s="299">
        <v>10.6</v>
      </c>
      <c r="G32" s="120">
        <f>F32-E32</f>
        <v>4.3599999999999994</v>
      </c>
      <c r="H32" s="642"/>
      <c r="I32" s="643"/>
      <c r="J32" s="643"/>
      <c r="K32" s="643"/>
      <c r="L32" s="644"/>
      <c r="M32" s="184"/>
      <c r="N32" s="295"/>
      <c r="O32" s="113" t="s">
        <v>71</v>
      </c>
    </row>
    <row r="33" spans="1:16" ht="61.2" customHeight="1" thickBot="1">
      <c r="A33" s="189" t="s">
        <v>72</v>
      </c>
      <c r="B33" s="639" t="str">
        <f t="shared" si="1"/>
        <v>☆</v>
      </c>
      <c r="C33" s="640"/>
      <c r="D33" s="641"/>
      <c r="E33" s="298">
        <v>5.71</v>
      </c>
      <c r="F33" s="299">
        <v>6.28</v>
      </c>
      <c r="G33" s="120">
        <f>F33-E33</f>
        <v>0.57000000000000028</v>
      </c>
      <c r="H33" s="642" t="s">
        <v>234</v>
      </c>
      <c r="I33" s="643"/>
      <c r="J33" s="643"/>
      <c r="K33" s="643"/>
      <c r="L33" s="644"/>
      <c r="M33" s="184" t="s">
        <v>235</v>
      </c>
      <c r="N33" s="185">
        <v>46011</v>
      </c>
      <c r="O33" s="113" t="s">
        <v>72</v>
      </c>
    </row>
    <row r="34" spans="1:16" ht="61.2" customHeight="1" thickBot="1">
      <c r="A34" s="91" t="s">
        <v>73</v>
      </c>
      <c r="B34" s="639" t="str">
        <f t="shared" si="1"/>
        <v>☆</v>
      </c>
      <c r="C34" s="640"/>
      <c r="D34" s="641"/>
      <c r="E34" s="298">
        <v>4.79</v>
      </c>
      <c r="F34" s="298">
        <v>5.76</v>
      </c>
      <c r="G34" s="120">
        <f>F34-E34</f>
        <v>0.96999999999999975</v>
      </c>
      <c r="H34" s="885" t="s">
        <v>230</v>
      </c>
      <c r="I34" s="886"/>
      <c r="J34" s="886"/>
      <c r="K34" s="886"/>
      <c r="L34" s="887"/>
      <c r="M34" s="888" t="s">
        <v>231</v>
      </c>
      <c r="N34" s="889">
        <v>46006</v>
      </c>
      <c r="O34" s="113" t="s">
        <v>73</v>
      </c>
    </row>
    <row r="35" spans="1:16" ht="61.2" customHeight="1" thickBot="1">
      <c r="A35" s="190" t="s">
        <v>74</v>
      </c>
      <c r="B35" s="639" t="str">
        <f t="shared" si="1"/>
        <v>☆</v>
      </c>
      <c r="C35" s="640"/>
      <c r="D35" s="641"/>
      <c r="E35" s="299">
        <v>7.3</v>
      </c>
      <c r="F35" s="299">
        <v>8.4600000000000009</v>
      </c>
      <c r="G35" s="120">
        <f>F35-E35</f>
        <v>1.160000000000001</v>
      </c>
      <c r="H35" s="709"/>
      <c r="I35" s="656"/>
      <c r="J35" s="656"/>
      <c r="K35" s="656"/>
      <c r="L35" s="657"/>
      <c r="M35" s="416"/>
      <c r="N35" s="471"/>
      <c r="O35" s="113" t="s">
        <v>74</v>
      </c>
    </row>
    <row r="36" spans="1:16" ht="61.2" customHeight="1" thickBot="1">
      <c r="A36" s="191" t="s">
        <v>75</v>
      </c>
      <c r="B36" s="639" t="str">
        <f t="shared" si="1"/>
        <v>☆</v>
      </c>
      <c r="C36" s="640"/>
      <c r="D36" s="641"/>
      <c r="E36" s="412">
        <v>2.0699999999999998</v>
      </c>
      <c r="F36" s="412">
        <v>2.6</v>
      </c>
      <c r="G36" s="120">
        <f>F36-E36</f>
        <v>0.53000000000000025</v>
      </c>
      <c r="H36" s="890" t="s">
        <v>236</v>
      </c>
      <c r="I36" s="891"/>
      <c r="J36" s="891"/>
      <c r="K36" s="891"/>
      <c r="L36" s="892"/>
      <c r="M36" s="416" t="s">
        <v>237</v>
      </c>
      <c r="N36" s="893">
        <v>46012</v>
      </c>
      <c r="O36" s="113" t="s">
        <v>75</v>
      </c>
    </row>
    <row r="37" spans="1:16" ht="70.2" customHeight="1" thickBot="1">
      <c r="A37" s="186" t="s">
        <v>76</v>
      </c>
      <c r="B37" s="639" t="str">
        <f t="shared" si="1"/>
        <v>☆☆</v>
      </c>
      <c r="C37" s="640"/>
      <c r="D37" s="641"/>
      <c r="E37" s="299">
        <v>9.14</v>
      </c>
      <c r="F37" s="299">
        <v>11.17</v>
      </c>
      <c r="G37" s="120">
        <f>F37-E37</f>
        <v>2.0299999999999994</v>
      </c>
      <c r="H37" s="703"/>
      <c r="I37" s="704"/>
      <c r="J37" s="704"/>
      <c r="K37" s="704"/>
      <c r="L37" s="705"/>
      <c r="M37" s="184"/>
      <c r="N37" s="185"/>
      <c r="O37" s="113" t="s">
        <v>76</v>
      </c>
    </row>
    <row r="38" spans="1:16" ht="61.2" customHeight="1" thickBot="1">
      <c r="A38" s="186" t="s">
        <v>77</v>
      </c>
      <c r="B38" s="639" t="str">
        <f t="shared" si="1"/>
        <v>☆</v>
      </c>
      <c r="C38" s="640"/>
      <c r="D38" s="641"/>
      <c r="E38" s="299">
        <v>6.93</v>
      </c>
      <c r="F38" s="299">
        <v>7.57</v>
      </c>
      <c r="G38" s="120">
        <f>F38-E38</f>
        <v>0.64000000000000057</v>
      </c>
      <c r="H38" s="703"/>
      <c r="I38" s="704"/>
      <c r="J38" s="704"/>
      <c r="K38" s="704"/>
      <c r="L38" s="705"/>
      <c r="M38" s="184"/>
      <c r="N38" s="185"/>
      <c r="O38" s="113" t="s">
        <v>77</v>
      </c>
    </row>
    <row r="39" spans="1:16" ht="61.2" customHeight="1" thickBot="1">
      <c r="A39" s="186" t="s">
        <v>78</v>
      </c>
      <c r="B39" s="639" t="str">
        <f t="shared" si="1"/>
        <v>☆</v>
      </c>
      <c r="C39" s="640"/>
      <c r="D39" s="641"/>
      <c r="E39" s="298">
        <v>4.4000000000000004</v>
      </c>
      <c r="F39" s="298">
        <v>5.28</v>
      </c>
      <c r="G39" s="120">
        <f>F39-E39</f>
        <v>0.87999999999999989</v>
      </c>
      <c r="H39" s="703"/>
      <c r="I39" s="704"/>
      <c r="J39" s="704"/>
      <c r="K39" s="704"/>
      <c r="L39" s="705"/>
      <c r="M39" s="303"/>
      <c r="N39" s="187"/>
      <c r="O39" s="113" t="s">
        <v>78</v>
      </c>
    </row>
    <row r="40" spans="1:16" ht="61.2" customHeight="1" thickBot="1">
      <c r="A40" s="186" t="s">
        <v>79</v>
      </c>
      <c r="B40" s="639" t="str">
        <f t="shared" si="1"/>
        <v>☆</v>
      </c>
      <c r="C40" s="640"/>
      <c r="D40" s="641"/>
      <c r="E40" s="298">
        <v>3.24</v>
      </c>
      <c r="F40" s="298">
        <v>4</v>
      </c>
      <c r="G40" s="120">
        <f>F40-E40</f>
        <v>0.75999999999999979</v>
      </c>
      <c r="H40" s="642"/>
      <c r="I40" s="643"/>
      <c r="J40" s="643"/>
      <c r="K40" s="643"/>
      <c r="L40" s="644"/>
      <c r="M40" s="184"/>
      <c r="N40" s="185"/>
      <c r="O40" s="113" t="s">
        <v>79</v>
      </c>
    </row>
    <row r="41" spans="1:16" ht="75" customHeight="1" thickBot="1">
      <c r="A41" s="186" t="s">
        <v>80</v>
      </c>
      <c r="B41" s="639" t="str">
        <f t="shared" si="1"/>
        <v>☆</v>
      </c>
      <c r="C41" s="640"/>
      <c r="D41" s="641"/>
      <c r="E41" s="412">
        <v>2.84</v>
      </c>
      <c r="F41" s="298">
        <v>4.16</v>
      </c>
      <c r="G41" s="120">
        <f>F41-E41</f>
        <v>1.3200000000000003</v>
      </c>
      <c r="H41" s="706"/>
      <c r="I41" s="707"/>
      <c r="J41" s="707"/>
      <c r="K41" s="707"/>
      <c r="L41" s="708"/>
      <c r="M41" s="184"/>
      <c r="N41" s="185"/>
      <c r="O41" s="113" t="s">
        <v>80</v>
      </c>
    </row>
    <row r="42" spans="1:16" ht="66.599999999999994" customHeight="1" thickBot="1">
      <c r="A42" s="186" t="s">
        <v>81</v>
      </c>
      <c r="B42" s="639" t="str">
        <f t="shared" si="1"/>
        <v>☆☆☆</v>
      </c>
      <c r="C42" s="640"/>
      <c r="D42" s="641"/>
      <c r="E42" s="299">
        <v>7.11</v>
      </c>
      <c r="F42" s="299">
        <v>9.7799999999999994</v>
      </c>
      <c r="G42" s="120">
        <f>F42-E42</f>
        <v>2.669999999999999</v>
      </c>
      <c r="H42" s="703"/>
      <c r="I42" s="704"/>
      <c r="J42" s="704"/>
      <c r="K42" s="704"/>
      <c r="L42" s="705"/>
      <c r="M42" s="303"/>
      <c r="N42" s="185"/>
      <c r="O42" s="113" t="s">
        <v>81</v>
      </c>
      <c r="P42" s="22" t="s">
        <v>41</v>
      </c>
    </row>
    <row r="43" spans="1:16" ht="69" customHeight="1" thickBot="1">
      <c r="A43" s="186" t="s">
        <v>82</v>
      </c>
      <c r="B43" s="639" t="str">
        <f t="shared" si="1"/>
        <v>★</v>
      </c>
      <c r="C43" s="640"/>
      <c r="D43" s="641"/>
      <c r="E43" s="298">
        <v>3.87</v>
      </c>
      <c r="F43" s="298">
        <v>3.37</v>
      </c>
      <c r="G43" s="120">
        <f>F43-E43</f>
        <v>-0.5</v>
      </c>
      <c r="H43" s="700" t="s">
        <v>239</v>
      </c>
      <c r="I43" s="701"/>
      <c r="J43" s="701"/>
      <c r="K43" s="701"/>
      <c r="L43" s="702"/>
      <c r="M43" s="414" t="s">
        <v>238</v>
      </c>
      <c r="N43" s="415">
        <v>46011</v>
      </c>
      <c r="O43" s="113" t="s">
        <v>82</v>
      </c>
    </row>
    <row r="44" spans="1:16" ht="61.2" customHeight="1" thickBot="1">
      <c r="A44" s="192" t="s">
        <v>179</v>
      </c>
      <c r="B44" s="639" t="str">
        <f t="shared" si="1"/>
        <v>☆</v>
      </c>
      <c r="C44" s="640"/>
      <c r="D44" s="641"/>
      <c r="E44" s="298">
        <v>5.19</v>
      </c>
      <c r="F44" s="298">
        <v>5.37</v>
      </c>
      <c r="G44" s="120">
        <f>F44-E44</f>
        <v>0.17999999999999972</v>
      </c>
      <c r="H44" s="894" t="s">
        <v>228</v>
      </c>
      <c r="I44" s="895"/>
      <c r="J44" s="895"/>
      <c r="K44" s="895"/>
      <c r="L44" s="895"/>
      <c r="M44" s="896" t="s">
        <v>229</v>
      </c>
      <c r="N44" s="415">
        <v>46007</v>
      </c>
      <c r="O44" s="22" t="s">
        <v>179</v>
      </c>
    </row>
    <row r="45" spans="1:16" ht="61.2" customHeight="1" thickBot="1">
      <c r="A45" s="186" t="s">
        <v>83</v>
      </c>
      <c r="B45" s="639" t="str">
        <f t="shared" si="1"/>
        <v>☆</v>
      </c>
      <c r="C45" s="640"/>
      <c r="D45" s="641"/>
      <c r="E45" s="412">
        <v>2.84</v>
      </c>
      <c r="F45" s="412">
        <v>2.95</v>
      </c>
      <c r="G45" s="120">
        <f>F45-E45</f>
        <v>0.11000000000000032</v>
      </c>
      <c r="H45" s="703"/>
      <c r="I45" s="704"/>
      <c r="J45" s="704"/>
      <c r="K45" s="704"/>
      <c r="L45" s="705"/>
      <c r="M45" s="184"/>
      <c r="N45" s="295"/>
      <c r="O45" s="113" t="s">
        <v>83</v>
      </c>
    </row>
    <row r="46" spans="1:16" ht="69" customHeight="1" thickBot="1">
      <c r="A46" s="186" t="s">
        <v>84</v>
      </c>
      <c r="B46" s="639" t="str">
        <f t="shared" si="1"/>
        <v>☆</v>
      </c>
      <c r="C46" s="640"/>
      <c r="D46" s="641"/>
      <c r="E46" s="298">
        <v>3.46</v>
      </c>
      <c r="F46" s="298">
        <v>3.49</v>
      </c>
      <c r="G46" s="120">
        <f>F46-E46</f>
        <v>3.0000000000000249E-2</v>
      </c>
      <c r="H46" s="645"/>
      <c r="I46" s="643"/>
      <c r="J46" s="643"/>
      <c r="K46" s="643"/>
      <c r="L46" s="644"/>
      <c r="M46" s="184"/>
      <c r="N46" s="185"/>
      <c r="O46" s="113" t="s">
        <v>84</v>
      </c>
    </row>
    <row r="47" spans="1:16" ht="61.2" customHeight="1" thickBot="1">
      <c r="A47" s="186" t="s">
        <v>85</v>
      </c>
      <c r="B47" s="639" t="str">
        <f t="shared" si="1"/>
        <v>★</v>
      </c>
      <c r="C47" s="640"/>
      <c r="D47" s="641"/>
      <c r="E47" s="298">
        <v>4.53</v>
      </c>
      <c r="F47" s="298">
        <v>4.03</v>
      </c>
      <c r="G47" s="120">
        <f>F47-E47</f>
        <v>-0.5</v>
      </c>
      <c r="H47" s="642"/>
      <c r="I47" s="643"/>
      <c r="J47" s="643"/>
      <c r="K47" s="643"/>
      <c r="L47" s="644"/>
      <c r="M47" s="184"/>
      <c r="N47" s="185"/>
      <c r="O47" s="113" t="s">
        <v>85</v>
      </c>
    </row>
    <row r="48" spans="1:16" ht="61.2" customHeight="1" thickBot="1">
      <c r="A48" s="186" t="s">
        <v>86</v>
      </c>
      <c r="B48" s="639" t="str">
        <f t="shared" si="1"/>
        <v>★</v>
      </c>
      <c r="C48" s="640"/>
      <c r="D48" s="641"/>
      <c r="E48" s="298">
        <v>3.98</v>
      </c>
      <c r="F48" s="298">
        <v>3.9</v>
      </c>
      <c r="G48" s="120">
        <f>F48-E48</f>
        <v>-8.0000000000000071E-2</v>
      </c>
      <c r="H48" s="649"/>
      <c r="I48" s="650"/>
      <c r="J48" s="650"/>
      <c r="K48" s="650"/>
      <c r="L48" s="651"/>
      <c r="M48" s="414"/>
      <c r="N48" s="415"/>
      <c r="O48" s="113" t="s">
        <v>86</v>
      </c>
    </row>
    <row r="49" spans="1:15" ht="61.2" customHeight="1" thickBot="1">
      <c r="A49" s="186" t="s">
        <v>87</v>
      </c>
      <c r="B49" s="639" t="str">
        <f t="shared" si="1"/>
        <v>☆</v>
      </c>
      <c r="C49" s="640"/>
      <c r="D49" s="641"/>
      <c r="E49" s="298">
        <v>4.3</v>
      </c>
      <c r="F49" s="298">
        <v>4.41</v>
      </c>
      <c r="G49" s="120">
        <f>F49-E49</f>
        <v>0.11000000000000032</v>
      </c>
      <c r="H49" s="700" t="s">
        <v>222</v>
      </c>
      <c r="I49" s="701"/>
      <c r="J49" s="701"/>
      <c r="K49" s="701"/>
      <c r="L49" s="702"/>
      <c r="M49" s="414" t="s">
        <v>223</v>
      </c>
      <c r="N49" s="415">
        <v>46009</v>
      </c>
      <c r="O49" s="113" t="s">
        <v>87</v>
      </c>
    </row>
    <row r="50" spans="1:15" ht="75.599999999999994" customHeight="1" thickBot="1">
      <c r="A50" s="186" t="s">
        <v>88</v>
      </c>
      <c r="B50" s="639" t="str">
        <f t="shared" si="1"/>
        <v>☆</v>
      </c>
      <c r="C50" s="640"/>
      <c r="D50" s="641"/>
      <c r="E50" s="298">
        <v>3.96</v>
      </c>
      <c r="F50" s="298">
        <v>4.63</v>
      </c>
      <c r="G50" s="120">
        <f>F50-E50</f>
        <v>0.66999999999999993</v>
      </c>
      <c r="H50" s="649"/>
      <c r="I50" s="650"/>
      <c r="J50" s="650"/>
      <c r="K50" s="650"/>
      <c r="L50" s="651"/>
      <c r="M50" s="414"/>
      <c r="N50" s="542"/>
      <c r="O50" s="113" t="s">
        <v>88</v>
      </c>
    </row>
    <row r="51" spans="1:15" ht="61.2" customHeight="1" thickBot="1">
      <c r="A51" s="186" t="s">
        <v>89</v>
      </c>
      <c r="B51" s="639" t="str">
        <f t="shared" si="1"/>
        <v>★</v>
      </c>
      <c r="C51" s="640"/>
      <c r="D51" s="641"/>
      <c r="E51" s="412">
        <v>2.67</v>
      </c>
      <c r="F51" s="412">
        <v>2.2999999999999998</v>
      </c>
      <c r="G51" s="120">
        <f>F51-E51</f>
        <v>-0.37000000000000011</v>
      </c>
      <c r="H51" s="642"/>
      <c r="I51" s="643"/>
      <c r="J51" s="643"/>
      <c r="K51" s="643"/>
      <c r="L51" s="644"/>
      <c r="M51" s="184"/>
      <c r="N51" s="185"/>
      <c r="O51" s="113" t="s">
        <v>89</v>
      </c>
    </row>
    <row r="52" spans="1:15" ht="61.2" customHeight="1" thickBot="1">
      <c r="A52" s="186" t="s">
        <v>90</v>
      </c>
      <c r="B52" s="639" t="str">
        <f t="shared" si="1"/>
        <v>☆</v>
      </c>
      <c r="C52" s="640"/>
      <c r="D52" s="641"/>
      <c r="E52" s="412">
        <v>2.5299999999999998</v>
      </c>
      <c r="F52" s="298">
        <v>3.26</v>
      </c>
      <c r="G52" s="120">
        <f t="shared" ref="G52" si="2">F52-E52</f>
        <v>0.73</v>
      </c>
      <c r="H52" s="703"/>
      <c r="I52" s="704"/>
      <c r="J52" s="704"/>
      <c r="K52" s="704"/>
      <c r="L52" s="705"/>
      <c r="M52" s="184"/>
      <c r="N52" s="185"/>
      <c r="O52" s="113" t="s">
        <v>90</v>
      </c>
    </row>
    <row r="53" spans="1:15" ht="61.2" customHeight="1" thickBot="1">
      <c r="A53" s="186" t="s">
        <v>91</v>
      </c>
      <c r="B53" s="639" t="str">
        <f t="shared" si="1"/>
        <v>☆☆</v>
      </c>
      <c r="C53" s="640"/>
      <c r="D53" s="641"/>
      <c r="E53" s="298">
        <v>3.27</v>
      </c>
      <c r="F53" s="298">
        <v>4.91</v>
      </c>
      <c r="G53" s="120">
        <f>F53-E53</f>
        <v>1.6400000000000001</v>
      </c>
      <c r="H53" s="642"/>
      <c r="I53" s="643"/>
      <c r="J53" s="643"/>
      <c r="K53" s="643"/>
      <c r="L53" s="644"/>
      <c r="M53" s="528"/>
      <c r="N53" s="185"/>
      <c r="O53" s="113" t="s">
        <v>91</v>
      </c>
    </row>
    <row r="54" spans="1:15" ht="61.2" customHeight="1" thickBot="1">
      <c r="A54" s="186" t="s">
        <v>92</v>
      </c>
      <c r="B54" s="639" t="str">
        <f t="shared" si="1"/>
        <v>★</v>
      </c>
      <c r="C54" s="640"/>
      <c r="D54" s="641"/>
      <c r="E54" s="298">
        <v>3.25</v>
      </c>
      <c r="F54" s="412">
        <v>2.61</v>
      </c>
      <c r="G54" s="120">
        <f>F54-E54</f>
        <v>-0.64000000000000012</v>
      </c>
      <c r="H54" s="642"/>
      <c r="I54" s="643"/>
      <c r="J54" s="643"/>
      <c r="K54" s="643"/>
      <c r="L54" s="644"/>
      <c r="M54" s="184"/>
      <c r="N54" s="185"/>
      <c r="O54" s="113" t="s">
        <v>92</v>
      </c>
    </row>
    <row r="55" spans="1:15" ht="61.2" customHeight="1" thickBot="1">
      <c r="A55" s="186" t="s">
        <v>93</v>
      </c>
      <c r="B55" s="639" t="str">
        <f t="shared" si="1"/>
        <v>★</v>
      </c>
      <c r="C55" s="640"/>
      <c r="D55" s="641"/>
      <c r="E55" s="298">
        <v>4.16</v>
      </c>
      <c r="F55" s="298">
        <v>3.19</v>
      </c>
      <c r="G55" s="120">
        <f>F55-E55</f>
        <v>-0.9700000000000002</v>
      </c>
      <c r="H55" s="700"/>
      <c r="I55" s="701"/>
      <c r="J55" s="701"/>
      <c r="K55" s="701"/>
      <c r="L55" s="702"/>
      <c r="M55" s="414"/>
      <c r="N55" s="415"/>
      <c r="O55" s="113" t="s">
        <v>93</v>
      </c>
    </row>
    <row r="56" spans="1:15" ht="73.2" customHeight="1" thickBot="1">
      <c r="A56" s="186" t="s">
        <v>94</v>
      </c>
      <c r="B56" s="639" t="str">
        <f t="shared" si="1"/>
        <v>☆</v>
      </c>
      <c r="C56" s="640"/>
      <c r="D56" s="641"/>
      <c r="E56" s="298">
        <v>3.78</v>
      </c>
      <c r="F56" s="298">
        <v>4.45</v>
      </c>
      <c r="G56" s="120">
        <f>F56-E56</f>
        <v>0.67000000000000037</v>
      </c>
      <c r="H56" s="645"/>
      <c r="I56" s="643"/>
      <c r="J56" s="643"/>
      <c r="K56" s="643"/>
      <c r="L56" s="644"/>
      <c r="M56" s="184"/>
      <c r="N56" s="185"/>
      <c r="O56" s="113" t="s">
        <v>94</v>
      </c>
    </row>
    <row r="57" spans="1:15" ht="61.2" customHeight="1" thickBot="1">
      <c r="A57" s="186" t="s">
        <v>95</v>
      </c>
      <c r="B57" s="639" t="str">
        <f t="shared" si="1"/>
        <v>★</v>
      </c>
      <c r="C57" s="640"/>
      <c r="D57" s="641"/>
      <c r="E57" s="412">
        <v>2.19</v>
      </c>
      <c r="F57" s="412">
        <v>1.95</v>
      </c>
      <c r="G57" s="120">
        <f>F57-E57</f>
        <v>-0.24</v>
      </c>
      <c r="H57" s="645" t="s">
        <v>226</v>
      </c>
      <c r="I57" s="643"/>
      <c r="J57" s="643"/>
      <c r="K57" s="643"/>
      <c r="L57" s="644"/>
      <c r="M57" s="184" t="s">
        <v>227</v>
      </c>
      <c r="N57" s="185">
        <v>46008</v>
      </c>
      <c r="O57" s="113" t="s">
        <v>95</v>
      </c>
    </row>
    <row r="58" spans="1:15" ht="61.2" customHeight="1" thickBot="1">
      <c r="A58" s="186" t="s">
        <v>96</v>
      </c>
      <c r="B58" s="639" t="str">
        <f t="shared" si="1"/>
        <v>★</v>
      </c>
      <c r="C58" s="640"/>
      <c r="D58" s="641"/>
      <c r="E58" s="298">
        <v>3.77</v>
      </c>
      <c r="F58" s="298">
        <v>3.38</v>
      </c>
      <c r="G58" s="120">
        <f>F58-E58</f>
        <v>-0.39000000000000012</v>
      </c>
      <c r="H58" s="642"/>
      <c r="I58" s="643"/>
      <c r="J58" s="643"/>
      <c r="K58" s="643"/>
      <c r="L58" s="644"/>
      <c r="M58" s="184"/>
      <c r="N58" s="185"/>
      <c r="O58" s="113" t="s">
        <v>96</v>
      </c>
    </row>
    <row r="59" spans="1:15" ht="61.2" customHeight="1" thickBot="1">
      <c r="A59" s="186" t="s">
        <v>97</v>
      </c>
      <c r="B59" s="639" t="str">
        <f t="shared" si="1"/>
        <v>☆☆</v>
      </c>
      <c r="C59" s="640"/>
      <c r="D59" s="641"/>
      <c r="E59" s="298">
        <v>4.8499999999999996</v>
      </c>
      <c r="F59" s="299">
        <v>6.35</v>
      </c>
      <c r="G59" s="120">
        <f>F59-E59</f>
        <v>1.5</v>
      </c>
      <c r="H59" s="642"/>
      <c r="I59" s="643"/>
      <c r="J59" s="643"/>
      <c r="K59" s="643"/>
      <c r="L59" s="644"/>
      <c r="M59" s="184"/>
      <c r="N59" s="185"/>
      <c r="O59" s="113" t="s">
        <v>97</v>
      </c>
    </row>
    <row r="60" spans="1:15" ht="61.2" customHeight="1" thickBot="1">
      <c r="A60" s="186" t="s">
        <v>98</v>
      </c>
      <c r="B60" s="639" t="str">
        <f t="shared" si="1"/>
        <v>☆</v>
      </c>
      <c r="C60" s="640"/>
      <c r="D60" s="641"/>
      <c r="E60" s="412">
        <v>1.8</v>
      </c>
      <c r="F60" s="412">
        <v>2.0499999999999998</v>
      </c>
      <c r="G60" s="120">
        <f>F60-E60</f>
        <v>0.24999999999999978</v>
      </c>
      <c r="H60" s="645"/>
      <c r="I60" s="643"/>
      <c r="J60" s="643"/>
      <c r="K60" s="643"/>
      <c r="L60" s="644"/>
      <c r="M60" s="184"/>
      <c r="N60" s="185"/>
      <c r="O60" s="113" t="s">
        <v>98</v>
      </c>
    </row>
    <row r="61" spans="1:15" ht="61.2" customHeight="1" thickBot="1">
      <c r="A61" s="186" t="s">
        <v>99</v>
      </c>
      <c r="B61" s="639" t="str">
        <f t="shared" si="1"/>
        <v>☆</v>
      </c>
      <c r="C61" s="640"/>
      <c r="D61" s="641"/>
      <c r="E61" s="298">
        <v>5.34</v>
      </c>
      <c r="F61" s="299">
        <v>6.41</v>
      </c>
      <c r="G61" s="120">
        <f>F61-E61</f>
        <v>1.0700000000000003</v>
      </c>
      <c r="H61" s="652"/>
      <c r="I61" s="653"/>
      <c r="J61" s="653"/>
      <c r="K61" s="653"/>
      <c r="L61" s="654"/>
      <c r="M61" s="529"/>
      <c r="N61" s="530"/>
      <c r="O61" s="113" t="s">
        <v>99</v>
      </c>
    </row>
    <row r="62" spans="1:15" ht="69" customHeight="1" thickBot="1">
      <c r="A62" s="186" t="s">
        <v>100</v>
      </c>
      <c r="B62" s="639" t="str">
        <f t="shared" si="1"/>
        <v>★</v>
      </c>
      <c r="C62" s="640"/>
      <c r="D62" s="641"/>
      <c r="E62" s="298">
        <v>3.83</v>
      </c>
      <c r="F62" s="298">
        <v>3</v>
      </c>
      <c r="G62" s="120">
        <f>F62-E62</f>
        <v>-0.83000000000000007</v>
      </c>
      <c r="H62" s="655"/>
      <c r="I62" s="656"/>
      <c r="J62" s="656"/>
      <c r="K62" s="656"/>
      <c r="L62" s="657"/>
      <c r="M62" s="184"/>
      <c r="N62" s="542"/>
      <c r="O62" s="113" t="s">
        <v>100</v>
      </c>
    </row>
    <row r="63" spans="1:15" ht="61.2" customHeight="1" thickBot="1">
      <c r="A63" s="186" t="s">
        <v>101</v>
      </c>
      <c r="B63" s="639" t="str">
        <f t="shared" si="1"/>
        <v>☆</v>
      </c>
      <c r="C63" s="640"/>
      <c r="D63" s="641"/>
      <c r="E63" s="298">
        <v>3.03</v>
      </c>
      <c r="F63" s="298">
        <v>4.32</v>
      </c>
      <c r="G63" s="120">
        <f>F63-E63</f>
        <v>1.2900000000000005</v>
      </c>
      <c r="H63" s="658"/>
      <c r="I63" s="659"/>
      <c r="J63" s="659"/>
      <c r="K63" s="659"/>
      <c r="L63" s="660"/>
      <c r="M63" s="184"/>
      <c r="N63" s="415"/>
      <c r="O63" s="113" t="s">
        <v>101</v>
      </c>
    </row>
    <row r="64" spans="1:15" ht="61.2" customHeight="1" thickBot="1">
      <c r="A64" s="186" t="s">
        <v>102</v>
      </c>
      <c r="B64" s="639" t="str">
        <f t="shared" si="1"/>
        <v>☆</v>
      </c>
      <c r="C64" s="640"/>
      <c r="D64" s="641"/>
      <c r="E64" s="298">
        <v>3.25</v>
      </c>
      <c r="F64" s="298">
        <v>4.2300000000000004</v>
      </c>
      <c r="G64" s="120">
        <f>F64-E64</f>
        <v>0.98000000000000043</v>
      </c>
      <c r="H64" s="649"/>
      <c r="I64" s="650"/>
      <c r="J64" s="650"/>
      <c r="K64" s="650"/>
      <c r="L64" s="651"/>
      <c r="M64" s="414"/>
      <c r="N64" s="415"/>
      <c r="O64" s="113" t="s">
        <v>102</v>
      </c>
    </row>
    <row r="65" spans="1:18" ht="61.2" customHeight="1" thickBot="1">
      <c r="A65" s="186" t="s">
        <v>103</v>
      </c>
      <c r="B65" s="639" t="str">
        <f t="shared" si="1"/>
        <v>☆</v>
      </c>
      <c r="C65" s="640"/>
      <c r="D65" s="641"/>
      <c r="E65" s="299">
        <v>8.7200000000000006</v>
      </c>
      <c r="F65" s="299">
        <v>9.39</v>
      </c>
      <c r="G65" s="120">
        <f>F65-E65</f>
        <v>0.66999999999999993</v>
      </c>
      <c r="H65" s="649"/>
      <c r="I65" s="650"/>
      <c r="J65" s="650"/>
      <c r="K65" s="650"/>
      <c r="L65" s="651"/>
      <c r="M65" s="411"/>
      <c r="N65" s="415"/>
      <c r="O65" s="113" t="s">
        <v>103</v>
      </c>
    </row>
    <row r="66" spans="1:18" ht="61.2" customHeight="1" thickBot="1">
      <c r="A66" s="186" t="s">
        <v>104</v>
      </c>
      <c r="B66" s="639" t="str">
        <f t="shared" si="1"/>
        <v>★</v>
      </c>
      <c r="C66" s="640"/>
      <c r="D66" s="641"/>
      <c r="E66" s="911">
        <v>7.67</v>
      </c>
      <c r="F66" s="911">
        <v>7.47</v>
      </c>
      <c r="G66" s="120">
        <f>F66-E66</f>
        <v>-0.20000000000000018</v>
      </c>
      <c r="H66" s="645"/>
      <c r="I66" s="643"/>
      <c r="J66" s="643"/>
      <c r="K66" s="643"/>
      <c r="L66" s="644"/>
      <c r="M66" s="184"/>
      <c r="N66" s="185"/>
      <c r="O66" s="113" t="s">
        <v>104</v>
      </c>
    </row>
    <row r="67" spans="1:18" ht="61.2" customHeight="1" thickBot="1">
      <c r="A67" s="186" t="s">
        <v>105</v>
      </c>
      <c r="B67" s="639" t="str">
        <f t="shared" si="1"/>
        <v>★</v>
      </c>
      <c r="C67" s="640"/>
      <c r="D67" s="641"/>
      <c r="E67" s="912">
        <v>4.32</v>
      </c>
      <c r="F67" s="912">
        <v>4.16</v>
      </c>
      <c r="G67" s="910">
        <f>F67-E67</f>
        <v>-0.16000000000000014</v>
      </c>
      <c r="H67" s="645"/>
      <c r="I67" s="643"/>
      <c r="J67" s="643"/>
      <c r="K67" s="643"/>
      <c r="L67" s="644"/>
      <c r="M67" s="184"/>
      <c r="N67" s="185"/>
      <c r="O67" s="113" t="s">
        <v>105</v>
      </c>
    </row>
    <row r="68" spans="1:18" ht="61.2" customHeight="1" thickBot="1">
      <c r="A68" s="191" t="s">
        <v>106</v>
      </c>
      <c r="B68" s="639" t="str">
        <f t="shared" si="1"/>
        <v>★</v>
      </c>
      <c r="C68" s="640"/>
      <c r="D68" s="641"/>
      <c r="E68" s="912">
        <v>3.88</v>
      </c>
      <c r="F68" s="912">
        <v>3.76</v>
      </c>
      <c r="G68" s="910">
        <f>F68-E68</f>
        <v>-0.12000000000000011</v>
      </c>
      <c r="H68" s="642"/>
      <c r="I68" s="643"/>
      <c r="J68" s="643"/>
      <c r="K68" s="643"/>
      <c r="L68" s="644"/>
      <c r="M68" s="184"/>
      <c r="N68" s="185"/>
      <c r="O68" s="113" t="s">
        <v>106</v>
      </c>
    </row>
    <row r="69" spans="1:18" ht="61.2" customHeight="1" thickBot="1">
      <c r="A69" s="188" t="s">
        <v>107</v>
      </c>
      <c r="B69" s="639" t="str">
        <f t="shared" si="1"/>
        <v>☆</v>
      </c>
      <c r="C69" s="640"/>
      <c r="D69" s="641"/>
      <c r="E69" s="912">
        <v>3</v>
      </c>
      <c r="F69" s="912">
        <v>3.88</v>
      </c>
      <c r="G69" s="910">
        <f>F69-E69</f>
        <v>0.87999999999999989</v>
      </c>
      <c r="H69" s="646"/>
      <c r="I69" s="647"/>
      <c r="J69" s="647"/>
      <c r="K69" s="647"/>
      <c r="L69" s="648"/>
      <c r="M69" s="184"/>
      <c r="N69" s="185"/>
      <c r="O69" s="113" t="s">
        <v>107</v>
      </c>
    </row>
    <row r="70" spans="1:18" ht="61.2" customHeight="1" thickBot="1">
      <c r="A70" s="293" t="s">
        <v>108</v>
      </c>
      <c r="B70" s="639" t="str">
        <f t="shared" si="1"/>
        <v>☆</v>
      </c>
      <c r="C70" s="640"/>
      <c r="D70" s="641"/>
      <c r="E70" s="298">
        <v>4.74</v>
      </c>
      <c r="F70" s="298">
        <v>5.33</v>
      </c>
      <c r="G70" s="120">
        <f>F70-E70</f>
        <v>0.58999999999999986</v>
      </c>
      <c r="H70" s="691"/>
      <c r="I70" s="692"/>
      <c r="J70" s="692"/>
      <c r="K70" s="692"/>
      <c r="L70" s="693"/>
      <c r="M70" s="193"/>
      <c r="N70" s="294"/>
      <c r="O70" s="113"/>
    </row>
    <row r="71" spans="1:18" ht="42.75" customHeight="1" thickBot="1">
      <c r="A71" s="92"/>
      <c r="B71" s="92"/>
      <c r="C71" s="92"/>
      <c r="D71" s="92"/>
      <c r="E71" s="913"/>
      <c r="F71" s="913"/>
      <c r="G71" s="913"/>
      <c r="H71" s="913"/>
      <c r="I71" s="913"/>
      <c r="J71" s="913"/>
      <c r="K71" s="913"/>
      <c r="L71" s="913"/>
      <c r="M71" s="23">
        <f>COUNTIF(E23:E70,"&gt;=10")</f>
        <v>0</v>
      </c>
      <c r="N71" s="23">
        <f>COUNTIF(F23:F69,"&gt;=10")</f>
        <v>2</v>
      </c>
      <c r="O71" s="23" t="s">
        <v>3</v>
      </c>
    </row>
    <row r="72" spans="1:18" ht="36.75" customHeight="1" thickBot="1">
      <c r="A72" s="194" t="s">
        <v>17</v>
      </c>
      <c r="B72" s="195"/>
      <c r="C72" s="260"/>
      <c r="D72" s="260"/>
      <c r="E72" s="694" t="s">
        <v>109</v>
      </c>
      <c r="F72" s="694"/>
      <c r="G72" s="694"/>
      <c r="H72" s="446" t="s">
        <v>431</v>
      </c>
      <c r="I72" s="447"/>
      <c r="J72" s="260"/>
      <c r="K72" s="196"/>
      <c r="L72" s="196"/>
      <c r="M72" s="197"/>
      <c r="N72" s="198"/>
    </row>
    <row r="73" spans="1:18" ht="36.75" customHeight="1" thickBot="1">
      <c r="A73" s="31"/>
      <c r="B73" s="421"/>
      <c r="C73" s="697" t="s">
        <v>110</v>
      </c>
      <c r="D73" s="698"/>
      <c r="E73" s="698"/>
      <c r="F73" s="699"/>
      <c r="G73" s="199">
        <f>+F70</f>
        <v>5.33</v>
      </c>
      <c r="H73" s="200" t="s">
        <v>111</v>
      </c>
      <c r="I73" s="695">
        <f>+G70</f>
        <v>0.58999999999999986</v>
      </c>
      <c r="J73" s="696"/>
      <c r="K73" s="94"/>
      <c r="L73" s="94"/>
      <c r="M73" s="95"/>
      <c r="N73" s="32"/>
    </row>
    <row r="74" spans="1:18" ht="36.75" customHeight="1" thickBot="1">
      <c r="A74" s="31"/>
      <c r="B74" s="93"/>
      <c r="C74" s="661" t="s">
        <v>112</v>
      </c>
      <c r="D74" s="662"/>
      <c r="E74" s="662"/>
      <c r="F74" s="663"/>
      <c r="G74" s="201">
        <f>+F35</f>
        <v>8.4600000000000009</v>
      </c>
      <c r="H74" s="202" t="s">
        <v>113</v>
      </c>
      <c r="I74" s="664">
        <f>+G35</f>
        <v>1.160000000000001</v>
      </c>
      <c r="J74" s="665"/>
      <c r="K74" s="94"/>
      <c r="L74" s="94"/>
      <c r="M74" s="95"/>
      <c r="N74" s="32"/>
      <c r="R74" s="203" t="s">
        <v>17</v>
      </c>
    </row>
    <row r="75" spans="1:18" ht="36.75" customHeight="1" thickBot="1">
      <c r="A75" s="31"/>
      <c r="B75" s="93"/>
      <c r="C75" s="666" t="s">
        <v>114</v>
      </c>
      <c r="D75" s="667"/>
      <c r="E75" s="667"/>
      <c r="F75" s="204" t="str">
        <f>VLOOKUP(G75,F:P,10,0)</f>
        <v>新潟県</v>
      </c>
      <c r="G75" s="205">
        <f>MAX(F23:F69)</f>
        <v>11.17</v>
      </c>
      <c r="H75" s="668" t="s">
        <v>115</v>
      </c>
      <c r="I75" s="669"/>
      <c r="J75" s="669"/>
      <c r="K75" s="206">
        <f>+N71</f>
        <v>2</v>
      </c>
      <c r="L75" s="207" t="s">
        <v>116</v>
      </c>
      <c r="M75" s="291">
        <f>N71-M71</f>
        <v>2</v>
      </c>
      <c r="N75" s="32"/>
      <c r="R75" s="106"/>
    </row>
    <row r="76" spans="1:18" ht="36.75" customHeight="1" thickBot="1">
      <c r="A76" s="33"/>
      <c r="B76" s="34"/>
      <c r="C76" s="34"/>
      <c r="D76" s="34"/>
      <c r="E76" s="34"/>
      <c r="F76" s="34"/>
      <c r="G76" s="34"/>
      <c r="H76" s="34"/>
      <c r="I76" s="34"/>
      <c r="J76" s="34"/>
      <c r="K76" s="35"/>
      <c r="L76" s="35"/>
      <c r="M76" s="36"/>
      <c r="N76" s="37"/>
      <c r="R76" s="106"/>
    </row>
    <row r="77" spans="1:18" ht="30.75" customHeight="1">
      <c r="A77" s="47"/>
      <c r="B77" s="47"/>
      <c r="C77" s="47"/>
      <c r="D77" s="47"/>
      <c r="E77" s="47"/>
      <c r="F77" s="47"/>
      <c r="G77" s="47"/>
      <c r="H77" s="47"/>
      <c r="I77" s="47"/>
      <c r="J77" s="47"/>
      <c r="K77" s="96"/>
      <c r="L77" s="96"/>
      <c r="M77" s="97"/>
      <c r="N77" s="98"/>
      <c r="R77" s="107"/>
    </row>
    <row r="78" spans="1:18" ht="30.75" customHeight="1" thickBot="1">
      <c r="A78" s="99"/>
      <c r="B78" s="99"/>
      <c r="C78" s="99"/>
      <c r="D78" s="99"/>
      <c r="E78" s="99"/>
      <c r="F78" s="99"/>
      <c r="G78" s="99"/>
      <c r="H78" s="99"/>
      <c r="I78" s="99"/>
      <c r="J78" s="99"/>
      <c r="K78" s="100"/>
      <c r="L78" s="100"/>
      <c r="M78" s="173"/>
      <c r="N78" s="99"/>
    </row>
    <row r="79" spans="1:18" ht="24.75" customHeight="1" thickTop="1">
      <c r="A79" s="670">
        <v>3</v>
      </c>
      <c r="B79" s="673" t="s">
        <v>438</v>
      </c>
      <c r="C79" s="674"/>
      <c r="D79" s="674"/>
      <c r="E79" s="674"/>
      <c r="F79" s="675"/>
      <c r="G79" s="682"/>
      <c r="H79" s="683"/>
      <c r="I79" s="683"/>
      <c r="J79" s="683"/>
      <c r="K79" s="683"/>
      <c r="L79" s="683"/>
      <c r="M79" s="683"/>
      <c r="N79" s="684"/>
    </row>
    <row r="80" spans="1:18" ht="24.75" customHeight="1">
      <c r="A80" s="671"/>
      <c r="B80" s="676"/>
      <c r="C80" s="677"/>
      <c r="D80" s="677"/>
      <c r="E80" s="677"/>
      <c r="F80" s="678"/>
      <c r="G80" s="685"/>
      <c r="H80" s="686"/>
      <c r="I80" s="686"/>
      <c r="J80" s="686"/>
      <c r="K80" s="686"/>
      <c r="L80" s="686"/>
      <c r="M80" s="686"/>
      <c r="N80" s="687"/>
      <c r="O80" s="101" t="s">
        <v>3</v>
      </c>
      <c r="P80" s="101"/>
    </row>
    <row r="81" spans="1:16" ht="24.75" customHeight="1">
      <c r="A81" s="671"/>
      <c r="B81" s="676"/>
      <c r="C81" s="677"/>
      <c r="D81" s="677"/>
      <c r="E81" s="677"/>
      <c r="F81" s="678"/>
      <c r="G81" s="685"/>
      <c r="H81" s="686"/>
      <c r="I81" s="686"/>
      <c r="J81" s="686"/>
      <c r="K81" s="686"/>
      <c r="L81" s="686"/>
      <c r="M81" s="686"/>
      <c r="N81" s="687"/>
      <c r="O81" s="101" t="s">
        <v>17</v>
      </c>
      <c r="P81" s="101" t="s">
        <v>117</v>
      </c>
    </row>
    <row r="82" spans="1:16" ht="24.75" customHeight="1">
      <c r="A82" s="671"/>
      <c r="B82" s="676"/>
      <c r="C82" s="677"/>
      <c r="D82" s="677"/>
      <c r="E82" s="677"/>
      <c r="F82" s="678"/>
      <c r="G82" s="685"/>
      <c r="H82" s="686"/>
      <c r="I82" s="686"/>
      <c r="J82" s="686"/>
      <c r="K82" s="686"/>
      <c r="L82" s="686"/>
      <c r="M82" s="686"/>
      <c r="N82" s="687"/>
      <c r="O82" s="102"/>
      <c r="P82" s="101"/>
    </row>
    <row r="83" spans="1:16" ht="46.2" customHeight="1" thickBot="1">
      <c r="A83" s="672"/>
      <c r="B83" s="679"/>
      <c r="C83" s="680"/>
      <c r="D83" s="680"/>
      <c r="E83" s="680"/>
      <c r="F83" s="681"/>
      <c r="G83" s="688"/>
      <c r="H83" s="689"/>
      <c r="I83" s="689"/>
      <c r="J83" s="689"/>
      <c r="K83" s="689"/>
      <c r="L83" s="689"/>
      <c r="M83" s="689"/>
      <c r="N83" s="690"/>
    </row>
    <row r="84" spans="1:16" ht="13.8" thickTop="1"/>
    <row r="87" spans="1:16">
      <c r="G87" s="22" t="s">
        <v>432</v>
      </c>
      <c r="H87" s="22"/>
    </row>
    <row r="88" spans="1:16">
      <c r="G88" s="22" t="s">
        <v>433</v>
      </c>
      <c r="H88" s="22"/>
    </row>
    <row r="89" spans="1:16">
      <c r="G89" s="22" t="s">
        <v>434</v>
      </c>
      <c r="H89" s="22"/>
    </row>
    <row r="90" spans="1:16">
      <c r="G90" s="22" t="s">
        <v>435</v>
      </c>
      <c r="H90" s="22"/>
    </row>
    <row r="91" spans="1:16">
      <c r="G91" s="22" t="s">
        <v>436</v>
      </c>
      <c r="H91" s="22"/>
    </row>
    <row r="92" spans="1:16">
      <c r="G92" s="22" t="s">
        <v>437</v>
      </c>
      <c r="H92" s="22"/>
    </row>
  </sheetData>
  <sheetProtection formatCells="0" formatColumns="0" formatRows="0" insertColumns="0" insertRows="0" insertHyperlinks="0" deleteColumns="0" deleteRows="0" sort="0" autoFilter="0" pivotTables="0"/>
  <autoFilter ref="A22:G75" xr:uid="{00000000-0009-0000-0000-000002000000}">
    <filterColumn colId="1" showButton="0"/>
    <filterColumn colId="2" showButton="0"/>
  </autoFilter>
  <mergeCells count="119">
    <mergeCell ref="F3:G16"/>
    <mergeCell ref="I2:M2"/>
    <mergeCell ref="A17:C17"/>
    <mergeCell ref="F17:G17"/>
    <mergeCell ref="A18:C18"/>
    <mergeCell ref="F18:G18"/>
    <mergeCell ref="A19:G19"/>
    <mergeCell ref="B21:C21"/>
    <mergeCell ref="E21:F21"/>
    <mergeCell ref="A3:C16"/>
    <mergeCell ref="B28:D28"/>
    <mergeCell ref="H28:L28"/>
    <mergeCell ref="B25:D25"/>
    <mergeCell ref="H25:L25"/>
    <mergeCell ref="H21:L21"/>
    <mergeCell ref="B22:D22"/>
    <mergeCell ref="H22:L22"/>
    <mergeCell ref="H23:L23"/>
    <mergeCell ref="B24:D24"/>
    <mergeCell ref="H24:L24"/>
    <mergeCell ref="B23:D23"/>
    <mergeCell ref="B26:D26"/>
    <mergeCell ref="H26:L26"/>
    <mergeCell ref="B27:D27"/>
    <mergeCell ref="H27:L27"/>
    <mergeCell ref="H33:L33"/>
    <mergeCell ref="B29:D29"/>
    <mergeCell ref="H29:L29"/>
    <mergeCell ref="B30:D30"/>
    <mergeCell ref="H30:L30"/>
    <mergeCell ref="B37:D37"/>
    <mergeCell ref="H37:L37"/>
    <mergeCell ref="B38:D38"/>
    <mergeCell ref="H38:L38"/>
    <mergeCell ref="B34:D34"/>
    <mergeCell ref="H34:L34"/>
    <mergeCell ref="B31:D31"/>
    <mergeCell ref="H31:L31"/>
    <mergeCell ref="B32:D32"/>
    <mergeCell ref="H32:L32"/>
    <mergeCell ref="B33:D33"/>
    <mergeCell ref="B39:D39"/>
    <mergeCell ref="H39:L39"/>
    <mergeCell ref="H35:L35"/>
    <mergeCell ref="B36:D36"/>
    <mergeCell ref="H36:L36"/>
    <mergeCell ref="B43:D43"/>
    <mergeCell ref="H43:L43"/>
    <mergeCell ref="H44:L44"/>
    <mergeCell ref="B35:D35"/>
    <mergeCell ref="B44:D44"/>
    <mergeCell ref="B45:D45"/>
    <mergeCell ref="H45:L45"/>
    <mergeCell ref="B40:D40"/>
    <mergeCell ref="H40:L40"/>
    <mergeCell ref="B41:D41"/>
    <mergeCell ref="H42:L42"/>
    <mergeCell ref="B42:D42"/>
    <mergeCell ref="B49:D49"/>
    <mergeCell ref="H49:L49"/>
    <mergeCell ref="H41:L41"/>
    <mergeCell ref="B50:D50"/>
    <mergeCell ref="H50:L50"/>
    <mergeCell ref="B51:D51"/>
    <mergeCell ref="H51:L51"/>
    <mergeCell ref="B46:D46"/>
    <mergeCell ref="H46:L46"/>
    <mergeCell ref="B47:D47"/>
    <mergeCell ref="H47:L47"/>
    <mergeCell ref="B48:D48"/>
    <mergeCell ref="H48:L48"/>
    <mergeCell ref="B55:D55"/>
    <mergeCell ref="H55:L55"/>
    <mergeCell ref="B56:D56"/>
    <mergeCell ref="H56:L56"/>
    <mergeCell ref="B57:D57"/>
    <mergeCell ref="B52:D52"/>
    <mergeCell ref="H52:L52"/>
    <mergeCell ref="B53:D53"/>
    <mergeCell ref="H53:L53"/>
    <mergeCell ref="B54:D54"/>
    <mergeCell ref="H54:L54"/>
    <mergeCell ref="C74:F74"/>
    <mergeCell ref="I74:J74"/>
    <mergeCell ref="C75:E75"/>
    <mergeCell ref="H75:J75"/>
    <mergeCell ref="A79:A83"/>
    <mergeCell ref="B79:F83"/>
    <mergeCell ref="G79:N83"/>
    <mergeCell ref="B70:D70"/>
    <mergeCell ref="H70:L70"/>
    <mergeCell ref="E72:G72"/>
    <mergeCell ref="I73:J73"/>
    <mergeCell ref="C73:F73"/>
    <mergeCell ref="B69:D69"/>
    <mergeCell ref="H69:L69"/>
    <mergeCell ref="B64:D64"/>
    <mergeCell ref="H64:L64"/>
    <mergeCell ref="B65:D65"/>
    <mergeCell ref="B66:D66"/>
    <mergeCell ref="H65:L65"/>
    <mergeCell ref="B61:D61"/>
    <mergeCell ref="H61:L61"/>
    <mergeCell ref="B62:D62"/>
    <mergeCell ref="H62:L62"/>
    <mergeCell ref="B63:D63"/>
    <mergeCell ref="H63:L63"/>
    <mergeCell ref="B58:D58"/>
    <mergeCell ref="H57:L57"/>
    <mergeCell ref="B59:D59"/>
    <mergeCell ref="H59:L59"/>
    <mergeCell ref="H60:L60"/>
    <mergeCell ref="B67:D67"/>
    <mergeCell ref="H67:L67"/>
    <mergeCell ref="B68:D68"/>
    <mergeCell ref="H68:L68"/>
    <mergeCell ref="B60:D60"/>
    <mergeCell ref="H58:L58"/>
    <mergeCell ref="H66:L66"/>
  </mergeCells>
  <phoneticPr fontId="80"/>
  <conditionalFormatting sqref="G23:G70">
    <cfRule type="cellIs" dxfId="5" priority="1" stopIfTrue="1" operator="between">
      <formula>10.1</formula>
      <formula>20</formula>
    </cfRule>
    <cfRule type="cellIs" dxfId="4" priority="2" stopIfTrue="1" operator="between">
      <formula>1.01</formula>
      <formula>10</formula>
    </cfRule>
    <cfRule type="cellIs" dxfId="3" priority="3" stopIfTrue="1" operator="between">
      <formula>0.01</formula>
      <formula>1</formula>
    </cfRule>
  </conditionalFormatting>
  <conditionalFormatting sqref="N77">
    <cfRule type="cellIs" dxfId="2" priority="4" stopIfTrue="1" operator="between">
      <formula>10.1</formula>
      <formula>20</formula>
    </cfRule>
    <cfRule type="cellIs" dxfId="1" priority="5" stopIfTrue="1" operator="between">
      <formula>1.01</formula>
      <formula>10</formula>
    </cfRule>
    <cfRule type="cellIs" dxfId="0" priority="6" stopIfTrue="1" operator="between">
      <formula>0.01</formula>
      <formula>1</formula>
    </cfRule>
  </conditionalFormatting>
  <hyperlinks>
    <hyperlink ref="I19" r:id="rId1" xr:uid="{C7424B07-D1FE-44F6-B79C-EFD9D50A5CA1}"/>
  </hyperlinks>
  <printOptions horizontalCentered="1" verticalCentered="1"/>
  <pageMargins left="0" right="0.23622047244094491" top="0.74803149606299213" bottom="0.74803149606299213" header="0.31496062992125984" footer="0.31496062992125984"/>
  <pageSetup paperSize="8" scale="29" orientation="portrait" horizontalDpi="300" verticalDpi="300" r:id="rId2"/>
  <headerFooter scaleWithDoc="0"/>
  <rowBreaks count="1" manualBreakCount="1">
    <brk id="70" max="16383" man="1"/>
  </rowBreaks>
  <drawing r:id="rId3"/>
  <legacy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F8D90-F4F3-445D-BD1C-2835474D85D9}">
  <dimension ref="A1:E49"/>
  <sheetViews>
    <sheetView workbookViewId="0">
      <selection activeCell="C2" sqref="C2:D2"/>
    </sheetView>
  </sheetViews>
  <sheetFormatPr defaultRowHeight="13.2"/>
  <sheetData>
    <row r="1" spans="1:5" ht="18.600000000000001" thickBot="1">
      <c r="A1" s="897">
        <v>4</v>
      </c>
      <c r="B1" s="897">
        <v>50</v>
      </c>
      <c r="C1" s="897">
        <v>51</v>
      </c>
      <c r="D1" s="897" t="s">
        <v>428</v>
      </c>
      <c r="E1" s="901"/>
    </row>
    <row r="2" spans="1:5" ht="18.600000000000001" thickBot="1">
      <c r="A2" s="898" t="s">
        <v>429</v>
      </c>
      <c r="B2" s="298">
        <v>4.21</v>
      </c>
      <c r="C2" s="298">
        <v>4.74</v>
      </c>
      <c r="D2" s="298">
        <v>5.33</v>
      </c>
      <c r="E2" s="902" t="s">
        <v>429</v>
      </c>
    </row>
    <row r="3" spans="1:5" ht="18.600000000000001" thickBot="1">
      <c r="A3" s="907"/>
      <c r="B3" s="908"/>
      <c r="C3" s="908"/>
      <c r="D3" s="908"/>
      <c r="E3" s="909"/>
    </row>
    <row r="4" spans="1:5" ht="18.600000000000001" thickBot="1">
      <c r="A4" s="899" t="s">
        <v>61</v>
      </c>
      <c r="B4" s="412">
        <v>2.68</v>
      </c>
      <c r="C4" s="412">
        <v>2.63</v>
      </c>
      <c r="D4" s="298">
        <v>3.39</v>
      </c>
      <c r="E4" s="903" t="s">
        <v>61</v>
      </c>
    </row>
    <row r="5" spans="1:5" ht="18.600000000000001" thickBot="1">
      <c r="A5" s="899" t="s">
        <v>63</v>
      </c>
      <c r="B5" s="412">
        <v>1.97</v>
      </c>
      <c r="C5" s="412">
        <v>1.97</v>
      </c>
      <c r="D5" s="412">
        <v>2.97</v>
      </c>
      <c r="E5" s="903" t="s">
        <v>63</v>
      </c>
    </row>
    <row r="6" spans="1:5" ht="18.600000000000001" thickBot="1">
      <c r="A6" s="899" t="s">
        <v>64</v>
      </c>
      <c r="B6" s="299">
        <v>6.63</v>
      </c>
      <c r="C6" s="299">
        <v>6.89</v>
      </c>
      <c r="D6" s="299">
        <v>7.93</v>
      </c>
      <c r="E6" s="903" t="s">
        <v>64</v>
      </c>
    </row>
    <row r="7" spans="1:5" ht="18.600000000000001" thickBot="1">
      <c r="A7" s="899" t="s">
        <v>65</v>
      </c>
      <c r="B7" s="298">
        <v>3.29</v>
      </c>
      <c r="C7" s="412">
        <v>2.61</v>
      </c>
      <c r="D7" s="298">
        <v>3.87</v>
      </c>
      <c r="E7" s="903" t="s">
        <v>65</v>
      </c>
    </row>
    <row r="8" spans="1:5" ht="18.600000000000001" thickBot="1">
      <c r="A8" s="899" t="s">
        <v>66</v>
      </c>
      <c r="B8" s="412">
        <v>2.54</v>
      </c>
      <c r="C8" s="298">
        <v>4.2300000000000004</v>
      </c>
      <c r="D8" s="298">
        <v>3.54</v>
      </c>
      <c r="E8" s="903" t="s">
        <v>66</v>
      </c>
    </row>
    <row r="9" spans="1:5" ht="18.600000000000001" thickBot="1">
      <c r="A9" s="899" t="s">
        <v>67</v>
      </c>
      <c r="B9" s="298">
        <v>3.23</v>
      </c>
      <c r="C9" s="412">
        <v>2.73</v>
      </c>
      <c r="D9" s="298">
        <v>3.81</v>
      </c>
      <c r="E9" s="903" t="s">
        <v>67</v>
      </c>
    </row>
    <row r="10" spans="1:5" ht="18.600000000000001" thickBot="1">
      <c r="A10" s="899" t="s">
        <v>68</v>
      </c>
      <c r="B10" s="298">
        <v>3.43</v>
      </c>
      <c r="C10" s="298">
        <v>4.8600000000000003</v>
      </c>
      <c r="D10" s="298">
        <v>5.14</v>
      </c>
      <c r="E10" s="903" t="s">
        <v>68</v>
      </c>
    </row>
    <row r="11" spans="1:5" ht="18.600000000000001" thickBot="1">
      <c r="A11" s="899" t="s">
        <v>69</v>
      </c>
      <c r="B11" s="298">
        <v>3.92</v>
      </c>
      <c r="C11" s="298">
        <v>5.35</v>
      </c>
      <c r="D11" s="299">
        <v>6.35</v>
      </c>
      <c r="E11" s="903" t="s">
        <v>69</v>
      </c>
    </row>
    <row r="12" spans="1:5" ht="18.600000000000001" thickBot="1">
      <c r="A12" s="899" t="s">
        <v>70</v>
      </c>
      <c r="B12" s="298">
        <v>3.26</v>
      </c>
      <c r="C12" s="412">
        <v>2.56</v>
      </c>
      <c r="D12" s="298">
        <v>5</v>
      </c>
      <c r="E12" s="903" t="s">
        <v>70</v>
      </c>
    </row>
    <row r="13" spans="1:5" ht="18.600000000000001" thickBot="1">
      <c r="A13" s="899" t="s">
        <v>71</v>
      </c>
      <c r="B13" s="299">
        <v>7.28</v>
      </c>
      <c r="C13" s="299">
        <v>6.24</v>
      </c>
      <c r="D13" s="299">
        <v>10.6</v>
      </c>
      <c r="E13" s="903" t="s">
        <v>71</v>
      </c>
    </row>
    <row r="14" spans="1:5" ht="18.600000000000001" thickBot="1">
      <c r="A14" s="899" t="s">
        <v>72</v>
      </c>
      <c r="B14" s="298">
        <v>5.27</v>
      </c>
      <c r="C14" s="298">
        <v>5.71</v>
      </c>
      <c r="D14" s="299">
        <v>6.28</v>
      </c>
      <c r="E14" s="903" t="s">
        <v>72</v>
      </c>
    </row>
    <row r="15" spans="1:5" ht="18.600000000000001" thickBot="1">
      <c r="A15" s="899" t="s">
        <v>73</v>
      </c>
      <c r="B15" s="298">
        <v>4.13</v>
      </c>
      <c r="C15" s="298">
        <v>4.79</v>
      </c>
      <c r="D15" s="298">
        <v>5.76</v>
      </c>
      <c r="E15" s="903" t="s">
        <v>73</v>
      </c>
    </row>
    <row r="16" spans="1:5" ht="18.600000000000001" thickBot="1">
      <c r="A16" s="899" t="s">
        <v>74</v>
      </c>
      <c r="B16" s="299">
        <v>6.04</v>
      </c>
      <c r="C16" s="299">
        <v>7.3</v>
      </c>
      <c r="D16" s="299">
        <v>8.4600000000000009</v>
      </c>
      <c r="E16" s="903" t="s">
        <v>74</v>
      </c>
    </row>
    <row r="17" spans="1:5" ht="18.600000000000001" thickBot="1">
      <c r="A17" s="899" t="s">
        <v>76</v>
      </c>
      <c r="B17" s="412">
        <v>2.7</v>
      </c>
      <c r="C17" s="412">
        <v>2.0699999999999998</v>
      </c>
      <c r="D17" s="412">
        <v>2.6</v>
      </c>
      <c r="E17" s="903" t="s">
        <v>76</v>
      </c>
    </row>
    <row r="18" spans="1:5" ht="18.600000000000001" thickBot="1">
      <c r="A18" s="899" t="s">
        <v>77</v>
      </c>
      <c r="B18" s="299">
        <v>6.41</v>
      </c>
      <c r="C18" s="299">
        <v>9.14</v>
      </c>
      <c r="D18" s="299">
        <v>11.17</v>
      </c>
      <c r="E18" s="903" t="s">
        <v>77</v>
      </c>
    </row>
    <row r="19" spans="1:5" ht="18.600000000000001" thickBot="1">
      <c r="A19" s="899" t="s">
        <v>78</v>
      </c>
      <c r="B19" s="299">
        <v>7.14</v>
      </c>
      <c r="C19" s="299">
        <v>6.93</v>
      </c>
      <c r="D19" s="299">
        <v>7.57</v>
      </c>
      <c r="E19" s="903" t="s">
        <v>78</v>
      </c>
    </row>
    <row r="20" spans="1:5" ht="18.600000000000001" thickBot="1">
      <c r="A20" s="899" t="s">
        <v>79</v>
      </c>
      <c r="B20" s="298">
        <v>3.76</v>
      </c>
      <c r="C20" s="298">
        <v>4.4000000000000004</v>
      </c>
      <c r="D20" s="298">
        <v>5.28</v>
      </c>
      <c r="E20" s="903" t="s">
        <v>79</v>
      </c>
    </row>
    <row r="21" spans="1:5" ht="18.600000000000001" thickBot="1">
      <c r="A21" s="899" t="s">
        <v>80</v>
      </c>
      <c r="B21" s="298">
        <v>4.33</v>
      </c>
      <c r="C21" s="298">
        <v>3.24</v>
      </c>
      <c r="D21" s="298">
        <v>4</v>
      </c>
      <c r="E21" s="903" t="s">
        <v>80</v>
      </c>
    </row>
    <row r="22" spans="1:5" ht="18.600000000000001" thickBot="1">
      <c r="A22" s="899" t="s">
        <v>81</v>
      </c>
      <c r="B22" s="298">
        <v>3.3</v>
      </c>
      <c r="C22" s="412">
        <v>2.84</v>
      </c>
      <c r="D22" s="298">
        <v>4.16</v>
      </c>
      <c r="E22" s="903" t="s">
        <v>81</v>
      </c>
    </row>
    <row r="23" spans="1:5" ht="18.600000000000001" thickBot="1">
      <c r="A23" s="899" t="s">
        <v>82</v>
      </c>
      <c r="B23" s="299">
        <v>8.15</v>
      </c>
      <c r="C23" s="299">
        <v>7.11</v>
      </c>
      <c r="D23" s="299">
        <v>9.7799999999999994</v>
      </c>
      <c r="E23" s="903" t="s">
        <v>82</v>
      </c>
    </row>
    <row r="24" spans="1:5" ht="18.600000000000001" thickBot="1">
      <c r="A24" s="899" t="s">
        <v>430</v>
      </c>
      <c r="B24" s="298">
        <v>3.49</v>
      </c>
      <c r="C24" s="298">
        <v>3.87</v>
      </c>
      <c r="D24" s="298">
        <v>3.37</v>
      </c>
      <c r="E24" s="903" t="s">
        <v>430</v>
      </c>
    </row>
    <row r="25" spans="1:5" ht="18.600000000000001" thickBot="1">
      <c r="A25" s="899" t="s">
        <v>83</v>
      </c>
      <c r="B25" s="298">
        <v>4.3</v>
      </c>
      <c r="C25" s="298">
        <v>5.19</v>
      </c>
      <c r="D25" s="298">
        <v>5.37</v>
      </c>
      <c r="E25" s="903" t="s">
        <v>83</v>
      </c>
    </row>
    <row r="26" spans="1:5" ht="18.600000000000001" thickBot="1">
      <c r="A26" s="899" t="s">
        <v>84</v>
      </c>
      <c r="B26" s="412">
        <v>2.27</v>
      </c>
      <c r="C26" s="412">
        <v>2.84</v>
      </c>
      <c r="D26" s="412">
        <v>2.95</v>
      </c>
      <c r="E26" s="903" t="s">
        <v>84</v>
      </c>
    </row>
    <row r="27" spans="1:5" ht="18.600000000000001" thickBot="1">
      <c r="A27" s="899" t="s">
        <v>85</v>
      </c>
      <c r="B27" s="298">
        <v>3.86</v>
      </c>
      <c r="C27" s="298">
        <v>3.46</v>
      </c>
      <c r="D27" s="298">
        <v>3.49</v>
      </c>
      <c r="E27" s="903" t="s">
        <v>85</v>
      </c>
    </row>
    <row r="28" spans="1:5" ht="18.600000000000001" thickBot="1">
      <c r="A28" s="899" t="s">
        <v>86</v>
      </c>
      <c r="B28" s="298">
        <v>3.3</v>
      </c>
      <c r="C28" s="298">
        <v>4.53</v>
      </c>
      <c r="D28" s="298">
        <v>4.03</v>
      </c>
      <c r="E28" s="903" t="s">
        <v>86</v>
      </c>
    </row>
    <row r="29" spans="1:5" ht="18.600000000000001" thickBot="1">
      <c r="A29" s="899" t="s">
        <v>87</v>
      </c>
      <c r="B29" s="298">
        <v>3.5</v>
      </c>
      <c r="C29" s="298">
        <v>3.98</v>
      </c>
      <c r="D29" s="298">
        <v>3.9</v>
      </c>
      <c r="E29" s="903" t="s">
        <v>87</v>
      </c>
    </row>
    <row r="30" spans="1:5" ht="18.600000000000001" thickBot="1">
      <c r="A30" s="899" t="s">
        <v>88</v>
      </c>
      <c r="B30" s="298">
        <v>3.6</v>
      </c>
      <c r="C30" s="298">
        <v>4.3</v>
      </c>
      <c r="D30" s="298">
        <v>4.41</v>
      </c>
      <c r="E30" s="903" t="s">
        <v>88</v>
      </c>
    </row>
    <row r="31" spans="1:5" ht="18.600000000000001" thickBot="1">
      <c r="A31" s="899" t="s">
        <v>89</v>
      </c>
      <c r="B31" s="298">
        <v>3.92</v>
      </c>
      <c r="C31" s="298">
        <v>3.96</v>
      </c>
      <c r="D31" s="298">
        <v>4.63</v>
      </c>
      <c r="E31" s="903" t="s">
        <v>89</v>
      </c>
    </row>
    <row r="32" spans="1:5" ht="18.600000000000001" thickBot="1">
      <c r="A32" s="899" t="s">
        <v>90</v>
      </c>
      <c r="B32" s="412">
        <v>2.0699999999999998</v>
      </c>
      <c r="C32" s="412">
        <v>2.67</v>
      </c>
      <c r="D32" s="412">
        <v>2.2999999999999998</v>
      </c>
      <c r="E32" s="903" t="s">
        <v>90</v>
      </c>
    </row>
    <row r="33" spans="1:5" ht="18.600000000000001" thickBot="1">
      <c r="A33" s="899" t="s">
        <v>91</v>
      </c>
      <c r="B33" s="298">
        <v>3.21</v>
      </c>
      <c r="C33" s="412">
        <v>2.5299999999999998</v>
      </c>
      <c r="D33" s="298">
        <v>3.26</v>
      </c>
      <c r="E33" s="903" t="s">
        <v>91</v>
      </c>
    </row>
    <row r="34" spans="1:5" ht="18.600000000000001" thickBot="1">
      <c r="A34" s="899" t="s">
        <v>92</v>
      </c>
      <c r="B34" s="298">
        <v>3.09</v>
      </c>
      <c r="C34" s="298">
        <v>3.27</v>
      </c>
      <c r="D34" s="298">
        <v>4.91</v>
      </c>
      <c r="E34" s="903" t="s">
        <v>92</v>
      </c>
    </row>
    <row r="35" spans="1:5" ht="18.600000000000001" thickBot="1">
      <c r="A35" s="899" t="s">
        <v>93</v>
      </c>
      <c r="B35" s="412">
        <v>2.46</v>
      </c>
      <c r="C35" s="298">
        <v>3.25</v>
      </c>
      <c r="D35" s="412">
        <v>2.61</v>
      </c>
      <c r="E35" s="903" t="s">
        <v>93</v>
      </c>
    </row>
    <row r="36" spans="1:5" ht="18.600000000000001" thickBot="1">
      <c r="A36" s="899" t="s">
        <v>94</v>
      </c>
      <c r="B36" s="298">
        <v>3.12</v>
      </c>
      <c r="C36" s="298">
        <v>4.16</v>
      </c>
      <c r="D36" s="298">
        <v>3.19</v>
      </c>
      <c r="E36" s="903" t="s">
        <v>94</v>
      </c>
    </row>
    <row r="37" spans="1:5" ht="18.600000000000001" thickBot="1">
      <c r="A37" s="899" t="s">
        <v>95</v>
      </c>
      <c r="B37" s="298">
        <v>4.13</v>
      </c>
      <c r="C37" s="298">
        <v>3.78</v>
      </c>
      <c r="D37" s="298">
        <v>4.45</v>
      </c>
      <c r="E37" s="903" t="s">
        <v>95</v>
      </c>
    </row>
    <row r="38" spans="1:5" ht="18.600000000000001" thickBot="1">
      <c r="A38" s="899" t="s">
        <v>96</v>
      </c>
      <c r="B38" s="412">
        <v>2.19</v>
      </c>
      <c r="C38" s="412">
        <v>2.19</v>
      </c>
      <c r="D38" s="412">
        <v>1.95</v>
      </c>
      <c r="E38" s="903" t="s">
        <v>96</v>
      </c>
    </row>
    <row r="39" spans="1:5" ht="18.600000000000001" thickBot="1">
      <c r="A39" s="899" t="s">
        <v>97</v>
      </c>
      <c r="B39" s="298">
        <v>4.42</v>
      </c>
      <c r="C39" s="298">
        <v>3.77</v>
      </c>
      <c r="D39" s="298">
        <v>3.38</v>
      </c>
      <c r="E39" s="903" t="s">
        <v>97</v>
      </c>
    </row>
    <row r="40" spans="1:5" ht="18.600000000000001" thickBot="1">
      <c r="A40" s="899" t="s">
        <v>98</v>
      </c>
      <c r="B40" s="298">
        <v>4.5999999999999996</v>
      </c>
      <c r="C40" s="298">
        <v>4.8499999999999996</v>
      </c>
      <c r="D40" s="299">
        <v>6.35</v>
      </c>
      <c r="E40" s="903" t="s">
        <v>98</v>
      </c>
    </row>
    <row r="41" spans="1:5" ht="18.600000000000001" thickBot="1">
      <c r="A41" s="899" t="s">
        <v>99</v>
      </c>
      <c r="B41" s="412">
        <v>2.5</v>
      </c>
      <c r="C41" s="412">
        <v>1.8</v>
      </c>
      <c r="D41" s="412">
        <v>2.0499999999999998</v>
      </c>
      <c r="E41" s="903" t="s">
        <v>99</v>
      </c>
    </row>
    <row r="42" spans="1:5" ht="18.600000000000001" thickBot="1">
      <c r="A42" s="899" t="s">
        <v>100</v>
      </c>
      <c r="B42" s="298">
        <v>5.01</v>
      </c>
      <c r="C42" s="298">
        <v>5.34</v>
      </c>
      <c r="D42" s="299">
        <v>6.41</v>
      </c>
      <c r="E42" s="903" t="s">
        <v>100</v>
      </c>
    </row>
    <row r="43" spans="1:5" ht="18.600000000000001" thickBot="1">
      <c r="A43" s="899" t="s">
        <v>101</v>
      </c>
      <c r="B43" s="298">
        <v>3.92</v>
      </c>
      <c r="C43" s="298">
        <v>3.83</v>
      </c>
      <c r="D43" s="298">
        <v>3</v>
      </c>
      <c r="E43" s="903" t="s">
        <v>101</v>
      </c>
    </row>
    <row r="44" spans="1:5" ht="18.600000000000001" thickBot="1">
      <c r="A44" s="899" t="s">
        <v>102</v>
      </c>
      <c r="B44" s="298">
        <v>3.13</v>
      </c>
      <c r="C44" s="298">
        <v>3.03</v>
      </c>
      <c r="D44" s="298">
        <v>4.32</v>
      </c>
      <c r="E44" s="903" t="s">
        <v>102</v>
      </c>
    </row>
    <row r="45" spans="1:5" ht="18.600000000000001" thickBot="1">
      <c r="A45" s="899" t="s">
        <v>103</v>
      </c>
      <c r="B45" s="298">
        <v>3.6</v>
      </c>
      <c r="C45" s="298">
        <v>3.25</v>
      </c>
      <c r="D45" s="298">
        <v>4.2300000000000004</v>
      </c>
      <c r="E45" s="903" t="s">
        <v>103</v>
      </c>
    </row>
    <row r="46" spans="1:5" ht="18.600000000000001" thickBot="1">
      <c r="A46" s="899" t="s">
        <v>104</v>
      </c>
      <c r="B46" s="299">
        <v>7.53</v>
      </c>
      <c r="C46" s="299">
        <v>8.7200000000000006</v>
      </c>
      <c r="D46" s="299">
        <v>9.39</v>
      </c>
      <c r="E46" s="903" t="s">
        <v>104</v>
      </c>
    </row>
    <row r="47" spans="1:5" ht="18.600000000000001" thickBot="1">
      <c r="A47" s="899" t="s">
        <v>105</v>
      </c>
      <c r="B47" s="299">
        <v>7.27</v>
      </c>
      <c r="C47" s="299">
        <v>7.67</v>
      </c>
      <c r="D47" s="299">
        <v>7.47</v>
      </c>
      <c r="E47" s="903" t="s">
        <v>105</v>
      </c>
    </row>
    <row r="48" spans="1:5" ht="18.600000000000001" thickBot="1">
      <c r="A48" s="900" t="s">
        <v>106</v>
      </c>
      <c r="B48" s="298">
        <v>3.84</v>
      </c>
      <c r="C48" s="298">
        <v>4.32</v>
      </c>
      <c r="D48" s="298">
        <v>4.16</v>
      </c>
      <c r="E48" s="904" t="s">
        <v>106</v>
      </c>
    </row>
    <row r="49" spans="1:5" ht="18.600000000000001" thickBot="1">
      <c r="A49" s="905" t="s">
        <v>107</v>
      </c>
      <c r="B49" s="565">
        <v>3</v>
      </c>
      <c r="C49" s="565">
        <v>3.88</v>
      </c>
      <c r="D49" s="565">
        <v>3.76</v>
      </c>
      <c r="E49" s="906" t="s">
        <v>107</v>
      </c>
    </row>
  </sheetData>
  <mergeCells count="1">
    <mergeCell ref="A3:E3"/>
  </mergeCells>
  <phoneticPr fontId="80"/>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E6DEA-FC03-4A74-AC6D-972094D5FC27}">
  <sheetPr>
    <pageSetUpPr fitToPage="1"/>
  </sheetPr>
  <dimension ref="A1:Q28"/>
  <sheetViews>
    <sheetView view="pageBreakPreview" zoomScale="95" zoomScaleNormal="100" zoomScaleSheetLayoutView="95" workbookViewId="0">
      <selection activeCell="R5" sqref="R5"/>
    </sheetView>
  </sheetViews>
  <sheetFormatPr defaultColWidth="9" defaultRowHeight="13.2"/>
  <cols>
    <col min="1" max="2" width="4.88671875" style="534" customWidth="1"/>
    <col min="3" max="9" width="9" style="534"/>
    <col min="10" max="10" width="6" style="534" customWidth="1"/>
    <col min="11" max="11" width="9" style="534"/>
    <col min="12" max="12" width="5.88671875" style="534" customWidth="1"/>
    <col min="13" max="13" width="47.109375" style="534" customWidth="1"/>
    <col min="14" max="14" width="6.33203125" style="534" customWidth="1"/>
    <col min="15" max="15" width="3.44140625" style="534" customWidth="1"/>
    <col min="16" max="16384" width="9" style="534"/>
  </cols>
  <sheetData>
    <row r="1" spans="1:15" ht="31.8" customHeight="1">
      <c r="A1" s="749" t="s">
        <v>211</v>
      </c>
      <c r="B1" s="749"/>
      <c r="C1" s="749"/>
      <c r="D1" s="749"/>
      <c r="E1" s="749"/>
      <c r="F1" s="749"/>
      <c r="G1" s="749"/>
      <c r="H1" s="749"/>
      <c r="I1" s="749"/>
      <c r="J1" s="749"/>
      <c r="K1" s="750"/>
      <c r="L1" s="750"/>
      <c r="M1" s="750"/>
      <c r="N1" s="750"/>
    </row>
    <row r="2" spans="1:15" s="618" customFormat="1" ht="42" customHeight="1">
      <c r="A2" s="751" t="s">
        <v>386</v>
      </c>
      <c r="B2" s="751"/>
      <c r="C2" s="751"/>
      <c r="D2" s="751"/>
      <c r="E2" s="751"/>
      <c r="F2" s="751"/>
      <c r="G2" s="751"/>
      <c r="H2" s="751"/>
      <c r="I2" s="751"/>
      <c r="J2" s="751"/>
      <c r="K2" s="751"/>
      <c r="L2" s="751"/>
      <c r="M2" s="751"/>
      <c r="N2" s="751"/>
    </row>
    <row r="3" spans="1:15" s="618" customFormat="1" ht="26.25" customHeight="1">
      <c r="A3" s="752" t="s">
        <v>212</v>
      </c>
      <c r="B3" s="752"/>
      <c r="C3" s="752"/>
      <c r="D3" s="752"/>
      <c r="E3" s="752"/>
      <c r="F3" s="752"/>
      <c r="G3" s="752"/>
      <c r="H3" s="752"/>
      <c r="I3" s="752"/>
      <c r="J3" s="752"/>
      <c r="K3" s="752"/>
      <c r="L3" s="752"/>
      <c r="M3" s="753"/>
      <c r="N3" s="753"/>
    </row>
    <row r="4" spans="1:15" s="618" customFormat="1" ht="25.2" customHeight="1">
      <c r="A4" s="754" t="s">
        <v>385</v>
      </c>
      <c r="B4" s="754"/>
      <c r="C4" s="754"/>
      <c r="D4" s="754"/>
      <c r="E4" s="754"/>
      <c r="F4" s="754"/>
      <c r="G4" s="754"/>
      <c r="H4" s="754"/>
      <c r="I4" s="754"/>
      <c r="J4" s="754"/>
      <c r="K4" s="754"/>
      <c r="L4" s="754"/>
      <c r="M4" s="755"/>
      <c r="N4" s="755"/>
    </row>
    <row r="5" spans="1:15" ht="49.2" customHeight="1">
      <c r="A5" s="617"/>
      <c r="B5" s="617"/>
      <c r="C5" s="756" t="s">
        <v>384</v>
      </c>
      <c r="D5" s="757"/>
      <c r="E5" s="757"/>
      <c r="F5" s="757"/>
      <c r="G5" s="757"/>
      <c r="H5" s="757"/>
      <c r="I5" s="757"/>
      <c r="J5" s="757"/>
      <c r="K5" s="757"/>
      <c r="L5" s="757"/>
      <c r="M5" s="757"/>
      <c r="N5" s="616"/>
      <c r="O5" s="612"/>
    </row>
    <row r="6" spans="1:15" ht="13.5" customHeight="1">
      <c r="A6" s="615"/>
      <c r="B6" s="615"/>
      <c r="C6" s="609"/>
      <c r="D6" s="609"/>
      <c r="E6" s="609"/>
      <c r="F6" s="609"/>
      <c r="G6" s="609"/>
      <c r="H6" s="609"/>
      <c r="I6" s="609"/>
      <c r="J6" s="609"/>
      <c r="K6" s="609"/>
      <c r="L6" s="609"/>
      <c r="M6" s="609"/>
      <c r="N6" s="614"/>
      <c r="O6" s="612"/>
    </row>
    <row r="7" spans="1:15" ht="21.75" customHeight="1">
      <c r="A7" s="607"/>
      <c r="B7" s="607"/>
      <c r="C7" s="613"/>
      <c r="D7" s="611"/>
      <c r="E7" s="611"/>
      <c r="F7" s="611"/>
      <c r="G7" s="607"/>
      <c r="H7" s="609"/>
      <c r="I7" s="758" t="s">
        <v>383</v>
      </c>
      <c r="J7" s="759"/>
      <c r="K7" s="759"/>
      <c r="L7" s="759"/>
      <c r="M7" s="759"/>
      <c r="N7" s="607"/>
      <c r="O7" s="612"/>
    </row>
    <row r="8" spans="1:15" ht="21.75" customHeight="1">
      <c r="A8" s="607"/>
      <c r="B8" s="607"/>
      <c r="C8" s="613"/>
      <c r="D8" s="611"/>
      <c r="E8" s="611"/>
      <c r="F8" s="611"/>
      <c r="G8" s="607"/>
      <c r="H8" s="609"/>
      <c r="I8" s="759"/>
      <c r="J8" s="759"/>
      <c r="K8" s="759"/>
      <c r="L8" s="759"/>
      <c r="M8" s="759"/>
      <c r="N8" s="607"/>
      <c r="O8" s="612"/>
    </row>
    <row r="9" spans="1:15" ht="21.75" customHeight="1">
      <c r="A9" s="607"/>
      <c r="B9" s="607"/>
      <c r="C9" s="611"/>
      <c r="D9" s="611"/>
      <c r="E9" s="611"/>
      <c r="F9" s="611"/>
      <c r="G9" s="607"/>
      <c r="H9" s="609"/>
      <c r="I9" s="759"/>
      <c r="J9" s="759"/>
      <c r="K9" s="759"/>
      <c r="L9" s="759"/>
      <c r="M9" s="759"/>
      <c r="N9" s="607"/>
      <c r="O9" s="612"/>
    </row>
    <row r="10" spans="1:15" ht="21.75" customHeight="1">
      <c r="A10" s="607"/>
      <c r="B10" s="607"/>
      <c r="C10" s="611"/>
      <c r="D10" s="611"/>
      <c r="E10" s="611"/>
      <c r="F10" s="611"/>
      <c r="G10" s="607"/>
      <c r="H10" s="609"/>
      <c r="I10" s="759"/>
      <c r="J10" s="759"/>
      <c r="K10" s="759"/>
      <c r="L10" s="759"/>
      <c r="M10" s="759"/>
      <c r="N10" s="607"/>
    </row>
    <row r="11" spans="1:15" ht="21.75" customHeight="1">
      <c r="A11" s="607"/>
      <c r="B11" s="607"/>
      <c r="C11" s="611"/>
      <c r="D11" s="611"/>
      <c r="E11" s="611"/>
      <c r="F11" s="611"/>
      <c r="G11" s="607"/>
      <c r="H11" s="609"/>
      <c r="I11" s="759"/>
      <c r="J11" s="759"/>
      <c r="K11" s="759"/>
      <c r="L11" s="759"/>
      <c r="M11" s="759"/>
      <c r="N11" s="607"/>
    </row>
    <row r="12" spans="1:15" ht="21.75" customHeight="1">
      <c r="A12" s="607"/>
      <c r="B12" s="607"/>
      <c r="C12" s="611"/>
      <c r="D12" s="611"/>
      <c r="E12" s="611"/>
      <c r="F12" s="611"/>
      <c r="G12" s="607"/>
      <c r="H12" s="609"/>
      <c r="I12" s="759"/>
      <c r="J12" s="759"/>
      <c r="K12" s="759"/>
      <c r="L12" s="759"/>
      <c r="M12" s="759"/>
      <c r="N12" s="607"/>
    </row>
    <row r="13" spans="1:15" ht="21.75" customHeight="1">
      <c r="A13" s="607"/>
      <c r="B13" s="607"/>
      <c r="C13" s="611"/>
      <c r="D13" s="611"/>
      <c r="E13" s="611"/>
      <c r="F13" s="611"/>
      <c r="G13" s="607"/>
      <c r="H13" s="609"/>
      <c r="I13" s="759"/>
      <c r="J13" s="759"/>
      <c r="K13" s="759"/>
      <c r="L13" s="759"/>
      <c r="M13" s="759"/>
      <c r="N13" s="607"/>
    </row>
    <row r="14" spans="1:15" ht="21.75" customHeight="1">
      <c r="A14" s="607"/>
      <c r="B14" s="607"/>
      <c r="C14" s="611"/>
      <c r="D14" s="611"/>
      <c r="E14" s="611"/>
      <c r="F14" s="611"/>
      <c r="G14" s="607"/>
      <c r="H14" s="609"/>
      <c r="I14" s="759"/>
      <c r="J14" s="759"/>
      <c r="K14" s="759"/>
      <c r="L14" s="759"/>
      <c r="M14" s="759"/>
      <c r="N14" s="607"/>
    </row>
    <row r="15" spans="1:15" ht="21.75" customHeight="1">
      <c r="A15" s="607"/>
      <c r="B15" s="760" t="s">
        <v>382</v>
      </c>
      <c r="C15" s="760"/>
      <c r="D15" s="760"/>
      <c r="E15" s="760"/>
      <c r="F15" s="760"/>
      <c r="G15" s="607"/>
      <c r="H15" s="609"/>
      <c r="I15" s="759"/>
      <c r="J15" s="759"/>
      <c r="K15" s="759"/>
      <c r="L15" s="759"/>
      <c r="M15" s="759"/>
      <c r="N15" s="607"/>
    </row>
    <row r="16" spans="1:15" ht="21.75" customHeight="1">
      <c r="A16" s="607"/>
      <c r="B16" s="760"/>
      <c r="C16" s="760"/>
      <c r="D16" s="760"/>
      <c r="E16" s="760"/>
      <c r="F16" s="760"/>
      <c r="G16" s="610"/>
      <c r="H16" s="609"/>
      <c r="I16" s="607"/>
      <c r="J16" s="607"/>
      <c r="K16" s="607"/>
      <c r="L16" s="607"/>
      <c r="M16" s="607"/>
      <c r="N16" s="607"/>
    </row>
    <row r="17" spans="1:17" ht="27" customHeight="1">
      <c r="A17" s="608"/>
      <c r="B17" s="760"/>
      <c r="C17" s="760"/>
      <c r="D17" s="760"/>
      <c r="E17" s="760"/>
      <c r="F17" s="760"/>
      <c r="G17" s="607"/>
      <c r="H17" s="607"/>
      <c r="I17" s="607"/>
      <c r="J17" s="607"/>
      <c r="K17" s="607"/>
      <c r="L17" s="607"/>
      <c r="M17" s="607"/>
      <c r="N17" s="607"/>
    </row>
    <row r="18" spans="1:17" ht="8.25" customHeight="1">
      <c r="A18" s="535"/>
      <c r="B18" s="535"/>
      <c r="C18" s="536"/>
      <c r="D18" s="537"/>
      <c r="E18" s="537"/>
      <c r="F18" s="537"/>
      <c r="G18" s="537"/>
      <c r="H18" s="537"/>
      <c r="I18" s="537"/>
      <c r="J18" s="537"/>
      <c r="K18" s="537"/>
      <c r="L18" s="537"/>
      <c r="M18" s="537"/>
      <c r="N18" s="537"/>
    </row>
    <row r="19" spans="1:17" ht="11.4" customHeight="1">
      <c r="A19" s="603"/>
      <c r="B19" s="606"/>
      <c r="C19" s="605"/>
      <c r="D19" s="600"/>
      <c r="E19" s="600"/>
      <c r="F19" s="600"/>
      <c r="G19" s="600"/>
      <c r="H19" s="600"/>
      <c r="I19" s="600"/>
      <c r="J19" s="600"/>
      <c r="K19" s="600"/>
      <c r="L19" s="600"/>
      <c r="M19" s="600"/>
      <c r="N19" s="600"/>
    </row>
    <row r="20" spans="1:17" ht="31.5" customHeight="1">
      <c r="A20" s="603"/>
      <c r="B20" s="740" t="s">
        <v>381</v>
      </c>
      <c r="C20" s="741"/>
      <c r="D20" s="741"/>
      <c r="E20" s="741"/>
      <c r="F20" s="741"/>
      <c r="G20" s="741"/>
      <c r="H20" s="741"/>
      <c r="I20" s="741"/>
      <c r="J20" s="741"/>
      <c r="K20" s="741"/>
      <c r="L20" s="741"/>
      <c r="M20" s="742"/>
      <c r="N20" s="600" t="s">
        <v>178</v>
      </c>
      <c r="Q20" s="534" t="s">
        <v>380</v>
      </c>
    </row>
    <row r="21" spans="1:17" ht="31.5" customHeight="1">
      <c r="A21" s="603"/>
      <c r="B21" s="743"/>
      <c r="C21" s="744"/>
      <c r="D21" s="744"/>
      <c r="E21" s="744"/>
      <c r="F21" s="744"/>
      <c r="G21" s="744"/>
      <c r="H21" s="744"/>
      <c r="I21" s="744"/>
      <c r="J21" s="744"/>
      <c r="K21" s="744"/>
      <c r="L21" s="744"/>
      <c r="M21" s="745"/>
      <c r="N21" s="600"/>
      <c r="Q21" s="604"/>
    </row>
    <row r="22" spans="1:17" ht="67.2" customHeight="1">
      <c r="A22" s="603"/>
      <c r="B22" s="743"/>
      <c r="C22" s="744"/>
      <c r="D22" s="744"/>
      <c r="E22" s="744"/>
      <c r="F22" s="744"/>
      <c r="G22" s="744"/>
      <c r="H22" s="744"/>
      <c r="I22" s="744"/>
      <c r="J22" s="744"/>
      <c r="K22" s="744"/>
      <c r="L22" s="744"/>
      <c r="M22" s="745"/>
      <c r="N22" s="600"/>
      <c r="P22" s="534">
        <v>-3</v>
      </c>
    </row>
    <row r="23" spans="1:17" ht="69.599999999999994" customHeight="1">
      <c r="A23" s="603"/>
      <c r="B23" s="746"/>
      <c r="C23" s="747"/>
      <c r="D23" s="747"/>
      <c r="E23" s="747"/>
      <c r="F23" s="747"/>
      <c r="G23" s="747"/>
      <c r="H23" s="747"/>
      <c r="I23" s="747"/>
      <c r="J23" s="747"/>
      <c r="K23" s="747"/>
      <c r="L23" s="747"/>
      <c r="M23" s="748"/>
      <c r="N23" s="600"/>
    </row>
    <row r="24" spans="1:17" ht="13.2" customHeight="1">
      <c r="A24" s="602"/>
      <c r="B24" s="601"/>
      <c r="C24" s="600"/>
      <c r="D24" s="600"/>
      <c r="E24" s="600"/>
      <c r="F24" s="600"/>
      <c r="G24" s="600"/>
      <c r="H24" s="600"/>
      <c r="I24" s="600"/>
      <c r="J24" s="600"/>
      <c r="K24" s="600"/>
      <c r="L24" s="600"/>
      <c r="M24" s="600"/>
      <c r="N24" s="600"/>
    </row>
    <row r="25" spans="1:17">
      <c r="H25" s="599"/>
      <c r="I25" s="599"/>
      <c r="J25" s="599"/>
      <c r="K25" s="599"/>
      <c r="L25" s="599"/>
      <c r="M25" s="599"/>
      <c r="N25" s="599"/>
    </row>
    <row r="26" spans="1:17">
      <c r="H26" s="599"/>
      <c r="I26" s="599"/>
      <c r="J26" s="599"/>
      <c r="K26" s="599"/>
      <c r="L26" s="599"/>
      <c r="M26" s="599"/>
      <c r="N26" s="599"/>
    </row>
    <row r="27" spans="1:17">
      <c r="H27" s="599"/>
      <c r="I27" s="599"/>
      <c r="J27" s="599"/>
      <c r="K27" s="599"/>
      <c r="L27" s="599"/>
      <c r="M27" s="599"/>
      <c r="N27" s="599"/>
    </row>
    <row r="28" spans="1:17">
      <c r="H28" s="599"/>
      <c r="I28" s="599"/>
      <c r="J28" s="599"/>
      <c r="K28" s="599"/>
      <c r="L28" s="599"/>
      <c r="M28" s="599"/>
      <c r="N28" s="599"/>
    </row>
  </sheetData>
  <mergeCells count="8">
    <mergeCell ref="B20:M23"/>
    <mergeCell ref="A1:N1"/>
    <mergeCell ref="A2:N2"/>
    <mergeCell ref="A3:N3"/>
    <mergeCell ref="A4:N4"/>
    <mergeCell ref="C5:M5"/>
    <mergeCell ref="I7:M15"/>
    <mergeCell ref="B15:F17"/>
  </mergeCells>
  <phoneticPr fontId="80"/>
  <pageMargins left="0.74803149606299213" right="0.74803149606299213" top="0.98425196850393704" bottom="0.98425196850393704" header="0.51181102362204722" footer="0.51181102362204722"/>
  <pageSetup paperSize="9" scale="73" orientation="landscape" horizontalDpi="200" verticalDpi="2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25"/>
  <sheetViews>
    <sheetView showGridLines="0" view="pageBreakPreview" zoomScale="80" zoomScaleNormal="100" zoomScaleSheetLayoutView="80" workbookViewId="0">
      <selection activeCell="A8" sqref="A8:XFD25"/>
    </sheetView>
  </sheetViews>
  <sheetFormatPr defaultColWidth="9" defaultRowHeight="31.2" customHeight="1"/>
  <cols>
    <col min="1" max="1" width="203.88671875" style="116" customWidth="1"/>
    <col min="2" max="2" width="11.21875" style="114" customWidth="1"/>
    <col min="3" max="3" width="22" style="114" customWidth="1"/>
    <col min="4" max="4" width="20.109375" style="115" customWidth="1"/>
    <col min="5" max="16384" width="9" style="1"/>
  </cols>
  <sheetData>
    <row r="1" spans="1:4" s="15" customFormat="1" ht="45.6" customHeight="1" thickBot="1">
      <c r="A1" s="278" t="s">
        <v>217</v>
      </c>
      <c r="B1" s="279" t="s">
        <v>118</v>
      </c>
      <c r="C1" s="280" t="s">
        <v>119</v>
      </c>
      <c r="D1" s="281" t="s">
        <v>120</v>
      </c>
    </row>
    <row r="2" spans="1:4" s="15" customFormat="1" ht="45.6" customHeight="1">
      <c r="A2" s="469" t="s">
        <v>370</v>
      </c>
      <c r="B2" s="547"/>
      <c r="C2" s="227"/>
      <c r="D2" s="276"/>
    </row>
    <row r="3" spans="1:4" s="15" customFormat="1" ht="191.4" customHeight="1">
      <c r="A3" s="468" t="s">
        <v>371</v>
      </c>
      <c r="B3" s="548" t="s">
        <v>372</v>
      </c>
      <c r="C3" s="444" t="s">
        <v>373</v>
      </c>
      <c r="D3" s="277">
        <v>46012</v>
      </c>
    </row>
    <row r="4" spans="1:4" s="15" customFormat="1" ht="40.799999999999997" customHeight="1" thickBot="1">
      <c r="A4" s="531" t="s">
        <v>374</v>
      </c>
      <c r="B4" s="549"/>
      <c r="C4" s="283"/>
      <c r="D4" s="277"/>
    </row>
    <row r="5" spans="1:4" s="15" customFormat="1" ht="42.6" customHeight="1">
      <c r="A5" s="545" t="s">
        <v>375</v>
      </c>
      <c r="B5" s="547"/>
      <c r="C5" s="227"/>
      <c r="D5" s="276"/>
    </row>
    <row r="6" spans="1:4" s="15" customFormat="1" ht="167.4" customHeight="1" thickBot="1">
      <c r="A6" s="546" t="s">
        <v>377</v>
      </c>
      <c r="B6" s="548" t="s">
        <v>376</v>
      </c>
      <c r="C6" s="444" t="s">
        <v>379</v>
      </c>
      <c r="D6" s="277">
        <v>46006</v>
      </c>
    </row>
    <row r="7" spans="1:4" s="15" customFormat="1" ht="45.6" customHeight="1" thickBot="1">
      <c r="A7" s="460" t="s">
        <v>378</v>
      </c>
      <c r="B7" s="549"/>
      <c r="C7" s="283"/>
      <c r="D7" s="277"/>
    </row>
    <row r="8" spans="1:4" s="15" customFormat="1" ht="45.6" hidden="1" customHeight="1">
      <c r="A8" s="545"/>
      <c r="B8" s="547"/>
      <c r="C8" s="227"/>
      <c r="D8" s="276"/>
    </row>
    <row r="9" spans="1:4" s="15" customFormat="1" ht="141" hidden="1" customHeight="1">
      <c r="A9" s="443"/>
      <c r="B9" s="267"/>
      <c r="C9" s="444"/>
      <c r="D9" s="277"/>
    </row>
    <row r="10" spans="1:4" s="15" customFormat="1" ht="45" hidden="1" customHeight="1" thickBot="1">
      <c r="A10" s="544"/>
      <c r="B10" s="282"/>
      <c r="C10" s="283"/>
      <c r="D10" s="277"/>
    </row>
    <row r="11" spans="1:4" s="15" customFormat="1" ht="45.6" hidden="1" customHeight="1">
      <c r="A11" s="288"/>
      <c r="B11" s="257"/>
      <c r="C11" s="227"/>
      <c r="D11" s="276"/>
    </row>
    <row r="12" spans="1:4" s="15" customFormat="1" ht="92.4" hidden="1" customHeight="1" thickBot="1">
      <c r="A12" s="443"/>
      <c r="B12" s="267"/>
      <c r="C12" s="541"/>
      <c r="D12" s="277"/>
    </row>
    <row r="13" spans="1:4" s="15" customFormat="1" ht="45.6" hidden="1" customHeight="1" thickBot="1">
      <c r="A13" s="460"/>
      <c r="B13" s="282"/>
      <c r="C13" s="283"/>
      <c r="D13" s="277"/>
    </row>
    <row r="14" spans="1:4" s="15" customFormat="1" ht="42" hidden="1" customHeight="1">
      <c r="A14" s="288"/>
      <c r="B14" s="257"/>
      <c r="C14" s="227"/>
      <c r="D14" s="276"/>
    </row>
    <row r="15" spans="1:4" s="15" customFormat="1" ht="141" hidden="1" customHeight="1" thickBot="1">
      <c r="A15" s="443"/>
      <c r="B15" s="267"/>
      <c r="C15" s="444"/>
      <c r="D15" s="277"/>
    </row>
    <row r="16" spans="1:4" s="15" customFormat="1" ht="38.4" hidden="1" customHeight="1" thickBot="1">
      <c r="A16" s="472"/>
      <c r="B16" s="282"/>
      <c r="C16" s="283"/>
      <c r="D16" s="277"/>
    </row>
    <row r="17" spans="1:11" s="15" customFormat="1" ht="39" hidden="1" customHeight="1">
      <c r="A17" s="440"/>
      <c r="B17" s="761"/>
      <c r="C17" s="764"/>
      <c r="D17" s="767"/>
      <c r="E17" s="1"/>
      <c r="F17" s="1"/>
      <c r="G17" s="1"/>
      <c r="H17" s="1"/>
      <c r="I17" s="1"/>
      <c r="J17" s="1"/>
      <c r="K17" s="1"/>
    </row>
    <row r="18" spans="1:11" s="15" customFormat="1" ht="117.6" hidden="1" customHeight="1">
      <c r="A18" s="445"/>
      <c r="B18" s="762"/>
      <c r="C18" s="765"/>
      <c r="D18" s="768"/>
      <c r="E18" s="1"/>
      <c r="F18" s="1"/>
      <c r="G18" s="1"/>
      <c r="H18" s="1"/>
      <c r="I18" s="1"/>
      <c r="J18" s="1"/>
      <c r="K18" s="1"/>
    </row>
    <row r="19" spans="1:11" s="15" customFormat="1" ht="39" hidden="1" customHeight="1" thickBot="1">
      <c r="A19" s="470"/>
      <c r="B19" s="763"/>
      <c r="C19" s="766"/>
      <c r="D19" s="769"/>
      <c r="E19" s="1"/>
      <c r="F19" s="1"/>
      <c r="G19" s="1"/>
      <c r="H19" s="1"/>
      <c r="I19" s="1"/>
      <c r="J19" s="1"/>
      <c r="K19" s="1"/>
    </row>
    <row r="20" spans="1:11" s="15" customFormat="1" ht="39" hidden="1" customHeight="1">
      <c r="A20" s="304"/>
      <c r="B20" s="770"/>
      <c r="C20" s="163"/>
      <c r="D20" s="276"/>
    </row>
    <row r="21" spans="1:11" s="15" customFormat="1" ht="116.4" hidden="1" customHeight="1" thickBot="1">
      <c r="A21" s="468"/>
      <c r="B21" s="770"/>
      <c r="C21" s="219"/>
      <c r="D21" s="287"/>
    </row>
    <row r="22" spans="1:11" s="15" customFormat="1" ht="39" hidden="1" customHeight="1" thickBot="1">
      <c r="A22" s="473"/>
      <c r="B22" s="273"/>
      <c r="C22" s="164"/>
      <c r="D22" s="285"/>
    </row>
    <row r="23" spans="1:11" s="15" customFormat="1" ht="39" hidden="1" customHeight="1">
      <c r="A23" s="288"/>
      <c r="B23" s="257"/>
      <c r="C23" s="227"/>
      <c r="D23" s="276"/>
    </row>
    <row r="24" spans="1:11" s="15" customFormat="1" ht="193.2" hidden="1" customHeight="1">
      <c r="A24" s="443"/>
      <c r="B24" s="267"/>
      <c r="C24" s="444"/>
      <c r="D24" s="277"/>
    </row>
    <row r="25" spans="1:11" s="15" customFormat="1" ht="45" hidden="1" customHeight="1">
      <c r="A25" s="426"/>
      <c r="B25" s="282"/>
      <c r="C25" s="283"/>
      <c r="D25" s="277"/>
    </row>
  </sheetData>
  <protectedRanges>
    <protectedRange sqref="B21:D21" name="範囲1"/>
  </protectedRanges>
  <mergeCells count="4">
    <mergeCell ref="B17:B19"/>
    <mergeCell ref="C17:C19"/>
    <mergeCell ref="D17:D19"/>
    <mergeCell ref="B20:B21"/>
  </mergeCells>
  <phoneticPr fontId="15"/>
  <hyperlinks>
    <hyperlink ref="A4" r:id="rId1" xr:uid="{4332658C-AA48-4D29-AA50-2D0AC2612AC0}"/>
    <hyperlink ref="A7" r:id="rId2" xr:uid="{056042A3-088E-47E1-8915-AB44814B82F0}"/>
  </hyperlinks>
  <pageMargins left="0" right="0" top="0.19685039370078741" bottom="0.39370078740157483" header="0" footer="0.19685039370078741"/>
  <pageSetup paperSize="8" scale="56" orientation="portrait" horizontalDpi="300" verticalDpi="300" r:id="rId3"/>
  <headerFooter alignWithMargins="0"/>
  <rowBreaks count="1" manualBreakCount="1">
    <brk id="16"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80466-F7EB-45F5-8695-7CD37F285E86}">
  <sheetPr codeName="Sheet7"/>
  <dimension ref="A1:C31"/>
  <sheetViews>
    <sheetView defaultGridColor="0" view="pageBreakPreview" colorId="56" zoomScale="81" zoomScaleNormal="66" zoomScaleSheetLayoutView="81" workbookViewId="0">
      <selection sqref="A1:A1048576"/>
    </sheetView>
  </sheetViews>
  <sheetFormatPr defaultColWidth="9" defaultRowHeight="40.200000000000003" customHeight="1"/>
  <cols>
    <col min="1" max="1" width="203" style="119" customWidth="1"/>
    <col min="2" max="2" width="18" style="56" customWidth="1"/>
    <col min="3" max="3" width="20.109375" style="57" customWidth="1"/>
    <col min="4" max="16384" width="9" style="14"/>
  </cols>
  <sheetData>
    <row r="1" spans="1:3" ht="40.200000000000003" customHeight="1" thickBot="1">
      <c r="A1" s="212" t="s">
        <v>218</v>
      </c>
      <c r="B1" s="213" t="s">
        <v>134</v>
      </c>
      <c r="C1" s="420" t="s">
        <v>120</v>
      </c>
    </row>
    <row r="2" spans="1:3" ht="40.200000000000003" customHeight="1">
      <c r="A2" s="480" t="s">
        <v>387</v>
      </c>
      <c r="B2" s="168"/>
      <c r="C2" s="162"/>
    </row>
    <row r="3" spans="1:3" ht="385.2" customHeight="1">
      <c r="A3" s="521" t="s">
        <v>389</v>
      </c>
      <c r="B3" s="438" t="s">
        <v>388</v>
      </c>
      <c r="C3" s="163">
        <v>46011</v>
      </c>
    </row>
    <row r="4" spans="1:3" ht="40.200000000000003" customHeight="1" thickBot="1">
      <c r="A4" s="464" t="s">
        <v>390</v>
      </c>
      <c r="B4" s="167"/>
      <c r="C4" s="163"/>
    </row>
    <row r="5" spans="1:3" ht="48.6" customHeight="1">
      <c r="A5" s="481" t="s">
        <v>415</v>
      </c>
      <c r="B5" s="168"/>
      <c r="C5" s="162"/>
    </row>
    <row r="6" spans="1:3" ht="386.4" customHeight="1">
      <c r="A6" s="522" t="s">
        <v>393</v>
      </c>
      <c r="B6" s="438" t="s">
        <v>394</v>
      </c>
      <c r="C6" s="163">
        <v>46007</v>
      </c>
    </row>
    <row r="7" spans="1:3" ht="39" customHeight="1" thickBot="1">
      <c r="A7" s="426" t="s">
        <v>392</v>
      </c>
      <c r="B7" s="550"/>
      <c r="C7" s="163"/>
    </row>
    <row r="8" spans="1:3" ht="40.200000000000003" customHeight="1" thickTop="1">
      <c r="A8" s="482" t="s">
        <v>416</v>
      </c>
      <c r="B8" s="773" t="s">
        <v>388</v>
      </c>
      <c r="C8" s="771">
        <v>46004</v>
      </c>
    </row>
    <row r="9" spans="1:3" ht="343.2" customHeight="1">
      <c r="A9" s="483" t="s">
        <v>396</v>
      </c>
      <c r="B9" s="774"/>
      <c r="C9" s="772"/>
    </row>
    <row r="10" spans="1:3" ht="37.950000000000003" customHeight="1" thickBot="1">
      <c r="A10" s="474" t="s">
        <v>395</v>
      </c>
      <c r="B10" s="224"/>
      <c r="C10" s="225"/>
    </row>
    <row r="11" spans="1:3" ht="40.200000000000003" customHeight="1">
      <c r="A11" s="476" t="s">
        <v>417</v>
      </c>
      <c r="B11" s="262"/>
      <c r="C11" s="265"/>
    </row>
    <row r="12" spans="1:3" ht="97.2" customHeight="1">
      <c r="A12" s="284" t="s">
        <v>398</v>
      </c>
      <c r="B12" s="262" t="s">
        <v>399</v>
      </c>
      <c r="C12" s="265">
        <v>46008</v>
      </c>
    </row>
    <row r="13" spans="1:3" ht="40.200000000000003" customHeight="1" thickBot="1">
      <c r="A13" s="475" t="s">
        <v>397</v>
      </c>
      <c r="B13" s="262"/>
      <c r="C13" s="265"/>
    </row>
    <row r="14" spans="1:3" ht="40.200000000000003" customHeight="1">
      <c r="A14" s="477" t="s">
        <v>418</v>
      </c>
      <c r="B14" s="261"/>
      <c r="C14" s="264"/>
    </row>
    <row r="15" spans="1:3" ht="86.4" customHeight="1">
      <c r="A15" s="284" t="s">
        <v>401</v>
      </c>
      <c r="B15" s="262" t="s">
        <v>402</v>
      </c>
      <c r="C15" s="265">
        <v>46008</v>
      </c>
    </row>
    <row r="16" spans="1:3" ht="43.2" customHeight="1" thickBot="1">
      <c r="A16" s="532" t="s">
        <v>400</v>
      </c>
      <c r="B16" s="262"/>
      <c r="C16" s="265"/>
    </row>
    <row r="17" spans="1:3" ht="40.200000000000003" customHeight="1">
      <c r="A17" s="478" t="s">
        <v>419</v>
      </c>
      <c r="B17" s="261"/>
      <c r="C17" s="264"/>
    </row>
    <row r="18" spans="1:3" ht="130.19999999999999" customHeight="1">
      <c r="A18" s="284" t="s">
        <v>404</v>
      </c>
      <c r="B18" s="262" t="s">
        <v>405</v>
      </c>
      <c r="C18" s="265">
        <v>46009</v>
      </c>
    </row>
    <row r="19" spans="1:3" ht="40.200000000000003" customHeight="1" thickBot="1">
      <c r="A19" s="479" t="s">
        <v>403</v>
      </c>
      <c r="B19" s="263"/>
      <c r="C19" s="266"/>
    </row>
    <row r="20" spans="1:3" ht="40.200000000000003" customHeight="1">
      <c r="A20" s="478" t="s">
        <v>420</v>
      </c>
      <c r="B20" s="261"/>
      <c r="C20" s="264"/>
    </row>
    <row r="21" spans="1:3" ht="408.6" customHeight="1">
      <c r="A21" s="284" t="s">
        <v>413</v>
      </c>
      <c r="B21" s="262" t="s">
        <v>414</v>
      </c>
      <c r="C21" s="265">
        <v>46007</v>
      </c>
    </row>
    <row r="22" spans="1:3" ht="40.200000000000003" customHeight="1" thickBot="1">
      <c r="A22" s="426" t="s">
        <v>412</v>
      </c>
      <c r="B22" s="263"/>
      <c r="C22" s="266"/>
    </row>
    <row r="23" spans="1:3" ht="40.200000000000003" customHeight="1">
      <c r="A23" s="478" t="s">
        <v>421</v>
      </c>
      <c r="B23" s="261"/>
      <c r="C23" s="264"/>
    </row>
    <row r="24" spans="1:3" ht="278.39999999999998" customHeight="1">
      <c r="A24" s="284" t="s">
        <v>410</v>
      </c>
      <c r="B24" s="262" t="s">
        <v>411</v>
      </c>
      <c r="C24" s="265">
        <v>46007</v>
      </c>
    </row>
    <row r="25" spans="1:3" ht="42" customHeight="1" thickBot="1">
      <c r="A25" s="426" t="s">
        <v>409</v>
      </c>
      <c r="B25" s="263"/>
      <c r="C25" s="266"/>
    </row>
    <row r="26" spans="1:3" ht="40.200000000000003" customHeight="1">
      <c r="A26" s="478" t="s">
        <v>422</v>
      </c>
      <c r="B26" s="261"/>
      <c r="C26" s="264"/>
    </row>
    <row r="27" spans="1:3" ht="129.6" customHeight="1">
      <c r="A27" s="284" t="s">
        <v>407</v>
      </c>
      <c r="B27" s="619" t="s">
        <v>408</v>
      </c>
      <c r="C27" s="265">
        <v>46003</v>
      </c>
    </row>
    <row r="28" spans="1:3" ht="40.200000000000003" customHeight="1" thickBot="1">
      <c r="A28" s="479" t="s">
        <v>406</v>
      </c>
      <c r="B28" s="263"/>
      <c r="C28" s="266"/>
    </row>
    <row r="29" spans="1:3" ht="40.200000000000003" hidden="1" customHeight="1">
      <c r="A29" s="478" t="s">
        <v>423</v>
      </c>
      <c r="B29" s="261"/>
      <c r="C29" s="264"/>
    </row>
    <row r="30" spans="1:3" ht="118.8" hidden="1" customHeight="1">
      <c r="A30" s="284"/>
      <c r="B30" s="262"/>
      <c r="C30" s="265"/>
    </row>
    <row r="31" spans="1:3" ht="40.200000000000003" hidden="1" customHeight="1" thickBot="1">
      <c r="A31" s="479" t="s">
        <v>391</v>
      </c>
      <c r="B31" s="263"/>
      <c r="C31" s="266"/>
    </row>
  </sheetData>
  <protectedRanges>
    <protectedRange sqref="A3" name="範囲1"/>
  </protectedRanges>
  <mergeCells count="2">
    <mergeCell ref="C8:C9"/>
    <mergeCell ref="B8:B9"/>
  </mergeCells>
  <phoneticPr fontId="80"/>
  <hyperlinks>
    <hyperlink ref="A4" r:id="rId1" xr:uid="{1491F022-C4E2-4462-BCE7-9C310037B4C5}"/>
    <hyperlink ref="A7" r:id="rId2" xr:uid="{3D45917E-08C0-46C4-A128-A18BAB1F8278}"/>
    <hyperlink ref="A10" r:id="rId3" xr:uid="{A541BD5A-DA32-4F71-87A4-4CC71BC87AE2}"/>
    <hyperlink ref="A13" r:id="rId4" xr:uid="{7FC51B58-FCD1-497A-ADA8-A308D0CDAB7D}"/>
    <hyperlink ref="A16" r:id="rId5" xr:uid="{C61DB97A-8C23-4FD0-BF98-FA14CB91256E}"/>
    <hyperlink ref="A19" r:id="rId6" xr:uid="{D0D4CB6B-441A-4EF5-AF19-17AE117C6F6D}"/>
    <hyperlink ref="A28" r:id="rId7" xr:uid="{0FEF3664-E4E8-4937-8D16-98C225C2A5F4}"/>
    <hyperlink ref="A25" r:id="rId8" xr:uid="{5F25F9C4-CCE1-47A8-97BD-1CD5E60AFD0B}"/>
    <hyperlink ref="A22" r:id="rId9" xr:uid="{DB417BFA-7606-4F59-8F7E-F22B56E9C361}"/>
  </hyperlinks>
  <pageMargins left="0.74803149606299213" right="0.74803149606299213" top="0.98425196850393704" bottom="0.98425196850393704" header="0.51181102362204722" footer="0.51181102362204722"/>
  <pageSetup paperSize="9" scale="14" fitToHeight="3" orientation="portrait" r:id="rId1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196CDF-B498-48B9-BEC1-BF904EFF0737}">
  <sheetPr codeName="Sheet9">
    <tabColor rgb="FFFF0000"/>
  </sheetPr>
  <dimension ref="A1:G34"/>
  <sheetViews>
    <sheetView view="pageBreakPreview" topLeftCell="B1" zoomScale="96" zoomScaleNormal="112" zoomScaleSheetLayoutView="96" workbookViewId="0">
      <selection activeCell="D17" sqref="D17"/>
    </sheetView>
  </sheetViews>
  <sheetFormatPr defaultColWidth="9" defaultRowHeight="13.2"/>
  <cols>
    <col min="1" max="1" width="5" style="1" customWidth="1"/>
    <col min="2" max="2" width="25.77734375" style="39" customWidth="1"/>
    <col min="3" max="3" width="74.109375" style="1" customWidth="1"/>
    <col min="4" max="4" width="109.88671875" style="1" customWidth="1"/>
    <col min="5" max="5" width="3.88671875" style="1" customWidth="1"/>
    <col min="6" max="16384" width="9" style="1"/>
  </cols>
  <sheetData>
    <row r="1" spans="1:7" ht="18.75" customHeight="1">
      <c r="B1" s="39" t="s">
        <v>121</v>
      </c>
    </row>
    <row r="2" spans="1:7" ht="17.25" customHeight="1" thickBot="1">
      <c r="B2" s="796" t="s">
        <v>335</v>
      </c>
      <c r="C2" s="796"/>
      <c r="D2" s="775" t="str">
        <f>+D24</f>
        <v>対前週
インフルエンザ 　　     　       　　-17%   減少
新型コロナウイルス          　  　 -30%　 減少</v>
      </c>
    </row>
    <row r="3" spans="1:7" ht="34.799999999999997" customHeight="1" thickBot="1">
      <c r="B3" s="452" t="s">
        <v>122</v>
      </c>
      <c r="C3" s="453" t="s">
        <v>123</v>
      </c>
      <c r="D3" s="775"/>
    </row>
    <row r="4" spans="1:7" ht="22.2" customHeight="1" thickBot="1">
      <c r="B4" s="454" t="s">
        <v>124</v>
      </c>
      <c r="C4" s="455" t="s">
        <v>336</v>
      </c>
      <c r="D4" s="40"/>
    </row>
    <row r="5" spans="1:7" ht="67.2" customHeight="1">
      <c r="B5" s="781" t="s">
        <v>125</v>
      </c>
      <c r="C5" s="784" t="s">
        <v>126</v>
      </c>
      <c r="D5" s="785"/>
    </row>
    <row r="6" spans="1:7" ht="19.2" customHeight="1">
      <c r="B6" s="782"/>
      <c r="C6" s="786" t="s">
        <v>127</v>
      </c>
      <c r="D6" s="787"/>
      <c r="G6" s="68"/>
    </row>
    <row r="7" spans="1:7" ht="19.95" customHeight="1">
      <c r="B7" s="782"/>
      <c r="C7" s="456" t="s">
        <v>128</v>
      </c>
      <c r="D7" s="457"/>
      <c r="G7" s="68"/>
    </row>
    <row r="8" spans="1:7" ht="24" customHeight="1" thickBot="1">
      <c r="B8" s="783"/>
      <c r="C8" s="458" t="s">
        <v>129</v>
      </c>
      <c r="D8" s="459"/>
      <c r="G8" s="68"/>
    </row>
    <row r="9" spans="1:7" ht="27" customHeight="1">
      <c r="B9" s="792" t="s">
        <v>208</v>
      </c>
      <c r="C9" s="797" t="s">
        <v>337</v>
      </c>
      <c r="D9" s="798"/>
      <c r="G9" s="68"/>
    </row>
    <row r="10" spans="1:7" ht="28.2" customHeight="1" thickBot="1">
      <c r="B10" s="793"/>
      <c r="C10" s="799"/>
      <c r="D10" s="800"/>
    </row>
    <row r="11" spans="1:7" ht="66" customHeight="1" thickBot="1">
      <c r="B11" s="794" t="s">
        <v>130</v>
      </c>
      <c r="C11" s="788" t="s">
        <v>338</v>
      </c>
      <c r="D11" s="789"/>
      <c r="E11" s="1" t="s">
        <v>178</v>
      </c>
    </row>
    <row r="12" spans="1:7" ht="61.2" customHeight="1" thickBot="1">
      <c r="B12" s="795"/>
      <c r="C12" s="208" t="s">
        <v>339</v>
      </c>
      <c r="D12" s="209" t="s">
        <v>340</v>
      </c>
      <c r="F12" s="1" t="s">
        <v>17</v>
      </c>
    </row>
    <row r="13" spans="1:7" ht="37.950000000000003" hidden="1" customHeight="1" thickBot="1">
      <c r="B13" s="423" t="s">
        <v>209</v>
      </c>
      <c r="C13" s="790"/>
      <c r="D13" s="791"/>
    </row>
    <row r="14" spans="1:7" ht="109.2" customHeight="1" thickBot="1">
      <c r="B14" s="424" t="s">
        <v>131</v>
      </c>
      <c r="C14" s="210" t="s">
        <v>341</v>
      </c>
      <c r="D14" s="211" t="s">
        <v>342</v>
      </c>
      <c r="F14" t="s">
        <v>3</v>
      </c>
    </row>
    <row r="15" spans="1:7" ht="88.8" customHeight="1" thickBot="1">
      <c r="A15" t="s">
        <v>41</v>
      </c>
      <c r="B15" s="425" t="s">
        <v>203</v>
      </c>
      <c r="C15" s="779" t="s">
        <v>343</v>
      </c>
      <c r="D15" s="780"/>
    </row>
    <row r="16" spans="1:7" ht="17.25" customHeight="1"/>
    <row r="17" spans="2:5" ht="17.25" customHeight="1">
      <c r="B17" s="776" t="s">
        <v>132</v>
      </c>
      <c r="C17" s="121"/>
      <c r="D17" s="1" t="s">
        <v>41</v>
      </c>
    </row>
    <row r="18" spans="2:5">
      <c r="B18" s="776"/>
      <c r="C18"/>
    </row>
    <row r="19" spans="2:5">
      <c r="B19" s="776"/>
      <c r="E19" s="1" t="s">
        <v>17</v>
      </c>
    </row>
    <row r="20" spans="2:5">
      <c r="B20" s="776"/>
    </row>
    <row r="21" spans="2:5">
      <c r="B21" s="776"/>
    </row>
    <row r="22" spans="2:5" ht="16.2">
      <c r="B22" s="776"/>
      <c r="D22" s="169" t="s">
        <v>133</v>
      </c>
    </row>
    <row r="23" spans="2:5">
      <c r="B23" s="776"/>
    </row>
    <row r="24" spans="2:5">
      <c r="B24" s="776"/>
      <c r="D24" s="777" t="s">
        <v>345</v>
      </c>
    </row>
    <row r="25" spans="2:5">
      <c r="B25" s="776"/>
      <c r="D25" s="778"/>
    </row>
    <row r="26" spans="2:5">
      <c r="B26" s="776"/>
      <c r="D26" s="778"/>
    </row>
    <row r="27" spans="2:5">
      <c r="B27" s="776"/>
      <c r="D27" s="778"/>
    </row>
    <row r="28" spans="2:5">
      <c r="B28" s="776"/>
      <c r="D28" s="778"/>
    </row>
    <row r="29" spans="2:5">
      <c r="B29" s="776"/>
    </row>
    <row r="30" spans="2:5">
      <c r="B30" s="776"/>
      <c r="D30" s="1" t="s">
        <v>41</v>
      </c>
    </row>
    <row r="31" spans="2:5">
      <c r="B31" s="776"/>
      <c r="D31" s="1" t="s">
        <v>41</v>
      </c>
    </row>
    <row r="32" spans="2:5">
      <c r="B32" s="776"/>
    </row>
    <row r="33" spans="2:2" ht="19.8" customHeight="1">
      <c r="B33" s="776"/>
    </row>
    <row r="34" spans="2:2">
      <c r="B34" s="776"/>
    </row>
  </sheetData>
  <mergeCells count="13">
    <mergeCell ref="D2:D3"/>
    <mergeCell ref="B17:B34"/>
    <mergeCell ref="D24:D28"/>
    <mergeCell ref="C15:D15"/>
    <mergeCell ref="B5:B8"/>
    <mergeCell ref="C5:D5"/>
    <mergeCell ref="C6:D6"/>
    <mergeCell ref="C11:D11"/>
    <mergeCell ref="C13:D13"/>
    <mergeCell ref="B9:B10"/>
    <mergeCell ref="B11:B12"/>
    <mergeCell ref="B2:C2"/>
    <mergeCell ref="C9:D10"/>
  </mergeCells>
  <phoneticPr fontId="80"/>
  <hyperlinks>
    <hyperlink ref="C6" r:id="rId1" location="h2_1" xr:uid="{B5E764AE-5943-4A97-AD1C-025941C051BF}"/>
  </hyperlinks>
  <pageMargins left="0.7" right="0.7" top="0.75" bottom="0.75" header="0.3" footer="0.3"/>
  <pageSetup paperSize="9" scale="41" orientation="portrait" horizontalDpi="1200" verticalDpi="1200" r:id="rId2"/>
  <headerFooter alignWithMargins="0"/>
  <colBreaks count="1" manualBreakCount="1">
    <brk id="4" max="1048575" man="1"/>
  </colBreaks>
  <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B2D635-22E7-4B3B-9B5C-18D173B310F7}">
  <sheetPr>
    <tabColor indexed="46"/>
  </sheetPr>
  <dimension ref="A1:AF41"/>
  <sheetViews>
    <sheetView topLeftCell="A22" zoomScale="90" zoomScaleNormal="90" zoomScaleSheetLayoutView="100" workbookViewId="0">
      <selection activeCell="AE32" sqref="AE32"/>
    </sheetView>
  </sheetViews>
  <sheetFormatPr defaultColWidth="9" defaultRowHeight="13.2"/>
  <cols>
    <col min="1" max="1" width="8.33203125" style="1" customWidth="1"/>
    <col min="2" max="13" width="6.77734375" style="1" customWidth="1"/>
    <col min="14" max="14" width="8.88671875" style="1" customWidth="1"/>
    <col min="15" max="15" width="5.88671875" style="1" customWidth="1"/>
    <col min="16" max="16" width="8.44140625" style="1" customWidth="1"/>
    <col min="17" max="29" width="6.77734375" style="1" customWidth="1"/>
    <col min="30" max="16384" width="9" style="1"/>
  </cols>
  <sheetData>
    <row r="1" spans="1:32" ht="15" customHeight="1">
      <c r="A1" s="809" t="s">
        <v>181</v>
      </c>
      <c r="B1" s="810"/>
      <c r="C1" s="810"/>
      <c r="D1" s="810"/>
      <c r="E1" s="810"/>
      <c r="F1" s="810"/>
      <c r="G1" s="810"/>
      <c r="H1" s="810"/>
      <c r="I1" s="810"/>
      <c r="J1" s="810"/>
      <c r="K1" s="810"/>
      <c r="L1" s="810"/>
      <c r="M1" s="810"/>
      <c r="N1" s="811"/>
      <c r="P1" s="809" t="s">
        <v>135</v>
      </c>
      <c r="Q1" s="810"/>
      <c r="R1" s="810"/>
      <c r="S1" s="810"/>
      <c r="T1" s="810"/>
      <c r="U1" s="810"/>
      <c r="V1" s="810"/>
      <c r="W1" s="810"/>
      <c r="X1" s="810"/>
      <c r="Y1" s="810"/>
      <c r="Z1" s="810"/>
      <c r="AA1" s="810"/>
      <c r="AB1" s="810"/>
      <c r="AC1" s="811"/>
    </row>
    <row r="2" spans="1:32" ht="18" customHeight="1" thickBot="1">
      <c r="A2" s="812" t="s">
        <v>3</v>
      </c>
      <c r="B2" s="813"/>
      <c r="C2" s="813"/>
      <c r="D2" s="813"/>
      <c r="E2" s="813"/>
      <c r="F2" s="813"/>
      <c r="G2" s="813"/>
      <c r="H2" s="813"/>
      <c r="I2" s="813"/>
      <c r="J2" s="813"/>
      <c r="K2" s="813"/>
      <c r="L2" s="813"/>
      <c r="M2" s="813"/>
      <c r="N2" s="814"/>
      <c r="P2" s="815" t="s">
        <v>136</v>
      </c>
      <c r="Q2" s="813"/>
      <c r="R2" s="813"/>
      <c r="S2" s="813"/>
      <c r="T2" s="813"/>
      <c r="U2" s="813"/>
      <c r="V2" s="813"/>
      <c r="W2" s="813"/>
      <c r="X2" s="813"/>
      <c r="Y2" s="813"/>
      <c r="Z2" s="813"/>
      <c r="AA2" s="813"/>
      <c r="AB2" s="813"/>
      <c r="AC2" s="816"/>
    </row>
    <row r="3" spans="1:32" ht="13.8" thickBot="1">
      <c r="A3" s="307" t="s">
        <v>3</v>
      </c>
      <c r="B3" s="308" t="s">
        <v>137</v>
      </c>
      <c r="C3" s="308" t="s">
        <v>138</v>
      </c>
      <c r="D3" s="308" t="s">
        <v>139</v>
      </c>
      <c r="E3" s="308" t="s">
        <v>140</v>
      </c>
      <c r="F3" s="308" t="s">
        <v>141</v>
      </c>
      <c r="G3" s="308" t="s">
        <v>142</v>
      </c>
      <c r="H3" s="308" t="s">
        <v>143</v>
      </c>
      <c r="I3" s="308" t="s">
        <v>144</v>
      </c>
      <c r="J3" s="308" t="s">
        <v>145</v>
      </c>
      <c r="K3" s="308" t="s">
        <v>146</v>
      </c>
      <c r="L3" s="308" t="s">
        <v>147</v>
      </c>
      <c r="M3" s="309" t="s">
        <v>148</v>
      </c>
      <c r="N3" s="311" t="s">
        <v>149</v>
      </c>
      <c r="P3" s="310"/>
      <c r="Q3" s="308" t="s">
        <v>137</v>
      </c>
      <c r="R3" s="308" t="s">
        <v>138</v>
      </c>
      <c r="S3" s="308" t="s">
        <v>139</v>
      </c>
      <c r="T3" s="308" t="s">
        <v>140</v>
      </c>
      <c r="U3" s="308" t="s">
        <v>141</v>
      </c>
      <c r="V3" s="308" t="s">
        <v>142</v>
      </c>
      <c r="W3" s="308" t="s">
        <v>143</v>
      </c>
      <c r="X3" s="308" t="s">
        <v>144</v>
      </c>
      <c r="Y3" s="308" t="s">
        <v>145</v>
      </c>
      <c r="Z3" s="308" t="s">
        <v>146</v>
      </c>
      <c r="AA3" s="308" t="s">
        <v>147</v>
      </c>
      <c r="AB3" s="310" t="s">
        <v>148</v>
      </c>
      <c r="AC3" s="312" t="s">
        <v>150</v>
      </c>
    </row>
    <row r="4" spans="1:32" ht="13.8" thickBot="1">
      <c r="A4" s="313" t="s">
        <v>3</v>
      </c>
      <c r="B4" s="314">
        <f>SUM(B7:B13)</f>
        <v>687</v>
      </c>
      <c r="C4" s="314">
        <f t="shared" ref="C4:I4" si="0">SUM(C7:C13)</f>
        <v>531</v>
      </c>
      <c r="D4" s="314">
        <f t="shared" si="0"/>
        <v>579</v>
      </c>
      <c r="E4" s="314">
        <f t="shared" si="0"/>
        <v>739</v>
      </c>
      <c r="F4" s="314">
        <f>SUM(F7:F13)</f>
        <v>1458</v>
      </c>
      <c r="G4" s="314">
        <f>SUM(G7:G13)</f>
        <v>2651</v>
      </c>
      <c r="H4" s="314">
        <f>SUM(H7:H13)</f>
        <v>4176</v>
      </c>
      <c r="I4" s="314">
        <f t="shared" si="0"/>
        <v>4513</v>
      </c>
      <c r="J4" s="314">
        <f>SUM(J7:J13)</f>
        <v>3578</v>
      </c>
      <c r="K4" s="314">
        <f>SUM(K7:K13)</f>
        <v>2967</v>
      </c>
      <c r="L4" s="318">
        <f>SUM(L7:L13)</f>
        <v>1597</v>
      </c>
      <c r="M4" s="314">
        <f>SUM(M7:M13)</f>
        <v>1060</v>
      </c>
      <c r="N4" s="314">
        <f>SUM(B4:M4)</f>
        <v>24536</v>
      </c>
      <c r="O4" s="4"/>
      <c r="P4" s="315" t="str">
        <f>+A4</f>
        <v xml:space="preserve"> </v>
      </c>
      <c r="Q4" s="314">
        <f>SUM(Q7:Q13)</f>
        <v>31</v>
      </c>
      <c r="R4" s="314">
        <f t="shared" ref="R4:AB4" si="1">SUM(R7:R13)</f>
        <v>24</v>
      </c>
      <c r="S4" s="314">
        <f t="shared" si="1"/>
        <v>51</v>
      </c>
      <c r="T4" s="314">
        <f t="shared" si="1"/>
        <v>21</v>
      </c>
      <c r="U4" s="314">
        <f t="shared" ref="U4:Z4" si="2">SUM(U7:U13)</f>
        <v>33</v>
      </c>
      <c r="V4" s="314">
        <f t="shared" si="2"/>
        <v>22</v>
      </c>
      <c r="W4" s="314">
        <f t="shared" si="2"/>
        <v>27</v>
      </c>
      <c r="X4" s="314">
        <f t="shared" si="2"/>
        <v>46</v>
      </c>
      <c r="Y4" s="314">
        <f t="shared" si="2"/>
        <v>27</v>
      </c>
      <c r="Z4" s="314">
        <f t="shared" si="2"/>
        <v>57</v>
      </c>
      <c r="AA4" s="314">
        <f t="shared" ref="AA4" si="3">SUM(AA7:AA13)</f>
        <v>34</v>
      </c>
      <c r="AB4" s="314">
        <f t="shared" si="1"/>
        <v>53</v>
      </c>
      <c r="AC4" s="314">
        <f>SUM(Q4:AB4)</f>
        <v>426</v>
      </c>
    </row>
    <row r="5" spans="1:32" ht="19.95" customHeight="1" thickBot="1">
      <c r="A5" s="316" t="s">
        <v>3</v>
      </c>
      <c r="B5" s="316" t="s">
        <v>3</v>
      </c>
      <c r="C5" s="316" t="s">
        <v>3</v>
      </c>
      <c r="D5" s="316" t="s">
        <v>3</v>
      </c>
      <c r="E5" s="316" t="s">
        <v>3</v>
      </c>
      <c r="F5" s="316" t="s">
        <v>3</v>
      </c>
      <c r="G5" s="316" t="s">
        <v>3</v>
      </c>
      <c r="H5" s="320"/>
      <c r="I5" s="320"/>
      <c r="J5" s="320"/>
      <c r="K5" s="320"/>
      <c r="L5" s="320"/>
      <c r="M5" s="317" t="s">
        <v>151</v>
      </c>
      <c r="N5" s="318"/>
      <c r="O5" s="45"/>
      <c r="P5" s="272"/>
      <c r="Q5" s="272"/>
      <c r="R5" s="272"/>
      <c r="S5" s="272"/>
      <c r="T5" s="272"/>
      <c r="U5" s="272"/>
      <c r="V5" s="272"/>
      <c r="W5" s="272"/>
      <c r="X5" s="272"/>
      <c r="Y5" s="272"/>
      <c r="Z5" s="272"/>
      <c r="AA5" s="272"/>
      <c r="AB5" s="317" t="s">
        <v>151</v>
      </c>
      <c r="AC5" s="318"/>
      <c r="AE5" s="1" t="s">
        <v>178</v>
      </c>
    </row>
    <row r="6" spans="1:32" ht="19.95" customHeight="1" thickBot="1">
      <c r="A6" s="316"/>
      <c r="B6" s="316"/>
      <c r="C6" s="316"/>
      <c r="D6" s="316"/>
      <c r="E6" s="316"/>
      <c r="F6" s="316" t="s">
        <v>178</v>
      </c>
      <c r="G6" s="316" t="s">
        <v>178</v>
      </c>
      <c r="H6" s="320" t="s">
        <v>178</v>
      </c>
      <c r="I6" s="320" t="s">
        <v>178</v>
      </c>
      <c r="J6" s="320" t="s">
        <v>178</v>
      </c>
      <c r="K6" s="320" t="s">
        <v>178</v>
      </c>
      <c r="L6" s="320" t="s">
        <v>178</v>
      </c>
      <c r="M6" s="439">
        <v>52</v>
      </c>
      <c r="N6" s="127"/>
      <c r="O6" s="45"/>
      <c r="P6" s="271"/>
      <c r="Q6" s="271"/>
      <c r="R6" s="271"/>
      <c r="S6" s="271"/>
      <c r="T6" s="271"/>
      <c r="U6" s="271"/>
      <c r="V6" s="271"/>
      <c r="W6" s="271"/>
      <c r="X6" s="271"/>
      <c r="Y6" s="271"/>
      <c r="Z6" s="271"/>
      <c r="AA6" s="271"/>
      <c r="AB6" s="442">
        <v>1</v>
      </c>
      <c r="AC6" s="127"/>
    </row>
    <row r="7" spans="1:32" ht="19.95" customHeight="1" thickBot="1">
      <c r="A7" s="319" t="s">
        <v>197</v>
      </c>
      <c r="B7" s="418">
        <v>142</v>
      </c>
      <c r="C7" s="413">
        <v>95</v>
      </c>
      <c r="D7" s="413">
        <v>86</v>
      </c>
      <c r="E7" s="419">
        <v>111</v>
      </c>
      <c r="F7" s="419">
        <v>217</v>
      </c>
      <c r="G7" s="427">
        <v>308</v>
      </c>
      <c r="H7" s="427">
        <v>838</v>
      </c>
      <c r="I7" s="463">
        <v>715</v>
      </c>
      <c r="J7" s="463">
        <v>645</v>
      </c>
      <c r="K7" s="463">
        <v>643</v>
      </c>
      <c r="L7" s="463">
        <v>295</v>
      </c>
      <c r="M7" s="439">
        <v>117</v>
      </c>
      <c r="N7" s="321">
        <f t="shared" ref="N7:N21" si="4">SUM(B7:M7)</f>
        <v>4212</v>
      </c>
      <c r="O7" s="45"/>
      <c r="P7" s="319" t="s">
        <v>197</v>
      </c>
      <c r="Q7" s="441">
        <v>2</v>
      </c>
      <c r="R7" s="441">
        <v>4</v>
      </c>
      <c r="S7" s="441">
        <v>6</v>
      </c>
      <c r="T7" s="441">
        <v>4</v>
      </c>
      <c r="U7" s="441">
        <v>8</v>
      </c>
      <c r="V7" s="441">
        <v>0</v>
      </c>
      <c r="W7" s="441">
        <v>5</v>
      </c>
      <c r="X7" s="441">
        <v>7</v>
      </c>
      <c r="Y7" s="441">
        <v>5</v>
      </c>
      <c r="Z7" s="441">
        <v>8</v>
      </c>
      <c r="AA7" s="441">
        <v>3</v>
      </c>
      <c r="AB7" s="463">
        <v>3</v>
      </c>
      <c r="AC7" s="322">
        <f>SUM(Q7:AB7)</f>
        <v>55</v>
      </c>
      <c r="AF7" s="1">
        <v>0</v>
      </c>
    </row>
    <row r="8" spans="1:32" ht="19.95" customHeight="1" thickBot="1">
      <c r="A8" s="319" t="s">
        <v>180</v>
      </c>
      <c r="B8" s="226">
        <v>103</v>
      </c>
      <c r="C8" s="296">
        <v>102</v>
      </c>
      <c r="D8" s="296">
        <v>114</v>
      </c>
      <c r="E8" s="171">
        <v>122</v>
      </c>
      <c r="F8" s="323">
        <v>257</v>
      </c>
      <c r="G8" s="324">
        <v>308</v>
      </c>
      <c r="H8" s="324">
        <v>519</v>
      </c>
      <c r="I8" s="325">
        <v>708</v>
      </c>
      <c r="J8" s="326">
        <v>541</v>
      </c>
      <c r="K8" s="327">
        <v>533</v>
      </c>
      <c r="L8" s="326">
        <v>277</v>
      </c>
      <c r="M8" s="326">
        <v>158</v>
      </c>
      <c r="N8" s="321">
        <f t="shared" si="4"/>
        <v>3742</v>
      </c>
      <c r="O8" s="45"/>
      <c r="P8" s="328" t="s">
        <v>152</v>
      </c>
      <c r="Q8" s="320">
        <v>4</v>
      </c>
      <c r="R8" s="328">
        <v>4</v>
      </c>
      <c r="S8" s="328">
        <v>4</v>
      </c>
      <c r="T8" s="329">
        <v>8</v>
      </c>
      <c r="U8" s="328">
        <v>1</v>
      </c>
      <c r="V8" s="328">
        <v>2</v>
      </c>
      <c r="W8" s="328">
        <v>6</v>
      </c>
      <c r="X8" s="330">
        <v>21</v>
      </c>
      <c r="Y8" s="331">
        <v>12</v>
      </c>
      <c r="Z8" s="328">
        <v>8</v>
      </c>
      <c r="AA8" s="328">
        <v>0</v>
      </c>
      <c r="AB8" s="328">
        <v>4</v>
      </c>
      <c r="AC8" s="322">
        <f>SUM(Q8:AB8)</f>
        <v>74</v>
      </c>
    </row>
    <row r="9" spans="1:32" ht="18" customHeight="1" thickBot="1">
      <c r="A9" s="319" t="s">
        <v>153</v>
      </c>
      <c r="B9" s="332">
        <v>84</v>
      </c>
      <c r="C9" s="333">
        <v>62</v>
      </c>
      <c r="D9" s="333">
        <v>99</v>
      </c>
      <c r="E9" s="333">
        <v>112</v>
      </c>
      <c r="F9" s="334">
        <v>224</v>
      </c>
      <c r="G9" s="334">
        <v>526</v>
      </c>
      <c r="H9" s="334">
        <v>521</v>
      </c>
      <c r="I9" s="335">
        <v>768</v>
      </c>
      <c r="J9" s="336">
        <v>454</v>
      </c>
      <c r="K9" s="336">
        <v>390</v>
      </c>
      <c r="L9" s="336">
        <v>416</v>
      </c>
      <c r="M9" s="337">
        <v>154</v>
      </c>
      <c r="N9" s="338">
        <f t="shared" si="4"/>
        <v>3810</v>
      </c>
      <c r="O9" s="4"/>
      <c r="P9" s="339" t="s">
        <v>153</v>
      </c>
      <c r="Q9" s="340">
        <v>1</v>
      </c>
      <c r="R9" s="341">
        <v>1</v>
      </c>
      <c r="S9" s="341">
        <v>4</v>
      </c>
      <c r="T9" s="341">
        <v>2</v>
      </c>
      <c r="U9" s="341">
        <v>2</v>
      </c>
      <c r="V9" s="333">
        <v>7</v>
      </c>
      <c r="W9" s="333">
        <v>7</v>
      </c>
      <c r="X9" s="333">
        <v>3</v>
      </c>
      <c r="Y9" s="333">
        <v>1</v>
      </c>
      <c r="Z9" s="342">
        <v>7</v>
      </c>
      <c r="AA9" s="342">
        <v>7</v>
      </c>
      <c r="AB9" s="343">
        <v>5</v>
      </c>
      <c r="AC9" s="344">
        <f>SUM(Q9:AB9)</f>
        <v>47</v>
      </c>
    </row>
    <row r="10" spans="1:32" ht="18" customHeight="1" thickBot="1">
      <c r="A10" s="345" t="s">
        <v>154</v>
      </c>
      <c r="B10" s="128">
        <v>81</v>
      </c>
      <c r="C10" s="129">
        <v>39</v>
      </c>
      <c r="D10" s="129">
        <v>72</v>
      </c>
      <c r="E10" s="130">
        <v>89</v>
      </c>
      <c r="F10" s="130">
        <v>258</v>
      </c>
      <c r="G10" s="130">
        <v>416</v>
      </c>
      <c r="H10" s="175">
        <v>554</v>
      </c>
      <c r="I10" s="175">
        <v>568</v>
      </c>
      <c r="J10" s="174">
        <v>578</v>
      </c>
      <c r="K10" s="130">
        <v>337</v>
      </c>
      <c r="L10" s="130">
        <v>169</v>
      </c>
      <c r="M10" s="130">
        <v>168</v>
      </c>
      <c r="N10" s="131">
        <f t="shared" si="4"/>
        <v>3329</v>
      </c>
      <c r="O10" s="47" t="s">
        <v>17</v>
      </c>
      <c r="P10" s="346" t="s">
        <v>154</v>
      </c>
      <c r="Q10" s="347">
        <v>0</v>
      </c>
      <c r="R10" s="348">
        <v>5</v>
      </c>
      <c r="S10" s="348">
        <v>4</v>
      </c>
      <c r="T10" s="348">
        <v>1</v>
      </c>
      <c r="U10" s="348">
        <v>1</v>
      </c>
      <c r="V10" s="348">
        <v>1</v>
      </c>
      <c r="W10" s="348">
        <v>1</v>
      </c>
      <c r="X10" s="348">
        <v>1</v>
      </c>
      <c r="Y10" s="347">
        <v>0</v>
      </c>
      <c r="Z10" s="347">
        <v>0</v>
      </c>
      <c r="AA10" s="347">
        <v>0</v>
      </c>
      <c r="AB10" s="347">
        <v>2</v>
      </c>
      <c r="AC10" s="349">
        <f t="shared" ref="AC10:AC21" si="5">SUM(Q10:AB10)</f>
        <v>16</v>
      </c>
    </row>
    <row r="11" spans="1:32" ht="18" customHeight="1" thickBot="1">
      <c r="A11" s="345" t="s">
        <v>155</v>
      </c>
      <c r="B11" s="268">
        <v>81</v>
      </c>
      <c r="C11" s="268">
        <v>48</v>
      </c>
      <c r="D11" s="269">
        <v>71</v>
      </c>
      <c r="E11" s="268">
        <v>128</v>
      </c>
      <c r="F11" s="268">
        <v>171</v>
      </c>
      <c r="G11" s="268">
        <v>350</v>
      </c>
      <c r="H11" s="268">
        <v>569</v>
      </c>
      <c r="I11" s="268">
        <v>553</v>
      </c>
      <c r="J11" s="268">
        <v>458</v>
      </c>
      <c r="K11" s="268">
        <v>306</v>
      </c>
      <c r="L11" s="417">
        <v>221</v>
      </c>
      <c r="M11" s="269">
        <v>229</v>
      </c>
      <c r="N11" s="350">
        <f t="shared" si="4"/>
        <v>3185</v>
      </c>
      <c r="O11" s="110"/>
      <c r="P11" s="346" t="s">
        <v>155</v>
      </c>
      <c r="Q11" s="351">
        <v>1</v>
      </c>
      <c r="R11" s="351">
        <v>2</v>
      </c>
      <c r="S11" s="351">
        <v>1</v>
      </c>
      <c r="T11" s="351">
        <v>0</v>
      </c>
      <c r="U11" s="351">
        <v>0</v>
      </c>
      <c r="V11" s="351">
        <v>0</v>
      </c>
      <c r="W11" s="351">
        <v>1</v>
      </c>
      <c r="X11" s="351">
        <v>1</v>
      </c>
      <c r="Y11" s="351">
        <v>0</v>
      </c>
      <c r="Z11" s="351">
        <v>1</v>
      </c>
      <c r="AA11" s="351">
        <v>0</v>
      </c>
      <c r="AB11" s="351">
        <v>0</v>
      </c>
      <c r="AC11" s="352">
        <f t="shared" si="5"/>
        <v>7</v>
      </c>
    </row>
    <row r="12" spans="1:32" ht="18" customHeight="1" thickBot="1">
      <c r="A12" s="353" t="s">
        <v>156</v>
      </c>
      <c r="B12" s="354">
        <v>112</v>
      </c>
      <c r="C12" s="354">
        <v>85</v>
      </c>
      <c r="D12" s="354">
        <v>60</v>
      </c>
      <c r="E12" s="354">
        <v>97</v>
      </c>
      <c r="F12" s="354">
        <v>95</v>
      </c>
      <c r="G12" s="354">
        <v>305</v>
      </c>
      <c r="H12" s="354">
        <v>544</v>
      </c>
      <c r="I12" s="354">
        <v>449</v>
      </c>
      <c r="J12" s="354">
        <v>475</v>
      </c>
      <c r="K12" s="354">
        <v>505</v>
      </c>
      <c r="L12" s="354">
        <v>219</v>
      </c>
      <c r="M12" s="355">
        <v>98</v>
      </c>
      <c r="N12" s="270">
        <f t="shared" si="4"/>
        <v>3044</v>
      </c>
      <c r="O12" s="47"/>
      <c r="P12" s="345" t="s">
        <v>156</v>
      </c>
      <c r="Q12" s="356">
        <v>16</v>
      </c>
      <c r="R12" s="356">
        <v>1</v>
      </c>
      <c r="S12" s="356">
        <v>19</v>
      </c>
      <c r="T12" s="356">
        <v>3</v>
      </c>
      <c r="U12" s="356">
        <v>13</v>
      </c>
      <c r="V12" s="356">
        <v>1</v>
      </c>
      <c r="W12" s="356">
        <v>2</v>
      </c>
      <c r="X12" s="356">
        <v>2</v>
      </c>
      <c r="Y12" s="356">
        <v>0</v>
      </c>
      <c r="Z12" s="357">
        <v>24</v>
      </c>
      <c r="AA12" s="356">
        <v>4</v>
      </c>
      <c r="AB12" s="356">
        <v>2</v>
      </c>
      <c r="AC12" s="358">
        <f t="shared" si="5"/>
        <v>87</v>
      </c>
    </row>
    <row r="13" spans="1:32" ht="18" hidden="1" customHeight="1" thickBot="1">
      <c r="A13" s="359" t="s">
        <v>157</v>
      </c>
      <c r="B13" s="360">
        <v>84</v>
      </c>
      <c r="C13" s="360">
        <v>100</v>
      </c>
      <c r="D13" s="361">
        <v>77</v>
      </c>
      <c r="E13" s="361">
        <v>80</v>
      </c>
      <c r="F13" s="362">
        <v>236</v>
      </c>
      <c r="G13" s="362">
        <v>438</v>
      </c>
      <c r="H13" s="363">
        <v>631</v>
      </c>
      <c r="I13" s="364">
        <v>752</v>
      </c>
      <c r="J13" s="362">
        <v>427</v>
      </c>
      <c r="K13" s="365">
        <v>253</v>
      </c>
      <c r="L13" s="365"/>
      <c r="M13" s="366">
        <v>136</v>
      </c>
      <c r="N13" s="367">
        <f t="shared" si="4"/>
        <v>3214</v>
      </c>
      <c r="O13" s="47"/>
      <c r="P13" s="368" t="s">
        <v>158</v>
      </c>
      <c r="Q13" s="369">
        <v>7</v>
      </c>
      <c r="R13" s="369">
        <v>7</v>
      </c>
      <c r="S13" s="370">
        <v>13</v>
      </c>
      <c r="T13" s="370">
        <v>3</v>
      </c>
      <c r="U13" s="370">
        <v>8</v>
      </c>
      <c r="V13" s="370">
        <v>11</v>
      </c>
      <c r="W13" s="369">
        <v>5</v>
      </c>
      <c r="X13" s="370">
        <v>11</v>
      </c>
      <c r="Y13" s="370">
        <v>9</v>
      </c>
      <c r="Z13" s="370">
        <v>9</v>
      </c>
      <c r="AA13" s="371">
        <v>20</v>
      </c>
      <c r="AB13" s="371">
        <v>37</v>
      </c>
      <c r="AC13" s="358">
        <f t="shared" si="5"/>
        <v>140</v>
      </c>
    </row>
    <row r="14" spans="1:32" ht="18" hidden="1" customHeight="1">
      <c r="A14" s="359" t="s">
        <v>159</v>
      </c>
      <c r="B14" s="370">
        <v>41</v>
      </c>
      <c r="C14" s="370">
        <v>44</v>
      </c>
      <c r="D14" s="370">
        <v>67</v>
      </c>
      <c r="E14" s="370">
        <v>103</v>
      </c>
      <c r="F14" s="356">
        <v>311</v>
      </c>
      <c r="G14" s="370">
        <v>415</v>
      </c>
      <c r="H14" s="370">
        <v>539</v>
      </c>
      <c r="I14" s="357">
        <v>1165</v>
      </c>
      <c r="J14" s="370">
        <v>297</v>
      </c>
      <c r="K14" s="369">
        <v>205</v>
      </c>
      <c r="L14" s="369"/>
      <c r="M14" s="372">
        <v>92</v>
      </c>
      <c r="N14" s="358">
        <f t="shared" si="4"/>
        <v>3279</v>
      </c>
      <c r="O14" s="47"/>
      <c r="P14" s="373" t="s">
        <v>159</v>
      </c>
      <c r="Q14" s="370">
        <v>9</v>
      </c>
      <c r="R14" s="370">
        <v>22</v>
      </c>
      <c r="S14" s="369">
        <v>18</v>
      </c>
      <c r="T14" s="370">
        <v>9</v>
      </c>
      <c r="U14" s="374">
        <v>21</v>
      </c>
      <c r="V14" s="370">
        <v>14</v>
      </c>
      <c r="W14" s="370">
        <v>6</v>
      </c>
      <c r="X14" s="370">
        <v>13</v>
      </c>
      <c r="Y14" s="370">
        <v>7</v>
      </c>
      <c r="Z14" s="375">
        <v>81</v>
      </c>
      <c r="AA14" s="374">
        <v>31</v>
      </c>
      <c r="AB14" s="375">
        <v>37</v>
      </c>
      <c r="AC14" s="358">
        <f t="shared" si="5"/>
        <v>268</v>
      </c>
    </row>
    <row r="15" spans="1:32" ht="18" hidden="1" customHeight="1">
      <c r="A15" s="359" t="s">
        <v>160</v>
      </c>
      <c r="B15" s="370">
        <v>57</v>
      </c>
      <c r="C15" s="369">
        <v>35</v>
      </c>
      <c r="D15" s="370">
        <v>95</v>
      </c>
      <c r="E15" s="369">
        <v>112</v>
      </c>
      <c r="F15" s="370">
        <v>131</v>
      </c>
      <c r="G15" s="376">
        <v>340</v>
      </c>
      <c r="H15" s="376">
        <v>483</v>
      </c>
      <c r="I15" s="377">
        <v>1339</v>
      </c>
      <c r="J15" s="376">
        <v>349</v>
      </c>
      <c r="K15" s="376">
        <v>236</v>
      </c>
      <c r="L15" s="376"/>
      <c r="M15" s="378">
        <v>68</v>
      </c>
      <c r="N15" s="367">
        <f t="shared" si="4"/>
        <v>3245</v>
      </c>
      <c r="O15" s="47"/>
      <c r="P15" s="373" t="s">
        <v>160</v>
      </c>
      <c r="Q15" s="370">
        <v>19</v>
      </c>
      <c r="R15" s="370">
        <v>12</v>
      </c>
      <c r="S15" s="370">
        <v>8</v>
      </c>
      <c r="T15" s="369">
        <v>12</v>
      </c>
      <c r="U15" s="370">
        <v>7</v>
      </c>
      <c r="V15" s="370">
        <v>15</v>
      </c>
      <c r="W15" s="376">
        <v>16</v>
      </c>
      <c r="X15" s="378">
        <v>12</v>
      </c>
      <c r="Y15" s="369">
        <v>16</v>
      </c>
      <c r="Z15" s="370">
        <v>6</v>
      </c>
      <c r="AA15" s="369">
        <v>12</v>
      </c>
      <c r="AB15" s="369">
        <v>6</v>
      </c>
      <c r="AC15" s="358">
        <f t="shared" si="5"/>
        <v>141</v>
      </c>
    </row>
    <row r="16" spans="1:32" ht="18" hidden="1" customHeight="1">
      <c r="A16" s="359" t="s">
        <v>161</v>
      </c>
      <c r="B16" s="379">
        <v>68</v>
      </c>
      <c r="C16" s="370">
        <v>42</v>
      </c>
      <c r="D16" s="370">
        <v>44</v>
      </c>
      <c r="E16" s="369">
        <v>75</v>
      </c>
      <c r="F16" s="369">
        <v>135</v>
      </c>
      <c r="G16" s="369">
        <v>448</v>
      </c>
      <c r="H16" s="370">
        <v>507</v>
      </c>
      <c r="I16" s="370">
        <v>808</v>
      </c>
      <c r="J16" s="369">
        <v>313</v>
      </c>
      <c r="K16" s="369">
        <v>246</v>
      </c>
      <c r="L16" s="369"/>
      <c r="M16" s="369">
        <v>143</v>
      </c>
      <c r="N16" s="380">
        <f t="shared" si="4"/>
        <v>2829</v>
      </c>
      <c r="O16" s="47"/>
      <c r="P16" s="373" t="s">
        <v>161</v>
      </c>
      <c r="Q16" s="381">
        <v>9</v>
      </c>
      <c r="R16" s="370">
        <v>16</v>
      </c>
      <c r="S16" s="370">
        <v>12</v>
      </c>
      <c r="T16" s="369">
        <v>6</v>
      </c>
      <c r="U16" s="382">
        <v>7</v>
      </c>
      <c r="V16" s="382">
        <v>14</v>
      </c>
      <c r="W16" s="370">
        <v>9</v>
      </c>
      <c r="X16" s="370">
        <v>14</v>
      </c>
      <c r="Y16" s="370">
        <v>9</v>
      </c>
      <c r="Z16" s="370">
        <v>9</v>
      </c>
      <c r="AA16" s="382">
        <v>8</v>
      </c>
      <c r="AB16" s="382">
        <v>7</v>
      </c>
      <c r="AC16" s="383">
        <f t="shared" si="5"/>
        <v>120</v>
      </c>
    </row>
    <row r="17" spans="1:30" ht="18" hidden="1" customHeight="1">
      <c r="A17" s="384" t="s">
        <v>162</v>
      </c>
      <c r="B17" s="385">
        <v>71</v>
      </c>
      <c r="C17" s="385">
        <v>97</v>
      </c>
      <c r="D17" s="385">
        <v>61</v>
      </c>
      <c r="E17" s="386">
        <v>105</v>
      </c>
      <c r="F17" s="386">
        <v>198</v>
      </c>
      <c r="G17" s="386">
        <v>442</v>
      </c>
      <c r="H17" s="387">
        <v>790</v>
      </c>
      <c r="I17" s="388">
        <v>674</v>
      </c>
      <c r="J17" s="386">
        <v>275</v>
      </c>
      <c r="K17" s="386">
        <v>133</v>
      </c>
      <c r="L17" s="386"/>
      <c r="M17" s="386">
        <v>108</v>
      </c>
      <c r="N17" s="380">
        <f t="shared" si="4"/>
        <v>2954</v>
      </c>
      <c r="O17" s="4"/>
      <c r="P17" s="389" t="s">
        <v>162</v>
      </c>
      <c r="Q17" s="385">
        <v>7</v>
      </c>
      <c r="R17" s="385">
        <v>13</v>
      </c>
      <c r="S17" s="385">
        <v>12</v>
      </c>
      <c r="T17" s="386">
        <v>11</v>
      </c>
      <c r="U17" s="386">
        <v>12</v>
      </c>
      <c r="V17" s="386">
        <v>15</v>
      </c>
      <c r="W17" s="386">
        <v>20</v>
      </c>
      <c r="X17" s="386">
        <v>15</v>
      </c>
      <c r="Y17" s="386">
        <v>15</v>
      </c>
      <c r="Z17" s="386">
        <v>20</v>
      </c>
      <c r="AA17" s="386">
        <v>9</v>
      </c>
      <c r="AB17" s="386">
        <v>7</v>
      </c>
      <c r="AC17" s="390">
        <f t="shared" si="5"/>
        <v>156</v>
      </c>
    </row>
    <row r="18" spans="1:30" ht="13.8" hidden="1" thickBot="1">
      <c r="A18" s="391" t="s">
        <v>163</v>
      </c>
      <c r="B18" s="381">
        <v>38</v>
      </c>
      <c r="C18" s="386">
        <v>19</v>
      </c>
      <c r="D18" s="386">
        <v>38</v>
      </c>
      <c r="E18" s="386">
        <v>203</v>
      </c>
      <c r="F18" s="386">
        <v>146</v>
      </c>
      <c r="G18" s="386">
        <v>439</v>
      </c>
      <c r="H18" s="387">
        <v>964</v>
      </c>
      <c r="I18" s="387">
        <v>1154</v>
      </c>
      <c r="J18" s="386">
        <v>388</v>
      </c>
      <c r="K18" s="386">
        <v>176</v>
      </c>
      <c r="L18" s="386"/>
      <c r="M18" s="386">
        <v>143</v>
      </c>
      <c r="N18" s="392">
        <f t="shared" si="4"/>
        <v>3708</v>
      </c>
      <c r="O18" s="4"/>
      <c r="P18" s="393" t="s">
        <v>163</v>
      </c>
      <c r="Q18" s="386">
        <v>7</v>
      </c>
      <c r="R18" s="386">
        <v>7</v>
      </c>
      <c r="S18" s="386">
        <v>8</v>
      </c>
      <c r="T18" s="386">
        <v>12</v>
      </c>
      <c r="U18" s="386">
        <v>9</v>
      </c>
      <c r="V18" s="386">
        <v>6</v>
      </c>
      <c r="W18" s="386">
        <v>11</v>
      </c>
      <c r="X18" s="386">
        <v>8</v>
      </c>
      <c r="Y18" s="386">
        <v>16</v>
      </c>
      <c r="Z18" s="386">
        <v>40</v>
      </c>
      <c r="AA18" s="386">
        <v>17</v>
      </c>
      <c r="AB18" s="386">
        <v>16</v>
      </c>
      <c r="AC18" s="386">
        <f t="shared" si="5"/>
        <v>157</v>
      </c>
    </row>
    <row r="19" spans="1:30" ht="13.8" hidden="1" thickBot="1">
      <c r="A19" s="394" t="s">
        <v>164</v>
      </c>
      <c r="B19" s="388">
        <v>49</v>
      </c>
      <c r="C19" s="388">
        <v>63</v>
      </c>
      <c r="D19" s="388">
        <v>50</v>
      </c>
      <c r="E19" s="388">
        <v>71</v>
      </c>
      <c r="F19" s="388">
        <v>144</v>
      </c>
      <c r="G19" s="388">
        <v>374</v>
      </c>
      <c r="H19" s="395">
        <v>729</v>
      </c>
      <c r="I19" s="395">
        <v>1097</v>
      </c>
      <c r="J19" s="388">
        <v>397</v>
      </c>
      <c r="K19" s="388">
        <v>192</v>
      </c>
      <c r="L19" s="388"/>
      <c r="M19" s="388">
        <v>217</v>
      </c>
      <c r="N19" s="392">
        <f t="shared" si="4"/>
        <v>3383</v>
      </c>
      <c r="O19" s="4"/>
      <c r="P19" s="396" t="s">
        <v>164</v>
      </c>
      <c r="Q19" s="388">
        <v>10</v>
      </c>
      <c r="R19" s="388">
        <v>6</v>
      </c>
      <c r="S19" s="388">
        <v>14</v>
      </c>
      <c r="T19" s="388">
        <v>10</v>
      </c>
      <c r="U19" s="388">
        <v>10</v>
      </c>
      <c r="V19" s="388">
        <v>19</v>
      </c>
      <c r="W19" s="388">
        <v>11</v>
      </c>
      <c r="X19" s="388">
        <v>20</v>
      </c>
      <c r="Y19" s="388">
        <v>15</v>
      </c>
      <c r="Z19" s="388">
        <v>8</v>
      </c>
      <c r="AA19" s="388">
        <v>11</v>
      </c>
      <c r="AB19" s="388">
        <v>8</v>
      </c>
      <c r="AC19" s="386">
        <f t="shared" si="5"/>
        <v>142</v>
      </c>
    </row>
    <row r="20" spans="1:30" ht="13.8" hidden="1" thickBot="1">
      <c r="A20" s="391" t="s">
        <v>165</v>
      </c>
      <c r="B20" s="388">
        <v>53</v>
      </c>
      <c r="C20" s="388">
        <v>39</v>
      </c>
      <c r="D20" s="388">
        <v>74</v>
      </c>
      <c r="E20" s="388">
        <v>64</v>
      </c>
      <c r="F20" s="388">
        <v>208</v>
      </c>
      <c r="G20" s="388">
        <v>491</v>
      </c>
      <c r="H20" s="388">
        <v>454</v>
      </c>
      <c r="I20" s="395">
        <v>1068</v>
      </c>
      <c r="J20" s="388">
        <v>407</v>
      </c>
      <c r="K20" s="388">
        <v>228</v>
      </c>
      <c r="L20" s="388"/>
      <c r="M20" s="388">
        <v>81</v>
      </c>
      <c r="N20" s="397">
        <f t="shared" si="4"/>
        <v>3167</v>
      </c>
      <c r="O20" s="4"/>
      <c r="P20" s="393" t="s">
        <v>165</v>
      </c>
      <c r="Q20" s="388">
        <v>12</v>
      </c>
      <c r="R20" s="388">
        <v>13</v>
      </c>
      <c r="S20" s="388">
        <v>46</v>
      </c>
      <c r="T20" s="388">
        <v>9</v>
      </c>
      <c r="U20" s="388">
        <v>20</v>
      </c>
      <c r="V20" s="388">
        <v>4</v>
      </c>
      <c r="W20" s="388">
        <v>8</v>
      </c>
      <c r="X20" s="388">
        <v>30</v>
      </c>
      <c r="Y20" s="388">
        <v>22</v>
      </c>
      <c r="Z20" s="388">
        <v>20</v>
      </c>
      <c r="AA20" s="388">
        <v>16</v>
      </c>
      <c r="AB20" s="388">
        <v>12</v>
      </c>
      <c r="AC20" s="398">
        <f t="shared" si="5"/>
        <v>212</v>
      </c>
    </row>
    <row r="21" spans="1:30" ht="13.8" hidden="1" thickBot="1">
      <c r="A21" s="391" t="s">
        <v>166</v>
      </c>
      <c r="B21" s="399">
        <v>67</v>
      </c>
      <c r="C21" s="399">
        <v>62</v>
      </c>
      <c r="D21" s="399">
        <v>57</v>
      </c>
      <c r="E21" s="399">
        <v>77</v>
      </c>
      <c r="F21" s="399">
        <v>473</v>
      </c>
      <c r="G21" s="399">
        <v>468</v>
      </c>
      <c r="H21" s="400">
        <v>659</v>
      </c>
      <c r="I21" s="399">
        <v>851</v>
      </c>
      <c r="J21" s="399">
        <v>270</v>
      </c>
      <c r="K21" s="399">
        <v>208</v>
      </c>
      <c r="L21" s="399"/>
      <c r="M21" s="399">
        <v>174</v>
      </c>
      <c r="N21" s="401">
        <f t="shared" si="4"/>
        <v>3366</v>
      </c>
      <c r="O21" s="4" t="s">
        <v>3</v>
      </c>
      <c r="P21" s="396" t="s">
        <v>166</v>
      </c>
      <c r="Q21" s="388">
        <v>6</v>
      </c>
      <c r="R21" s="388">
        <v>25</v>
      </c>
      <c r="S21" s="388">
        <v>29</v>
      </c>
      <c r="T21" s="388">
        <v>4</v>
      </c>
      <c r="U21" s="388">
        <v>17</v>
      </c>
      <c r="V21" s="388">
        <v>19</v>
      </c>
      <c r="W21" s="388">
        <v>14</v>
      </c>
      <c r="X21" s="388">
        <v>37</v>
      </c>
      <c r="Y21" s="402">
        <v>76</v>
      </c>
      <c r="Z21" s="388">
        <v>34</v>
      </c>
      <c r="AA21" s="388">
        <v>17</v>
      </c>
      <c r="AB21" s="388">
        <v>18</v>
      </c>
      <c r="AC21" s="398">
        <f t="shared" si="5"/>
        <v>296</v>
      </c>
    </row>
    <row r="22" spans="1:30">
      <c r="A22" s="6"/>
      <c r="B22" s="103"/>
      <c r="C22" s="103"/>
      <c r="D22" s="103"/>
      <c r="E22" s="103"/>
      <c r="F22" s="103"/>
      <c r="G22" s="103"/>
      <c r="H22" s="103"/>
      <c r="I22" s="103"/>
      <c r="J22" s="103"/>
      <c r="K22" s="103"/>
      <c r="L22" s="103"/>
      <c r="M22" s="103"/>
      <c r="N22" s="7"/>
      <c r="O22" s="4"/>
      <c r="P22" s="8"/>
      <c r="Q22" s="104"/>
      <c r="R22" s="104"/>
      <c r="S22" s="104"/>
      <c r="T22" s="104"/>
      <c r="U22" s="104"/>
      <c r="V22" s="104"/>
      <c r="W22" s="104"/>
      <c r="X22" s="104"/>
      <c r="Y22" s="104"/>
      <c r="Z22" s="104"/>
      <c r="AA22" s="104"/>
      <c r="AB22" s="104"/>
      <c r="AC22" s="103"/>
    </row>
    <row r="23" spans="1:30" ht="13.5" customHeight="1">
      <c r="A23" s="817" t="s">
        <v>242</v>
      </c>
      <c r="B23" s="818"/>
      <c r="C23" s="818"/>
      <c r="D23" s="818"/>
      <c r="E23" s="818"/>
      <c r="F23" s="818"/>
      <c r="G23" s="818"/>
      <c r="H23" s="818"/>
      <c r="I23" s="818"/>
      <c r="J23" s="818"/>
      <c r="K23" s="818"/>
      <c r="L23" s="818"/>
      <c r="M23" s="818"/>
      <c r="N23" s="819"/>
      <c r="O23" s="4"/>
      <c r="P23" s="820" t="str">
        <f>+A23</f>
        <v>2025年 第50週（12/8～12/14）</v>
      </c>
      <c r="Q23" s="821"/>
      <c r="R23" s="821"/>
      <c r="S23" s="821"/>
      <c r="T23" s="821"/>
      <c r="U23" s="821"/>
      <c r="V23" s="821"/>
      <c r="W23" s="821"/>
      <c r="X23" s="821"/>
      <c r="Y23" s="821"/>
      <c r="Z23" s="821"/>
      <c r="AA23" s="821"/>
      <c r="AB23" s="821"/>
      <c r="AC23" s="822"/>
    </row>
    <row r="24" spans="1:30" ht="13.8" thickBot="1">
      <c r="A24" s="122" t="s">
        <v>41</v>
      </c>
      <c r="B24" s="4"/>
      <c r="C24" s="4"/>
      <c r="D24" s="4"/>
      <c r="E24" s="4"/>
      <c r="F24" s="4"/>
      <c r="G24" s="4" t="s">
        <v>17</v>
      </c>
      <c r="H24" s="4"/>
      <c r="I24" s="4"/>
      <c r="J24" s="4"/>
      <c r="K24" s="4"/>
      <c r="L24" s="4"/>
      <c r="M24" s="4"/>
      <c r="N24" s="10"/>
      <c r="O24" s="4"/>
      <c r="P24" s="123"/>
      <c r="Q24" s="4"/>
      <c r="R24" s="4"/>
      <c r="S24" s="4"/>
      <c r="T24" s="4"/>
      <c r="U24" s="4"/>
      <c r="V24" s="4"/>
      <c r="W24" s="4"/>
      <c r="X24" s="4"/>
      <c r="Y24" s="4"/>
      <c r="Z24" s="4"/>
      <c r="AA24" s="4"/>
      <c r="AB24" s="4"/>
      <c r="AC24" s="12"/>
    </row>
    <row r="25" spans="1:30" ht="33" customHeight="1" thickBot="1">
      <c r="A25" s="801" t="s">
        <v>167</v>
      </c>
      <c r="B25" s="802"/>
      <c r="C25" s="803"/>
      <c r="D25" s="804" t="s">
        <v>214</v>
      </c>
      <c r="E25" s="805"/>
      <c r="F25" s="4" t="s">
        <v>41</v>
      </c>
      <c r="G25" s="4" t="s">
        <v>17</v>
      </c>
      <c r="H25" s="4"/>
      <c r="I25" s="4"/>
      <c r="J25" s="4"/>
      <c r="K25" s="4"/>
      <c r="L25" s="4"/>
      <c r="M25" s="4"/>
      <c r="N25" s="10"/>
      <c r="O25" s="47" t="s">
        <v>17</v>
      </c>
      <c r="P25" s="67"/>
      <c r="Q25" s="403" t="s">
        <v>168</v>
      </c>
      <c r="R25" s="806" t="s">
        <v>214</v>
      </c>
      <c r="S25" s="807"/>
      <c r="T25" s="808"/>
      <c r="U25" s="4"/>
      <c r="V25" s="4"/>
      <c r="W25" s="4"/>
      <c r="X25" s="4"/>
      <c r="Y25" s="4"/>
      <c r="Z25" s="4"/>
      <c r="AA25" s="4"/>
      <c r="AB25" s="4"/>
      <c r="AC25" s="12"/>
    </row>
    <row r="26" spans="1:30" ht="15" customHeight="1">
      <c r="A26" s="9" t="s">
        <v>178</v>
      </c>
      <c r="B26" s="4"/>
      <c r="C26" s="4"/>
      <c r="D26" s="4" t="s">
        <v>3</v>
      </c>
      <c r="E26" s="4"/>
      <c r="F26" s="4"/>
      <c r="G26" s="4"/>
      <c r="H26" s="4"/>
      <c r="I26" s="4"/>
      <c r="J26" s="4"/>
      <c r="K26" s="4"/>
      <c r="L26" s="4"/>
      <c r="M26" s="4"/>
      <c r="N26" s="10"/>
      <c r="O26" s="47" t="s">
        <v>17</v>
      </c>
      <c r="P26" s="66"/>
      <c r="Q26" s="4"/>
      <c r="R26" s="4"/>
      <c r="S26" s="4"/>
      <c r="T26" s="4"/>
      <c r="U26" s="4"/>
      <c r="V26" s="4"/>
      <c r="W26" s="4"/>
      <c r="X26" s="4"/>
      <c r="Y26" s="4"/>
      <c r="Z26" s="4"/>
      <c r="AA26" s="4"/>
      <c r="AB26" s="4"/>
      <c r="AC26" s="12"/>
    </row>
    <row r="27" spans="1:30" ht="9" customHeight="1">
      <c r="A27" s="9"/>
      <c r="B27" s="4"/>
      <c r="C27" s="4"/>
      <c r="D27" s="4"/>
      <c r="E27" s="4"/>
      <c r="F27" s="4"/>
      <c r="G27" s="4"/>
      <c r="H27" s="4"/>
      <c r="I27" s="4"/>
      <c r="J27" s="4"/>
      <c r="K27" s="4"/>
      <c r="L27" s="4"/>
      <c r="M27" s="4"/>
      <c r="N27" s="10"/>
      <c r="O27" s="47" t="s">
        <v>17</v>
      </c>
      <c r="P27" s="11"/>
      <c r="Q27" s="4"/>
      <c r="R27" s="4"/>
      <c r="S27" s="4"/>
      <c r="T27" s="4"/>
      <c r="U27" s="4"/>
      <c r="V27" s="4"/>
      <c r="W27" s="4"/>
      <c r="X27" s="4"/>
      <c r="Y27" s="4"/>
      <c r="Z27" s="4"/>
      <c r="AA27" s="4"/>
      <c r="AB27" s="4"/>
      <c r="AC27" s="12"/>
    </row>
    <row r="28" spans="1:30">
      <c r="A28" s="9"/>
      <c r="B28" s="4"/>
      <c r="C28" s="4"/>
      <c r="D28" s="4"/>
      <c r="E28" s="4"/>
      <c r="F28" s="4"/>
      <c r="G28" s="4"/>
      <c r="H28" s="4"/>
      <c r="I28" s="4"/>
      <c r="J28" s="4"/>
      <c r="K28" s="4"/>
      <c r="L28" s="4"/>
      <c r="M28" s="4"/>
      <c r="N28" s="10"/>
      <c r="O28" s="4" t="s">
        <v>17</v>
      </c>
      <c r="P28" s="5"/>
      <c r="AC28" s="13"/>
    </row>
    <row r="29" spans="1:30">
      <c r="A29" s="9"/>
      <c r="B29" s="4"/>
      <c r="C29" s="4"/>
      <c r="D29" s="4"/>
      <c r="E29" s="4"/>
      <c r="F29" s="4"/>
      <c r="G29" s="4"/>
      <c r="H29" s="4"/>
      <c r="I29" s="4"/>
      <c r="J29" s="4"/>
      <c r="K29" s="4"/>
      <c r="L29" s="4"/>
      <c r="M29" s="4"/>
      <c r="N29" s="10"/>
      <c r="O29" s="4" t="s">
        <v>17</v>
      </c>
      <c r="P29" s="5"/>
      <c r="AC29" s="13"/>
    </row>
    <row r="30" spans="1:30">
      <c r="A30" s="9"/>
      <c r="B30" s="4"/>
      <c r="C30" s="4"/>
      <c r="D30" s="4"/>
      <c r="E30" s="4"/>
      <c r="F30" s="4"/>
      <c r="G30" s="4"/>
      <c r="H30" s="4"/>
      <c r="I30" s="4"/>
      <c r="J30" s="4"/>
      <c r="K30" s="4"/>
      <c r="L30" s="4"/>
      <c r="M30" s="4"/>
      <c r="N30" s="10"/>
      <c r="O30" s="4" t="s">
        <v>17</v>
      </c>
      <c r="P30" s="5"/>
      <c r="AC30" s="13"/>
      <c r="AD30" s="70"/>
    </row>
    <row r="31" spans="1:30">
      <c r="A31" s="9"/>
      <c r="B31" s="4"/>
      <c r="C31" s="4"/>
      <c r="D31" s="4"/>
      <c r="E31" s="4"/>
      <c r="F31" s="4"/>
      <c r="G31" s="4"/>
      <c r="H31" s="4"/>
      <c r="I31" s="4"/>
      <c r="J31" s="4"/>
      <c r="K31" s="4"/>
      <c r="L31" s="4"/>
      <c r="M31" s="4"/>
      <c r="N31" s="10"/>
      <c r="O31" s="4"/>
      <c r="P31" s="5"/>
      <c r="AC31" s="13"/>
    </row>
    <row r="32" spans="1:30" ht="21.6">
      <c r="A32" s="132" t="s">
        <v>169</v>
      </c>
      <c r="B32" s="4"/>
      <c r="C32" s="4"/>
      <c r="D32" s="4"/>
      <c r="E32" s="4"/>
      <c r="F32" s="4"/>
      <c r="G32" s="4"/>
      <c r="H32" s="4"/>
      <c r="I32" s="4"/>
      <c r="J32" s="4"/>
      <c r="K32" s="4"/>
      <c r="L32" s="4"/>
      <c r="M32" s="4"/>
      <c r="N32" s="10"/>
      <c r="O32" s="4"/>
      <c r="P32" s="5"/>
      <c r="AC32" s="13"/>
    </row>
    <row r="33" spans="1:29" ht="13.8" thickBot="1">
      <c r="A33" s="404"/>
      <c r="B33" s="405"/>
      <c r="C33" s="405"/>
      <c r="D33" s="405"/>
      <c r="E33" s="405"/>
      <c r="F33" s="405"/>
      <c r="G33" s="405"/>
      <c r="H33" s="405"/>
      <c r="I33" s="405"/>
      <c r="J33" s="405"/>
      <c r="K33" s="405"/>
      <c r="L33" s="405"/>
      <c r="M33" s="405"/>
      <c r="N33" s="406"/>
      <c r="O33" s="4"/>
      <c r="P33" s="407"/>
      <c r="Q33" s="408"/>
      <c r="R33" s="408"/>
      <c r="S33" s="408"/>
      <c r="T33" s="408"/>
      <c r="U33" s="408"/>
      <c r="V33" s="408"/>
      <c r="W33" s="408"/>
      <c r="X33" s="408"/>
      <c r="Y33" s="408"/>
      <c r="Z33" s="408"/>
      <c r="AA33" s="408"/>
      <c r="AB33" s="408"/>
      <c r="AC33" s="409"/>
    </row>
    <row r="34" spans="1:29">
      <c r="A34" s="410"/>
      <c r="C34" s="4"/>
      <c r="D34" s="4"/>
      <c r="E34" s="4"/>
      <c r="F34" s="4"/>
      <c r="G34" s="4"/>
      <c r="H34" s="4"/>
      <c r="I34" s="4"/>
      <c r="J34" s="4"/>
      <c r="K34" s="4"/>
      <c r="L34" s="4"/>
      <c r="M34" s="4"/>
      <c r="N34" s="4"/>
      <c r="O34" s="4"/>
    </row>
    <row r="35" spans="1:29">
      <c r="O35" s="4"/>
    </row>
    <row r="36" spans="1:29">
      <c r="J36" s="105" t="s">
        <v>3</v>
      </c>
      <c r="O36" s="4"/>
    </row>
    <row r="37" spans="1:29">
      <c r="O37" s="4"/>
    </row>
    <row r="38" spans="1:29">
      <c r="O38" s="4"/>
    </row>
    <row r="39" spans="1:29">
      <c r="A39" s="4"/>
      <c r="B39" s="4"/>
      <c r="C39" s="4"/>
      <c r="D39" s="4"/>
      <c r="E39" s="4"/>
      <c r="F39" s="4"/>
      <c r="G39" s="4"/>
      <c r="H39" s="4"/>
      <c r="I39" s="4"/>
      <c r="J39" s="4"/>
      <c r="K39" s="4"/>
      <c r="L39" s="4"/>
      <c r="M39" s="4"/>
      <c r="N39" s="4"/>
      <c r="O39" s="4"/>
      <c r="P39" s="4"/>
      <c r="Q39" s="4"/>
      <c r="R39" s="4"/>
      <c r="S39" s="4"/>
      <c r="T39" s="4"/>
      <c r="U39" s="4"/>
      <c r="V39" s="4"/>
      <c r="W39" s="4"/>
      <c r="X39" s="4"/>
      <c r="Y39" s="4"/>
      <c r="Z39" s="4"/>
      <c r="AA39" s="4"/>
      <c r="AB39" s="4"/>
      <c r="AC39" s="4"/>
    </row>
    <row r="40" spans="1:29">
      <c r="Q40" s="55" t="s">
        <v>170</v>
      </c>
      <c r="R40" s="55"/>
      <c r="S40" s="55"/>
      <c r="T40" s="55"/>
      <c r="U40" s="55"/>
      <c r="V40" s="55"/>
      <c r="W40" s="55"/>
      <c r="X40" s="55"/>
    </row>
    <row r="41" spans="1:29">
      <c r="Q41" s="55" t="s">
        <v>171</v>
      </c>
      <c r="R41" s="55"/>
      <c r="S41" s="55"/>
      <c r="T41" s="55"/>
      <c r="U41" s="55"/>
      <c r="V41" s="55"/>
      <c r="W41" s="55"/>
      <c r="X41" s="55"/>
    </row>
  </sheetData>
  <mergeCells count="9">
    <mergeCell ref="A25:C25"/>
    <mergeCell ref="D25:E25"/>
    <mergeCell ref="R25:T25"/>
    <mergeCell ref="A1:N1"/>
    <mergeCell ref="P1:AC1"/>
    <mergeCell ref="A2:N2"/>
    <mergeCell ref="P2:AC2"/>
    <mergeCell ref="A23:N23"/>
    <mergeCell ref="P23:AC23"/>
  </mergeCells>
  <phoneticPr fontId="80"/>
  <pageMargins left="0.75" right="0.75" top="1" bottom="1" header="0.51200000000000001" footer="0.51200000000000001"/>
  <pageSetup paperSize="9" scale="44" orientation="portrait" horizontalDpi="1200" verticalDpi="1200"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11</vt:i4>
      </vt:variant>
    </vt:vector>
  </HeadingPairs>
  <TitlesOfParts>
    <vt:vector size="24" baseType="lpstr">
      <vt:lpstr>ヘッドライン</vt:lpstr>
      <vt:lpstr>スポンサー公告 </vt:lpstr>
      <vt:lpstr>50　ノロウイルス関連情報 </vt:lpstr>
      <vt:lpstr>Sheet2</vt:lpstr>
      <vt:lpstr>50  衛生訓話 </vt:lpstr>
      <vt:lpstr>50　食中毒記事等 </vt:lpstr>
      <vt:lpstr>50 海外情報</vt:lpstr>
      <vt:lpstr>49　国内感染症情報</vt:lpstr>
      <vt:lpstr>50　感染症統計</vt:lpstr>
      <vt:lpstr>50　食品回収</vt:lpstr>
      <vt:lpstr>Sheet1</vt:lpstr>
      <vt:lpstr>50　残留農薬など</vt:lpstr>
      <vt:lpstr>50　食品表示</vt:lpstr>
      <vt:lpstr>'49　国内感染症情報'!Print_Area</vt:lpstr>
      <vt:lpstr>'50  衛生訓話 '!Print_Area</vt:lpstr>
      <vt:lpstr>'50　ノロウイルス関連情報 '!Print_Area</vt:lpstr>
      <vt:lpstr>'50 海外情報'!Print_Area</vt:lpstr>
      <vt:lpstr>'50　感染症統計'!Print_Area</vt:lpstr>
      <vt:lpstr>'50　残留農薬など'!Print_Area</vt:lpstr>
      <vt:lpstr>'50　食中毒記事等 '!Print_Area</vt:lpstr>
      <vt:lpstr>'50　食品回収'!Print_Area</vt:lpstr>
      <vt:lpstr>'50　食品表示'!Print_Area</vt:lpstr>
      <vt:lpstr>'スポンサー公告 '!Print_Area</vt:lpstr>
      <vt:lpstr>'50　食品表示'!Print_Titles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2017-11-10T10:38:10Z</dcterms:created>
  <dcterms:modified xsi:type="dcterms:W3CDTF">2025-12-27T08:13:55Z</dcterms:modified>
  <cp:category/>
  <cp:contentStatus/>
</cp:coreProperties>
</file>