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hidePivotFieldList="1"/>
  <xr:revisionPtr revIDLastSave="0" documentId="13_ncr:1_{2E21E70D-8704-46F0-85B5-36F8132F4890}" xr6:coauthVersionLast="47" xr6:coauthVersionMax="47" xr10:uidLastSave="{00000000-0000-0000-0000-000000000000}"/>
  <bookViews>
    <workbookView xWindow="-108" yWindow="-108" windowWidth="23256" windowHeight="12456" tabRatio="615" firstSheet="1" activeTab="2" xr2:uid="{00000000-000D-0000-FFFF-FFFF00000000}"/>
  </bookViews>
  <sheets>
    <sheet name="ヘッドライン" sheetId="78" state="hidden" r:id="rId1"/>
    <sheet name="スポンサー公告 " sheetId="252" r:id="rId2"/>
    <sheet name="38　ノロウイルス関連情報 " sheetId="101" r:id="rId3"/>
    <sheet name="38  衛生訓話" sheetId="275" r:id="rId4"/>
    <sheet name="38　食中毒記事等 " sheetId="29" r:id="rId5"/>
    <sheet name="38 海外情報" sheetId="123" r:id="rId6"/>
    <sheet name="36　国内感染症情報" sheetId="124" r:id="rId7"/>
    <sheet name="38　感染症統計" sheetId="240" r:id="rId8"/>
    <sheet name="Sheet1" sheetId="209" state="hidden" r:id="rId9"/>
    <sheet name="38　食品回収" sheetId="60" r:id="rId10"/>
    <sheet name="38　残留農薬など" sheetId="34" r:id="rId11"/>
    <sheet name="38　食品表示" sheetId="156" r:id="rId12"/>
  </sheets>
  <definedNames>
    <definedName name="_xlnm._FilterDatabase" localSheetId="2" hidden="1">'38　ノロウイルス関連情報 '!$A$22:$G$75</definedName>
    <definedName name="_xlnm._FilterDatabase" localSheetId="4" hidden="1">'38　食中毒記事等 '!$A$14:$D$14</definedName>
    <definedName name="_xlnm._FilterDatabase" localSheetId="9" hidden="1">'38　食品回収'!$A$1:$E$49</definedName>
    <definedName name="_xlnm._FilterDatabase" localSheetId="11" hidden="1">'38　食品表示'!$A$1:$C$1</definedName>
    <definedName name="_xlnm.Print_Area" localSheetId="6">'36　国内感染症情報'!$A$1:$D$34</definedName>
    <definedName name="_xlnm.Print_Area" localSheetId="3">'38  衛生訓話'!$A$1:$M$25</definedName>
    <definedName name="_xlnm.Print_Area" localSheetId="2">'38　ノロウイルス関連情報 '!$A$19:$N$84</definedName>
    <definedName name="_xlnm.Print_Area" localSheetId="5">'38 海外情報'!$A$1:$C$40</definedName>
    <definedName name="_xlnm.Print_Area" localSheetId="7">'38　感染症統計'!$A$1:$AC$39</definedName>
    <definedName name="_xlnm.Print_Area" localSheetId="10">'38　残留農薬など'!$A$1:$N$21</definedName>
    <definedName name="_xlnm.Print_Area" localSheetId="4">'38　食中毒記事等 '!$A$1:$D$55</definedName>
    <definedName name="_xlnm.Print_Area" localSheetId="9">'38　食品回収'!$A$1:$E$53</definedName>
    <definedName name="_xlnm.Print_Area" localSheetId="11">'38　食品表示'!$A$1:$C$33</definedName>
    <definedName name="_xlnm.Print_Area" localSheetId="1">'スポンサー公告 '!$A$1:$W$51</definedName>
    <definedName name="_xlnm.Print_Titles" localSheetId="4">'38　食中毒記事等 '!$14:$14</definedName>
    <definedName name="_xlnm.Print_Titles" localSheetId="11">'38　食品表示'!$1:$1</definedName>
    <definedName name="x__Hlk126489292" localSheetId="8">#REF!</definedName>
    <definedName name="x__Hlk12648929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8" l="1"/>
  <c r="B15" i="78"/>
  <c r="M4" i="209"/>
  <c r="B25" i="101"/>
  <c r="B26" i="101"/>
  <c r="B27" i="101"/>
  <c r="B28" i="101"/>
  <c r="B29" i="101"/>
  <c r="B30" i="101"/>
  <c r="B31" i="101"/>
  <c r="B32" i="101"/>
  <c r="B33" i="101"/>
  <c r="B34" i="101"/>
  <c r="B35" i="101"/>
  <c r="B36" i="101"/>
  <c r="B37" i="101"/>
  <c r="B38" i="101"/>
  <c r="B39" i="101"/>
  <c r="B40" i="101"/>
  <c r="B41" i="101"/>
  <c r="B42" i="101"/>
  <c r="B43" i="101"/>
  <c r="B44" i="101"/>
  <c r="B45" i="101"/>
  <c r="B46" i="101"/>
  <c r="B47" i="101"/>
  <c r="B48" i="101"/>
  <c r="B49" i="101"/>
  <c r="B50" i="101"/>
  <c r="B51" i="101"/>
  <c r="B52" i="101"/>
  <c r="B53" i="101"/>
  <c r="B54" i="101"/>
  <c r="B55" i="101"/>
  <c r="B57" i="101"/>
  <c r="B58" i="101"/>
  <c r="B59" i="101"/>
  <c r="B60" i="101"/>
  <c r="B61" i="101"/>
  <c r="B62" i="101"/>
  <c r="B63" i="101"/>
  <c r="B64" i="101"/>
  <c r="B65" i="101"/>
  <c r="B66" i="101"/>
  <c r="B67" i="101"/>
  <c r="B68" i="101"/>
  <c r="B69" i="101"/>
  <c r="B70" i="101"/>
  <c r="B10" i="78"/>
  <c r="J4" i="240" l="1"/>
  <c r="Y4" i="240"/>
  <c r="B11" i="78"/>
  <c r="D2" i="124" l="1"/>
  <c r="X4" i="240" l="1"/>
  <c r="G23" i="101" l="1"/>
  <c r="G24" i="101"/>
  <c r="B24" i="101" s="1"/>
  <c r="V4" i="240" l="1"/>
  <c r="G4" i="240"/>
  <c r="H4" i="240"/>
  <c r="W4" i="240"/>
  <c r="B14" i="78" l="1"/>
  <c r="F4" i="240"/>
  <c r="U4" i="240"/>
  <c r="N20" i="209"/>
  <c r="N13" i="209"/>
  <c r="B13" i="78" l="1"/>
  <c r="B16" i="78"/>
  <c r="L4" i="240"/>
  <c r="G52" i="101" l="1"/>
  <c r="P23" i="240"/>
  <c r="AC21" i="240"/>
  <c r="N21" i="240"/>
  <c r="AC20" i="240"/>
  <c r="N20" i="240"/>
  <c r="AC19" i="240"/>
  <c r="N19" i="240"/>
  <c r="AC18" i="240"/>
  <c r="N18" i="240"/>
  <c r="AC17" i="240"/>
  <c r="N17" i="240"/>
  <c r="AC16" i="240"/>
  <c r="N16" i="240"/>
  <c r="AC15" i="240"/>
  <c r="N15" i="240"/>
  <c r="AC14" i="240"/>
  <c r="N14" i="240"/>
  <c r="AC13" i="240"/>
  <c r="N13" i="240"/>
  <c r="AC12" i="240"/>
  <c r="N12" i="240"/>
  <c r="AC11" i="240"/>
  <c r="N11" i="240"/>
  <c r="AC10" i="240"/>
  <c r="N10" i="240"/>
  <c r="AC9" i="240"/>
  <c r="N9" i="240"/>
  <c r="AC8" i="240"/>
  <c r="N8" i="240"/>
  <c r="AC7" i="240"/>
  <c r="N7" i="240"/>
  <c r="AB4" i="240"/>
  <c r="AA4" i="240"/>
  <c r="Z4" i="240"/>
  <c r="T4" i="240"/>
  <c r="S4" i="240"/>
  <c r="R4" i="240"/>
  <c r="Q4" i="240"/>
  <c r="P4" i="240"/>
  <c r="M4" i="240"/>
  <c r="K4" i="240"/>
  <c r="I4" i="240"/>
  <c r="E4" i="240"/>
  <c r="D4" i="240"/>
  <c r="C4" i="240"/>
  <c r="B4" i="240"/>
  <c r="N4" i="240" l="1"/>
  <c r="AC4" i="240"/>
  <c r="S13" i="209" l="1"/>
  <c r="R13" i="209"/>
  <c r="Q13" i="209"/>
  <c r="P13" i="209"/>
  <c r="O13" i="209"/>
  <c r="S20" i="209"/>
  <c r="R20" i="209"/>
  <c r="Q20" i="209"/>
  <c r="P20" i="209"/>
  <c r="O20" i="209"/>
  <c r="G25" i="101"/>
  <c r="G26" i="101"/>
  <c r="G70" i="101" l="1"/>
  <c r="Q25" i="209" l="1"/>
  <c r="N25" i="209"/>
  <c r="R25" i="209"/>
  <c r="O25" i="209"/>
  <c r="D5" i="209"/>
  <c r="G5" i="209"/>
  <c r="P25" i="209"/>
  <c r="S25" i="209"/>
  <c r="E5" i="209"/>
  <c r="F5" i="209"/>
  <c r="H5" i="209"/>
  <c r="I5" i="209"/>
  <c r="J5" i="209"/>
  <c r="B12" i="78" l="1"/>
  <c r="G27" i="101" l="1"/>
  <c r="G28" i="101"/>
  <c r="G29" i="101"/>
  <c r="G30" i="101"/>
  <c r="G31" i="101"/>
  <c r="G32" i="101"/>
  <c r="G33" i="101"/>
  <c r="G34" i="101"/>
  <c r="G35" i="101"/>
  <c r="G36" i="101"/>
  <c r="G37" i="101"/>
  <c r="G38" i="101"/>
  <c r="G39" i="101"/>
  <c r="G40" i="101"/>
  <c r="G41" i="101"/>
  <c r="G42" i="101"/>
  <c r="G43" i="101"/>
  <c r="G44" i="101"/>
  <c r="G45" i="101"/>
  <c r="G46" i="101"/>
  <c r="G47" i="101"/>
  <c r="G48" i="101"/>
  <c r="G49" i="101"/>
  <c r="G50" i="101"/>
  <c r="G51" i="101"/>
  <c r="G53" i="101"/>
  <c r="G54" i="101"/>
  <c r="G55" i="101"/>
  <c r="G56" i="101"/>
  <c r="G57" i="101"/>
  <c r="G58" i="101"/>
  <c r="G59" i="101"/>
  <c r="G60" i="101"/>
  <c r="G61" i="101"/>
  <c r="G62" i="101"/>
  <c r="G63" i="101"/>
  <c r="G64" i="101"/>
  <c r="G65" i="101"/>
  <c r="G66" i="101"/>
  <c r="G67" i="101"/>
  <c r="G68" i="101"/>
  <c r="G69" i="101"/>
  <c r="B23" i="101"/>
  <c r="M71" i="101"/>
  <c r="N71" i="101"/>
  <c r="G75" i="101"/>
  <c r="G74" i="101"/>
  <c r="G73" i="101"/>
  <c r="M75" i="101" l="1"/>
  <c r="B17" i="78"/>
  <c r="G11" i="78" l="1"/>
  <c r="F11" i="78" l="1"/>
  <c r="I74" i="101" l="1"/>
  <c r="I73" i="101"/>
  <c r="H11" i="78" s="1"/>
  <c r="K75" i="101"/>
  <c r="F75" i="10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0" authorId="0" shapeId="0" xr:uid="{EB2F2F72-B6C7-4C76-B268-7F746CB481E2}">
      <text>
        <r>
          <rPr>
            <b/>
            <sz val="9"/>
            <color indexed="81"/>
            <rFont val="ＭＳ Ｐゴシック"/>
            <family val="3"/>
            <charset val="128"/>
          </rPr>
          <t>作成者:</t>
        </r>
        <r>
          <rPr>
            <sz val="9"/>
            <color indexed="81"/>
            <rFont val="ＭＳ Ｐゴシック"/>
            <family val="3"/>
            <charset val="128"/>
          </rPr>
          <t xml:space="preserve">
コロナ流行時期</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<sst xmlns="http://schemas.openxmlformats.org/spreadsheetml/2006/main" count="669" uniqueCount="453">
  <si>
    <t>皆様  週刊情報2024-10(9)を配信いたします</t>
    <phoneticPr fontId="5"/>
  </si>
  <si>
    <t>l</t>
    <phoneticPr fontId="29"/>
  </si>
  <si>
    <t>　　　　◆商業的目的を理由とする無断転用を禁止します</t>
    <phoneticPr fontId="5"/>
  </si>
  <si>
    <t xml:space="preserve"> </t>
    <phoneticPr fontId="5"/>
  </si>
  <si>
    <t>　　　　フード・セーフティー　http://www7b.biglobe.ne.jp/~food-safty/　　更新2023/12/10</t>
    <phoneticPr fontId="5"/>
  </si>
  <si>
    <t>　　　　◆配信停止・お客様情報の変更◆ 本メールへの返信でご連絡ください</t>
    <phoneticPr fontId="5"/>
  </si>
  <si>
    <t xml:space="preserve">　　週刊情報の概要 </t>
    <phoneticPr fontId="5"/>
  </si>
  <si>
    <t>************************************************************************</t>
    <phoneticPr fontId="5"/>
  </si>
  <si>
    <t>1.　食中毒</t>
    <rPh sb="3" eb="6">
      <t>ショクチュウドク</t>
    </rPh>
    <phoneticPr fontId="29"/>
  </si>
  <si>
    <t>2.　ノロウイルス</t>
    <phoneticPr fontId="29"/>
  </si>
  <si>
    <t xml:space="preserve"> 全国指数</t>
    <phoneticPr fontId="5"/>
  </si>
  <si>
    <t xml:space="preserve">3．残留農薬等  　　         </t>
    <phoneticPr fontId="5"/>
  </si>
  <si>
    <t xml:space="preserve">4．食品表示 　　   　      </t>
    <phoneticPr fontId="5"/>
  </si>
  <si>
    <t>5．海外情報              　</t>
    <phoneticPr fontId="5"/>
  </si>
  <si>
    <t>　　　　　　　　　　　　　=+'44　海外情報'!B18</t>
    <phoneticPr fontId="5"/>
  </si>
  <si>
    <t>　</t>
    <phoneticPr fontId="29"/>
  </si>
  <si>
    <t xml:space="preserve">6．感染症統計        </t>
    <phoneticPr fontId="5"/>
  </si>
  <si>
    <t>　</t>
    <phoneticPr fontId="5"/>
  </si>
  <si>
    <t>7．感染症情報       　    　</t>
    <phoneticPr fontId="5"/>
  </si>
  <si>
    <t>8．衛生訓話</t>
    <rPh sb="2" eb="4">
      <t>エイセイ</t>
    </rPh>
    <rPh sb="4" eb="6">
      <t>クンワ</t>
    </rPh>
    <phoneticPr fontId="5"/>
  </si>
  <si>
    <t>9．スポンサー広告</t>
    <rPh sb="7" eb="9">
      <t>コウコク</t>
    </rPh>
    <phoneticPr fontId="5"/>
  </si>
  <si>
    <t>　</t>
  </si>
  <si>
    <t>以下に貼り付け</t>
    <rPh sb="0" eb="2">
      <t>イカ</t>
    </rPh>
    <rPh sb="3" eb="4">
      <t>ハ</t>
    </rPh>
    <rPh sb="5" eb="6">
      <t>ツ</t>
    </rPh>
    <phoneticPr fontId="5"/>
  </si>
  <si>
    <t xml:space="preserve"> </t>
    <phoneticPr fontId="29"/>
  </si>
  <si>
    <t>飲食店で食中毒が発生したらどうなる？実際に起こりうるトラブル</t>
  </si>
  <si>
    <t>トップページ ＞ 食中毒が発生したらどうなる</t>
  </si>
  <si>
    <t>食中毒の危険性はどこでもあるもの</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</si>
  <si>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29"/>
  </si>
  <si>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</si>
  <si>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</si>
  <si>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</si>
  <si>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29"/>
  </si>
  <si>
    <t>保健所の検査が入る</t>
  </si>
  <si>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29"/>
  </si>
  <si>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</si>
  <si>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</si>
  <si>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29"/>
  </si>
  <si>
    <t>原因を知って予防することが重要</t>
  </si>
  <si>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29"/>
  </si>
  <si>
    <t>ノロウイルス指数平年同等　散発事故発生</t>
    <rPh sb="6" eb="8">
      <t>シスウ</t>
    </rPh>
    <rPh sb="8" eb="10">
      <t>ヘイネン</t>
    </rPh>
    <rPh sb="10" eb="12">
      <t>ドウトウ</t>
    </rPh>
    <rPh sb="13" eb="15">
      <t>サンパツ</t>
    </rPh>
    <rPh sb="15" eb="17">
      <t>ジコ</t>
    </rPh>
    <rPh sb="17" eb="19">
      <t>ハッセイ</t>
    </rPh>
    <phoneticPr fontId="5"/>
  </si>
  <si>
    <t>出典:東京都感染症情報センター</t>
    <rPh sb="0" eb="2">
      <t>シュッテン</t>
    </rPh>
    <rPh sb="3" eb="6">
      <t>トウキョウト</t>
    </rPh>
    <rPh sb="6" eb="9">
      <t>カンセンショウ</t>
    </rPh>
    <rPh sb="9" eb="11">
      <t>ジョウホウ</t>
    </rPh>
    <phoneticPr fontId="5"/>
  </si>
  <si>
    <t xml:space="preserve"> </t>
    <phoneticPr fontId="81"/>
  </si>
  <si>
    <t>　　　　レベル5</t>
    <phoneticPr fontId="5"/>
  </si>
  <si>
    <t>　　　　レベル4</t>
    <phoneticPr fontId="5"/>
  </si>
  <si>
    <t>　　　　レベル3</t>
    <phoneticPr fontId="5"/>
  </si>
  <si>
    <r>
      <t xml:space="preserve">　    </t>
    </r>
    <r>
      <rPr>
        <sz val="9"/>
        <rFont val="ＭＳ Ｐゴシック"/>
        <family val="3"/>
        <charset val="128"/>
      </rPr>
      <t>レベル2</t>
    </r>
    <phoneticPr fontId="5"/>
  </si>
  <si>
    <r>
      <t xml:space="preserve">       </t>
    </r>
    <r>
      <rPr>
        <sz val="9"/>
        <rFont val="ＭＳ Ｐゴシック"/>
        <family val="3"/>
        <charset val="128"/>
      </rPr>
      <t xml:space="preserve"> レベル1</t>
    </r>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</si>
  <si>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</si>
  <si>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</si>
  <si>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</si>
  <si>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</si>
  <si>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</si>
  <si>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</si>
  <si>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</si>
  <si>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</si>
  <si>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</si>
  <si>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</si>
  <si>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</si>
  <si>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r>
      <t>大量発症事故（業種／内容）　　</t>
    </r>
    <r>
      <rPr>
        <b/>
        <sz val="12"/>
        <color indexed="53"/>
        <rFont val="ＭＳ Ｐゴシック"/>
        <family val="3"/>
        <charset val="128"/>
      </rPr>
      <t>今週 　, 　</t>
    </r>
    <r>
      <rPr>
        <b/>
        <sz val="12"/>
        <rFont val="ＭＳ Ｐゴシック"/>
        <family val="3"/>
        <charset val="128"/>
      </rPr>
      <t>先週</t>
    </r>
    <rPh sb="0" eb="2">
      <t>タイリョウ</t>
    </rPh>
    <rPh sb="2" eb="4">
      <t>ハッショウ</t>
    </rPh>
    <rPh sb="4" eb="6">
      <t>ジコ</t>
    </rPh>
    <rPh sb="7" eb="9">
      <t>ギョウシュ</t>
    </rPh>
    <rPh sb="10" eb="12">
      <t>ナイヨウ</t>
    </rPh>
    <rPh sb="15" eb="17">
      <t>コンシュウ</t>
    </rPh>
    <rPh sb="22" eb="24">
      <t>センシュウ</t>
    </rPh>
    <phoneticPr fontId="5"/>
  </si>
  <si>
    <t>ニュースソース</t>
  </si>
  <si>
    <t>日時</t>
    <rPh sb="0" eb="2">
      <t>ニチジ</t>
    </rPh>
    <phoneticPr fontId="5"/>
  </si>
  <si>
    <t>北海道</t>
  </si>
  <si>
    <t>北海道</t>
    <rPh sb="0" eb="3">
      <t>ホッカイドウ</t>
    </rPh>
    <phoneticPr fontId="8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</si>
  <si>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</si>
  <si>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</si>
  <si>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</si>
  <si>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</si>
  <si>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</si>
  <si>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</si>
  <si>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</si>
  <si>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</si>
  <si>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</si>
  <si>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</si>
  <si>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</si>
  <si>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</si>
  <si>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</si>
  <si>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</si>
  <si>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</si>
  <si>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</si>
  <si>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</si>
  <si>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</si>
  <si>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</si>
  <si>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</si>
  <si>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</si>
  <si>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</si>
  <si>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</si>
  <si>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</si>
  <si>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</si>
  <si>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</si>
  <si>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</si>
  <si>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</si>
  <si>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</si>
  <si>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</si>
  <si>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</si>
  <si>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</si>
  <si>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</si>
  <si>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</si>
  <si>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</si>
  <si>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</si>
  <si>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</si>
  <si>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</si>
  <si>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</si>
  <si>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</si>
  <si>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</si>
  <si>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</si>
  <si>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</si>
  <si>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</si>
  <si>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</si>
  <si>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</si>
  <si>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今週</t>
    <rPh sb="0" eb="2">
      <t>コンシュウ</t>
    </rPh>
    <phoneticPr fontId="5"/>
  </si>
  <si>
    <t>先週に比べて全国平均は</t>
    <phoneticPr fontId="5"/>
  </si>
  <si>
    <t>　：先週より</t>
  </si>
  <si>
    <t>東京都は</t>
  </si>
  <si>
    <t>　：先週より</t>
    <phoneticPr fontId="5"/>
  </si>
  <si>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</si>
  <si>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</si>
  <si>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</si>
  <si>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</si>
  <si>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発生</t>
    <rPh sb="0" eb="2">
      <t>ハッセイ</t>
    </rPh>
    <phoneticPr fontId="5"/>
  </si>
  <si>
    <t>ソース</t>
    <phoneticPr fontId="5"/>
  </si>
  <si>
    <t>日付</t>
    <rPh sb="0" eb="2">
      <t>ヒヅケ</t>
    </rPh>
    <phoneticPr fontId="5"/>
  </si>
  <si>
    <t xml:space="preserve">                        </t>
    <phoneticPr fontId="5"/>
  </si>
  <si>
    <t>1類感染症</t>
  </si>
  <si>
    <t>報告なし</t>
    <rPh sb="0" eb="2">
      <t>ホウコク</t>
    </rPh>
    <phoneticPr fontId="5"/>
  </si>
  <si>
    <t>2類感染症</t>
    <phoneticPr fontId="5"/>
  </si>
  <si>
    <t>指定感染症 新型コロナウイルス感染症</t>
    <phoneticPr fontId="5"/>
  </si>
  <si>
    <t>厚生労働省：国内の発生状況など
https://www.mhlw.go.jp/stf/covid-19/kokunainohasseijoukyou.html#h2_1
厚生労働省：データからわかる－新型コロナウイルス感染症情報－
https：//covid19.mhlw.go.jp/</t>
    <phoneticPr fontId="81"/>
  </si>
  <si>
    <t>https://www.mhlw.go.jp/stf/covid-19/kokunainohasseijoukyou.html#h2_1</t>
    <phoneticPr fontId="81"/>
  </si>
  <si>
    <t>厚生労働省：データからわかる－新型コロナウイルス感染症情報－</t>
    <phoneticPr fontId="81"/>
  </si>
  <si>
    <t>https：//covid19.mhlw.go.jp/</t>
    <phoneticPr fontId="81"/>
  </si>
  <si>
    <t>腸管出血性大腸菌感染症</t>
    <phoneticPr fontId="5"/>
  </si>
  <si>
    <t>4類感染症</t>
    <phoneticPr fontId="81"/>
  </si>
  <si>
    <t>インフルエンザ
と
新型コロナ</t>
    <rPh sb="10" eb="12">
      <t>シンガタ</t>
    </rPh>
    <phoneticPr fontId="81"/>
  </si>
  <si>
    <t>注意</t>
    <rPh sb="0" eb="2">
      <t>チュウイ</t>
    </rPh>
    <phoneticPr fontId="81"/>
  </si>
  <si>
    <t>国・地域</t>
    <rPh sb="0" eb="1">
      <t>クニ</t>
    </rPh>
    <rPh sb="2" eb="4">
      <t>チイキ</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</si>
  <si>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</si>
  <si>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</si>
  <si>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1月</t>
    <rPh sb="1" eb="2">
      <t>ガツ</t>
    </rPh>
    <phoneticPr fontId="81"/>
  </si>
  <si>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</si>
  <si>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</si>
  <si>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</si>
  <si>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</si>
  <si>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</si>
  <si>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</si>
  <si>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</si>
  <si>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</si>
  <si>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</si>
  <si>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</si>
  <si>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</si>
  <si>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</si>
  <si>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</si>
  <si>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81"/>
  </si>
  <si>
    <t>2024年</t>
    <rPh sb="4" eb="5">
      <t>ネン</t>
    </rPh>
    <phoneticPr fontId="81"/>
  </si>
  <si>
    <t>2023年</t>
    <phoneticPr fontId="5"/>
  </si>
  <si>
    <t>2022年</t>
    <phoneticPr fontId="5"/>
  </si>
  <si>
    <t>2021年</t>
  </si>
  <si>
    <t>2020年</t>
    <phoneticPr fontId="5"/>
  </si>
  <si>
    <t>2019年</t>
    <phoneticPr fontId="5"/>
  </si>
  <si>
    <t>2019年</t>
    <rPh sb="4" eb="5">
      <t>ネン</t>
    </rPh>
    <phoneticPr fontId="5"/>
  </si>
  <si>
    <t>2018年</t>
    <phoneticPr fontId="5"/>
  </si>
  <si>
    <t>2017年</t>
    <phoneticPr fontId="5"/>
  </si>
  <si>
    <t>2016年</t>
    <phoneticPr fontId="5"/>
  </si>
  <si>
    <t>2015年</t>
    <phoneticPr fontId="5"/>
  </si>
  <si>
    <t>2014年</t>
    <phoneticPr fontId="5"/>
  </si>
  <si>
    <t>2013年</t>
    <phoneticPr fontId="5"/>
  </si>
  <si>
    <t>2012年</t>
    <phoneticPr fontId="5"/>
  </si>
  <si>
    <t>2011年</t>
  </si>
  <si>
    <t>腸管出血性大腸菌</t>
    <rPh sb="0" eb="2">
      <t>チョウカン</t>
    </rPh>
    <rPh sb="2" eb="5">
      <t>シュッケツセイ</t>
    </rPh>
    <rPh sb="5" eb="8">
      <t>ダイチョウキン</t>
    </rPh>
    <phoneticPr fontId="5"/>
  </si>
  <si>
    <t>赤痢</t>
    <rPh sb="0" eb="2">
      <t>セキリ</t>
    </rPh>
    <phoneticPr fontId="5"/>
  </si>
  <si>
    <t>※2023年 第11週（3/13～3/19）  現在</t>
    <phoneticPr fontId="81"/>
  </si>
  <si>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</si>
  <si>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</si>
  <si>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発表</t>
    <rPh sb="0" eb="2">
      <t>ハッピョウ</t>
    </rPh>
    <phoneticPr fontId="5"/>
  </si>
  <si>
    <t>掲載日</t>
    <rPh sb="0" eb="3">
      <t>ケイサイビ</t>
    </rPh>
    <phoneticPr fontId="5"/>
  </si>
  <si>
    <t>注意　本件は「リコールプラス」「リコールナビ」のホームページより引用しています。詳細に関してはリンク先ＨＰよりご確認ください。</t>
    <rPh sb="0" eb="2">
      <t>チュウイ</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</si>
  <si>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</si>
  <si>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 xml:space="preserve">業者
 </t>
    <rPh sb="0" eb="2">
      <t>ギョウシャ</t>
    </rPh>
    <phoneticPr fontId="5"/>
  </si>
  <si>
    <t>★数年間では、平均的比率でノロウイルス継続</t>
    <rPh sb="0" eb="21">
      <t>ヘイキンテキヒリツケイゾク</t>
    </rPh>
    <phoneticPr fontId="5"/>
  </si>
  <si>
    <t>　</t>
    <phoneticPr fontId="81"/>
  </si>
  <si>
    <t>静岡県</t>
    <phoneticPr fontId="81"/>
  </si>
  <si>
    <t>2024年</t>
    <phoneticPr fontId="5"/>
  </si>
  <si>
    <t>届出感染症　第三類　</t>
    <rPh sb="0" eb="2">
      <t>トドケデ</t>
    </rPh>
    <rPh sb="2" eb="4">
      <t>カンセン</t>
    </rPh>
    <rPh sb="4" eb="5">
      <t>ショウ</t>
    </rPh>
    <rPh sb="6" eb="7">
      <t>ダイ</t>
    </rPh>
    <rPh sb="7" eb="8">
      <t>サン</t>
    </rPh>
    <rPh sb="8" eb="9">
      <t>タグイ</t>
    </rPh>
    <phoneticPr fontId="5"/>
  </si>
  <si>
    <t>賞味</t>
    <rPh sb="0" eb="2">
      <t>ショウミ</t>
    </rPh>
    <phoneticPr fontId="81"/>
  </si>
  <si>
    <t>アレルゲン</t>
    <phoneticPr fontId="81"/>
  </si>
  <si>
    <t>残留</t>
    <rPh sb="0" eb="2">
      <t>ザンリュウ</t>
    </rPh>
    <phoneticPr fontId="81"/>
  </si>
  <si>
    <t>異物</t>
    <rPh sb="0" eb="2">
      <t>イブツ</t>
    </rPh>
    <phoneticPr fontId="81"/>
  </si>
  <si>
    <t>細菌</t>
    <rPh sb="0" eb="2">
      <t>サイキン</t>
    </rPh>
    <phoneticPr fontId="81"/>
  </si>
  <si>
    <t>表示</t>
    <rPh sb="0" eb="2">
      <t>ヒョウジ</t>
    </rPh>
    <phoneticPr fontId="81"/>
  </si>
  <si>
    <t>その他</t>
    <rPh sb="2" eb="3">
      <t>タ</t>
    </rPh>
    <phoneticPr fontId="81"/>
  </si>
  <si>
    <t>インフルエンザ新型</t>
    <rPh sb="7" eb="9">
      <t>シンガタ</t>
    </rPh>
    <phoneticPr fontId="81"/>
  </si>
  <si>
    <t>コロナウイルス感染症</t>
    <rPh sb="7" eb="10">
      <t>カンセンショウ</t>
    </rPh>
    <phoneticPr fontId="81"/>
  </si>
  <si>
    <t>報告数</t>
    <rPh sb="0" eb="3">
      <t>ホウコクスウ</t>
    </rPh>
    <phoneticPr fontId="81"/>
  </si>
  <si>
    <t>総数</t>
    <rPh sb="0" eb="2">
      <t>ソウスウ</t>
    </rPh>
    <phoneticPr fontId="81"/>
  </si>
  <si>
    <t>男性</t>
    <rPh sb="0" eb="2">
      <t>ダンセイ</t>
    </rPh>
    <phoneticPr fontId="81"/>
  </si>
  <si>
    <t>女性</t>
    <rPh sb="0" eb="2">
      <t>ジョセイ</t>
    </rPh>
    <phoneticPr fontId="81"/>
  </si>
  <si>
    <r>
      <rPr>
        <sz val="11"/>
        <color rgb="FFFFC000"/>
        <rFont val="ＭＳ Ｐゴシック"/>
        <family val="3"/>
        <charset val="128"/>
        <scheme val="minor"/>
      </rPr>
      <t xml:space="preserve">  ■</t>
    </r>
    <r>
      <rPr>
        <sz val="9"/>
        <color theme="1"/>
        <rFont val="ＭＳ Ｐゴシック"/>
        <family val="3"/>
        <charset val="128"/>
        <scheme val="minor"/>
      </rPr>
      <t>賞味消費期限</t>
    </r>
    <r>
      <rPr>
        <sz val="11"/>
        <color theme="1"/>
        <rFont val="ＭＳ Ｐゴシック"/>
        <family val="3"/>
        <charset val="128"/>
        <scheme val="minor"/>
      </rPr>
      <t>　</t>
    </r>
    <r>
      <rPr>
        <sz val="11"/>
        <color rgb="FF6EF729"/>
        <rFont val="ＭＳ Ｐゴシック"/>
        <family val="3"/>
        <charset val="128"/>
        <scheme val="minor"/>
      </rPr>
      <t>■</t>
    </r>
    <r>
      <rPr>
        <sz val="9"/>
        <color theme="1"/>
        <rFont val="ＭＳ Ｐゴシック"/>
        <family val="3"/>
        <charset val="128"/>
        <scheme val="minor"/>
      </rPr>
      <t>アレルギー</t>
    </r>
    <r>
      <rPr>
        <sz val="11"/>
        <color theme="5" tint="0.39997558519241921"/>
        <rFont val="ＭＳ Ｐゴシック"/>
        <family val="3"/>
        <charset val="128"/>
        <scheme val="minor"/>
      </rPr>
      <t>■</t>
    </r>
    <r>
      <rPr>
        <sz val="7"/>
        <color theme="1"/>
        <rFont val="ＭＳ Ｐゴシック"/>
        <family val="3"/>
        <charset val="128"/>
        <scheme val="minor"/>
      </rPr>
      <t>残留添加物・農薬</t>
    </r>
    <r>
      <rPr>
        <sz val="11"/>
        <color theme="1"/>
        <rFont val="ＭＳ Ｐゴシック"/>
        <family val="3"/>
        <charset val="128"/>
        <scheme val="minor"/>
      </rPr>
      <t xml:space="preserve">  </t>
    </r>
    <r>
      <rPr>
        <sz val="11"/>
        <color theme="0" tint="-0.14999847407452621"/>
        <rFont val="ＭＳ Ｐゴシック"/>
        <family val="3"/>
        <charset val="128"/>
        <scheme val="minor"/>
      </rPr>
      <t>■</t>
    </r>
    <r>
      <rPr>
        <sz val="11"/>
        <color theme="1"/>
        <rFont val="ＭＳ Ｐゴシック"/>
        <family val="3"/>
        <charset val="128"/>
        <scheme val="minor"/>
      </rPr>
      <t>異物　</t>
    </r>
    <r>
      <rPr>
        <sz val="11"/>
        <color theme="7" tint="0.39997558519241921"/>
        <rFont val="ＭＳ Ｐゴシック"/>
        <family val="3"/>
        <charset val="128"/>
        <scheme val="minor"/>
      </rPr>
      <t>　■</t>
    </r>
    <r>
      <rPr>
        <sz val="11"/>
        <color theme="1"/>
        <rFont val="ＭＳ Ｐゴシック"/>
        <family val="3"/>
        <charset val="128"/>
        <scheme val="minor"/>
      </rPr>
      <t>細菌　　</t>
    </r>
    <r>
      <rPr>
        <sz val="11"/>
        <color indexed="40"/>
        <rFont val="ＭＳ Ｐゴシック"/>
        <family val="3"/>
        <charset val="128"/>
        <scheme val="minor"/>
      </rPr>
      <t>■</t>
    </r>
    <r>
      <rPr>
        <sz val="11"/>
        <color theme="1"/>
        <rFont val="ＭＳ Ｐゴシック"/>
        <family val="3"/>
        <charset val="128"/>
        <scheme val="minor"/>
      </rPr>
      <t>表示ミス     □</t>
    </r>
    <r>
      <rPr>
        <b/>
        <sz val="11"/>
        <color theme="1"/>
        <rFont val="ＭＳ Ｐゴシック"/>
        <family val="3"/>
        <charset val="128"/>
        <scheme val="minor"/>
      </rPr>
      <t>その他</t>
    </r>
    <phoneticPr fontId="5"/>
  </si>
  <si>
    <t>毎週　　ひとつ　　覚えていきましょう</t>
    <phoneticPr fontId="5"/>
  </si>
  <si>
    <t>（最近５年間の週値の比較） ノロウイルスの感染周期は4年ですね　やや感染度合いが低い!</t>
    <rPh sb="1" eb="3">
      <t>サイキン</t>
    </rPh>
    <rPh sb="3" eb="6">
      <t>ゴネンカン</t>
    </rPh>
    <rPh sb="7" eb="8">
      <t>シュウ</t>
    </rPh>
    <rPh sb="8" eb="9">
      <t>アタイ</t>
    </rPh>
    <rPh sb="10" eb="12">
      <t>ヒカク</t>
    </rPh>
    <rPh sb="21" eb="25">
      <t>カンセンシュウキ</t>
    </rPh>
    <rPh sb="27" eb="28">
      <t>ネン</t>
    </rPh>
    <rPh sb="34" eb="36">
      <t>カンセン</t>
    </rPh>
    <rPh sb="36" eb="38">
      <t>ドア</t>
    </rPh>
    <rPh sb="40" eb="41">
      <t>ヒク</t>
    </rPh>
    <phoneticPr fontId="5"/>
  </si>
  <si>
    <t>2025年</t>
    <phoneticPr fontId="5"/>
  </si>
  <si>
    <t>計</t>
    <rPh sb="0" eb="1">
      <t>ケイ</t>
    </rPh>
    <phoneticPr fontId="5"/>
  </si>
  <si>
    <t>食品表示 (2/17-2/24)</t>
  </si>
  <si>
    <t>日付</t>
    <rPh sb="0" eb="2">
      <t>ヒヅケ</t>
    </rPh>
    <phoneticPr fontId="81"/>
  </si>
  <si>
    <t>.</t>
    <phoneticPr fontId="81"/>
  </si>
  <si>
    <t>-</t>
    <phoneticPr fontId="81"/>
  </si>
  <si>
    <t>　</t>
    <phoneticPr fontId="15"/>
  </si>
  <si>
    <t xml:space="preserve"> 5類感染症</t>
    <phoneticPr fontId="5"/>
  </si>
  <si>
    <t xml:space="preserve">
3類感染症
細菌性赤痢</t>
    <phoneticPr fontId="5"/>
  </si>
  <si>
    <t>福島県</t>
    <rPh sb="0" eb="2">
      <t>フクシマ</t>
    </rPh>
    <phoneticPr fontId="81"/>
  </si>
  <si>
    <t xml:space="preserve"> </t>
    <phoneticPr fontId="81"/>
  </si>
  <si>
    <t>　　　</t>
  </si>
  <si>
    <t>全国警戒ランク2に減少</t>
    <rPh sb="0" eb="2">
      <t>ゼンコク</t>
    </rPh>
    <rPh sb="2" eb="4">
      <t>ケイカイ</t>
    </rPh>
    <rPh sb="9" eb="11">
      <t>ゲンショウ</t>
    </rPh>
    <phoneticPr fontId="81"/>
  </si>
  <si>
    <t>10月15日～17日は、食品安全フェスティバル「2025フードセーフティージャパン」</t>
    <rPh sb="2" eb="3">
      <t>ガツ</t>
    </rPh>
    <rPh sb="5" eb="6">
      <t>ヒ</t>
    </rPh>
    <rPh sb="9" eb="10">
      <t>ヒ</t>
    </rPh>
    <rPh sb="12" eb="14">
      <t>ショクヒン</t>
    </rPh>
    <rPh sb="14" eb="16">
      <t>アンゼン</t>
    </rPh>
    <phoneticPr fontId="29"/>
  </si>
  <si>
    <t>スポンサーページは１回掲載3,000円(2週連続　5,000円)
ご希望者はこちらまで　→Food・Safety</t>
    <rPh sb="10" eb="11">
      <t>カイ</t>
    </rPh>
    <rPh sb="11" eb="13">
      <t>ケイサイ</t>
    </rPh>
    <rPh sb="18" eb="19">
      <t>エン</t>
    </rPh>
    <rPh sb="21" eb="24">
      <t>シュウレンゾク</t>
    </rPh>
    <rPh sb="30" eb="31">
      <t>エン</t>
    </rPh>
    <rPh sb="34" eb="37">
      <t>キボウシャ</t>
    </rPh>
    <phoneticPr fontId="81"/>
  </si>
  <si>
    <t>2025年第35週</t>
    <rPh sb="4" eb="5">
      <t>ネン</t>
    </rPh>
    <rPh sb="5" eb="6">
      <t>ダイ</t>
    </rPh>
    <rPh sb="8" eb="9">
      <t>シュウ</t>
    </rPh>
    <phoneticPr fontId="81"/>
  </si>
  <si>
    <t>9-10月、4月以降
施設の所在市町村で           流行・食中毒が報告される
定点観測値が5.00前後</t>
    <phoneticPr fontId="81"/>
  </si>
  <si>
    <t>【情報共有】　週間・情報収集/情報は毎週確認する
【常設】　嘔吐物処理セットの配備
【体調管理】従業員の健康状況を徹底し、不良者は調理・加工ラインより外す</t>
    <phoneticPr fontId="81"/>
  </si>
  <si>
    <t>管理レベル「2」　</t>
    <phoneticPr fontId="5"/>
  </si>
  <si>
    <t>　上位2種目(賞味期限・アレルギー表記ミス)で全体の　(68%)</t>
    <rPh sb="1" eb="3">
      <t>ジョウイ</t>
    </rPh>
    <rPh sb="4" eb="6">
      <t>シュモク</t>
    </rPh>
    <rPh sb="7" eb="11">
      <t>ショウミキゲン</t>
    </rPh>
    <rPh sb="17" eb="19">
      <t>ヒョウキ</t>
    </rPh>
    <rPh sb="23" eb="25">
      <t>ゼンタイ</t>
    </rPh>
    <phoneticPr fontId="5"/>
  </si>
  <si>
    <t>2025/37週</t>
  </si>
  <si>
    <t>県によると、11人は6日夜、同店で食事をした。7日から9日にかけて、腹痛や発熱、嘔吐などを発症。うち男性1人が入院したが、既に退院した。全員が快方に向かっている。当日は海鮮チヂミやチョレギサラダなどが提供された。患者の1人が8日、津保健所に連絡したことをきっかけに発覚。患者のうち10人と従業員3人の便からノロウイルスが検出された。県は調理の過程でウイルスが広がったとみている。再発防止策を確認し次第、営業再開を認める方針。</t>
    <phoneticPr fontId="81"/>
  </si>
  <si>
    <t>伊勢新聞</t>
    <rPh sb="0" eb="4">
      <t>イセシンブン</t>
    </rPh>
    <phoneticPr fontId="81"/>
  </si>
  <si>
    <t>また、患者の数は851人で前年よりも約7倍に増加しています。大幅に増加した背景について県はノロウイルスによる食中毒が多いとしていて、ことしは入善ラーメンまつりの蒸しガキや富山市内の回転寿司店などで100人を超える患者が発生しました。また、県内では9月11日、南砺市の小中学校や義務教育学校で給食を食べた児童生徒・教職員105人が体調不良を訴えました。</t>
    <phoneticPr fontId="81"/>
  </si>
  <si>
    <t>TBS</t>
    <phoneticPr fontId="81"/>
  </si>
  <si>
    <t xml:space="preserve"> GⅡ　37週   0例</t>
    <rPh sb="6" eb="7">
      <t>シュウ</t>
    </rPh>
    <phoneticPr fontId="5"/>
  </si>
  <si>
    <t xml:space="preserve"> GⅡ38週　0例</t>
    <rPh sb="8" eb="9">
      <t>レイ</t>
    </rPh>
    <phoneticPr fontId="5"/>
  </si>
  <si>
    <t>2025/38週</t>
  </si>
  <si>
    <t>今週のニュース（Noroｖｉｒｕｓ） (9/22-9/28)</t>
    <rPh sb="0" eb="2">
      <t>コンシュウ</t>
    </rPh>
    <phoneticPr fontId="5"/>
  </si>
  <si>
    <t>食中毒情報 (9/22-9/28)</t>
    <rPh sb="0" eb="3">
      <t>ショクチュウドク</t>
    </rPh>
    <rPh sb="3" eb="5">
      <t>ジョウホウ</t>
    </rPh>
    <phoneticPr fontId="5"/>
  </si>
  <si>
    <t>海外情報  (9/22-9/28)</t>
    <rPh sb="0" eb="4">
      <t>カイガイジョウホウ</t>
    </rPh>
    <phoneticPr fontId="5"/>
  </si>
  <si>
    <t>食品表示
 (9/22-9/28)</t>
    <rPh sb="0" eb="2">
      <t>ショクヒン</t>
    </rPh>
    <rPh sb="2" eb="4">
      <t>ヒョウジ</t>
    </rPh>
    <phoneticPr fontId="5"/>
  </si>
  <si>
    <t>残留農薬   (9/22-9/28)</t>
    <phoneticPr fontId="15"/>
  </si>
  <si>
    <t>食品表示 (9/22-9/28)</t>
    <phoneticPr fontId="5"/>
  </si>
  <si>
    <t>2025年 第38週（9/15～9/21）</t>
    <phoneticPr fontId="5"/>
  </si>
  <si>
    <t>かなり多い</t>
    <rPh sb="3" eb="4">
      <t>オオ</t>
    </rPh>
    <phoneticPr fontId="81"/>
  </si>
  <si>
    <t>少し多い</t>
    <rPh sb="0" eb="1">
      <t>スコ</t>
    </rPh>
    <rPh sb="2" eb="3">
      <t>オオ</t>
    </rPh>
    <phoneticPr fontId="81"/>
  </si>
  <si>
    <t>細菌性赤痢2例‌
菌種：S. sonnei（D群）2例＿感染地域：‌‌岐阜県/フィリピン1例、
フィリピン1例</t>
    <rPh sb="0" eb="3">
      <t>サイキンセイ</t>
    </rPh>
    <rPh sb="3" eb="5">
      <t>セキリ</t>
    </rPh>
    <rPh sb="6" eb="7">
      <t>レイ</t>
    </rPh>
    <rPh sb="9" eb="11">
      <t>キンシュ</t>
    </rPh>
    <rPh sb="23" eb="24">
      <t>グン</t>
    </rPh>
    <rPh sb="26" eb="27">
      <t>レイ</t>
    </rPh>
    <rPh sb="28" eb="30">
      <t>カンセン</t>
    </rPh>
    <rPh sb="30" eb="32">
      <t>チイキ</t>
    </rPh>
    <rPh sb="35" eb="38">
      <t>ギフケン</t>
    </rPh>
    <rPh sb="45" eb="46">
      <t>レイ</t>
    </rPh>
    <rPh sb="54" eb="55">
      <t>レイ</t>
    </rPh>
    <phoneticPr fontId="81"/>
  </si>
  <si>
    <t>腸管出血性大腸菌感染症156例（有症者110例、うちHUS‌5例）
‌感染地域：‌‌国内126例、韓国3例、スリランカ1例、タイ1例、フィリピン1例、フランス1例、国内・国外不明23例
‌ ‌国内の感染地域：‌‌神奈川県28例、兵庫県13例、東京都10例、大阪府8例、福岡県8例、北海道4例、福島県4例、岩手県3例、宮城県3例、石川県3例、茨城県2例、静岡県2例、愛知県2例、和歌山県2例、佐賀県2例、
宮崎県2例、秋田県1例、群馬県1例、埼玉県1例、岐阜県1例、三重県1例、滋賀県1例、京都府1例、鳥取県1例、広島県1例、山口県1例、香川県1例、国内（都道府県不明）19例</t>
    <phoneticPr fontId="81"/>
  </si>
  <si>
    <t xml:space="preserve">年齢群：‌‌1歳（8 例 ）、2歳（4 例 ）、3歳（9 例 ）、4歳（6 例 ）、5歳（9 例 ）、6歳（ 2 例 ）、　 7歳（ 3 例 ）、 8歳（ 1 例 ）、 9歳（ 2 例 ）、 10代（13例）、20代（29例）、30代（20例）、
40代（16例）、50代（15例）、60代（11例）、70 代（3 例 ）、 80 代（4 例 ）、90代以上（1例）
</t>
    <phoneticPr fontId="81"/>
  </si>
  <si>
    <t>血清群・毒素型：‌ ‌O157‌VT1・VT2（55例）、O157‌VT2（35例）、O26‌VT1（19例）、O103‌VT1（6例）、O111‌ VT1（2例）、
O157‌VT1（2例）、O115‌VT1‌（1例）、O121‌VT2（1例）、O126‌VT1・VT2‌（1例）、O145‌VT2（1例）、O148‌VT2（1例）、
O8‌VT1・VT2（1例）、O91‌VT1・VT2‌（1例）、その他・不明（30例）累積報告数：2,610例（有症者1,479例、うちHUS‌30例．死亡3例）</t>
    <phoneticPr fontId="81"/>
  </si>
  <si>
    <t>腸チフス2例‌</t>
    <phoneticPr fontId="81"/>
  </si>
  <si>
    <t>感染地域：インド1例、インドネシア1例</t>
    <phoneticPr fontId="81"/>
  </si>
  <si>
    <t xml:space="preserve">E型肝炎11例‌
　　感染地域（感染源）：‌‌北海道3例（不明3例）、茨城県1例（レバー）、
　　埼玉県1例（不明）、東京都1例（不明）、岐阜県1例（不明）、
　　国内（都道府県不明）2例（不明2例）、国内・国外不明2例（不明2例）　
 A型肝炎4例‌
　　　感染地域：東京都1例、兵庫県1例、イラン1例、インド1例
</t>
    <phoneticPr fontId="81"/>
  </si>
  <si>
    <t>レジオネラ症44例（肺炎型40例、ポンティアック熱型4例）
‌　感染地域：‌愛知県4例、新潟県3例、北海道2例、神奈川県2例、静岡県2例、大阪府2例、兵庫県2例、岡山県2例、
　山口県2例、福岡県2例、宮城県1例、山形県1例、栃木県1例、群馬県1例、埼玉県1例、千葉県1例、富山県1例、
　京都府1例、島根県1例、広島県1例、長崎県1例、東京都/神奈川県1例、愛知県/三重県/大阪府1例、
　国内（都道府県不明）3例、国内・国外不明5例
‌ ‌
年齢群：‌20代（2例）、40代（2例）、50代（12例）、60代（5例）、70代（12例）、80代（8例）、90代以上（3例）
累積報告数：1,584例</t>
    <phoneticPr fontId="81"/>
  </si>
  <si>
    <t>アメーバ赤痢13例（腸管アメーバ症11例、腸管外アメーバ症2例）‌
　　感染地域：‌‌栃木県1例、千葉県1例、神奈川県1例、大阪府1例、兵庫県1例、福岡県1例、鹿児島県1例、国内（ 都 道 府 県 不明）1例、国内・国外不明5例
‌　　感染経路：‌‌性的接触2例（異性間2例）、経口感染3例、その他・不明8例
ウイルス性肝炎2例‌ C型肝炎ウイルス1例＿感染経路：性的 接 触（ 同 性 間 ）‌
 　　EBウイルス1例＿感染経路：性的 接 触（ 異 性 間 ）</t>
    <phoneticPr fontId="81"/>
  </si>
  <si>
    <t>-</t>
    <phoneticPr fontId="81"/>
  </si>
  <si>
    <t xml:space="preserve">山陽新聞 </t>
    <phoneticPr fontId="15"/>
  </si>
  <si>
    <t>倉敷市の飲食店で１３人が食中毒 下痢や発熱、入院患者はなし：山陽新聞デジタ</t>
    <phoneticPr fontId="15"/>
  </si>
  <si>
    <t xml:space="preserve">    倉敷市は２９日、同市玉島爪崎の飲食店「やきとり　鳥亭」で食事をした男女１３人が下痢や発熱などの食中毒症状を訴えたと発表した。入院患者はおらず、全員が快方に向かっているという。　市保健所によると１３人は市内の１０代で、２３日に鶏レバーや親鳥の刺し身など１４品目を食べた。患者の症状や、他に共通する食事がないことから、同店の食事が原因の食中毒と断定。２９日から５日間の営業停止処分とした。</t>
    <phoneticPr fontId="15"/>
  </si>
  <si>
    <t>岡山県</t>
    <rPh sb="0" eb="3">
      <t>オカヤマケン</t>
    </rPh>
    <phoneticPr fontId="15"/>
  </si>
  <si>
    <t>https://www.sanyonews.jp/article/1659583/?c=39546741839462401</t>
    <phoneticPr fontId="15"/>
  </si>
  <si>
    <t xml:space="preserve">下痢や発熱等…日本料理店の弁当など食べた16人に食中毒症状 原因となったメニューは不明も ... </t>
    <phoneticPr fontId="15"/>
  </si>
  <si>
    <t>ライブドアニュース</t>
    <phoneticPr fontId="15"/>
  </si>
  <si>
    <t>　岐阜県によりますと26日、多治見市小名田町の日本料理店『魚三』から「弁当やオードブルなどを食べた複数人に、下痢などの症状が出ている」と、保健所に連絡がありました。今月25日の夕方に弁当やオードブルを食べた53人のうち、これまでに35歳から81歳までの16人が下痢や発熱など食中毒の症状を訴え、7人が病院を受診しましたが、全員快方に向かっているということです。原因となったメニューなどはわかっておらず、東濃保健所は、店を28日付で営業禁止処分とし、詳しい原因などを調べています。</t>
    <phoneticPr fontId="15"/>
  </si>
  <si>
    <t>https://news.livedoor.com/article/detail/29663632/</t>
    <phoneticPr fontId="15"/>
  </si>
  <si>
    <t>岐阜県</t>
    <rPh sb="0" eb="3">
      <t>ギフケン</t>
    </rPh>
    <phoneticPr fontId="15"/>
  </si>
  <si>
    <t xml:space="preserve">ふぐによる食中毒が発生しました - 大阪府 </t>
    <phoneticPr fontId="15"/>
  </si>
  <si>
    <t>大阪府</t>
    <rPh sb="0" eb="3">
      <t>オオサカフ</t>
    </rPh>
    <phoneticPr fontId="15"/>
  </si>
  <si>
    <t>　　このたび、ふぐによる食中毒が発生しましたのでお知らせします。　ふぐによる食中毒は毎年全国で発生し、令和4年度には死者も出ています。約8割は家庭等で発生しており、釣ったり、もらったりしたふぐを調理したことが主な原因です。ふぐを安全に食べるには、専門的な知識と技術が必要です。釣ったふぐや、もらったふぐを自ら調理することは大変危険ですので、絶対に行わないでください。
1　経過　○令和7年9月19日（金曜日）
　10時35分に大阪府内の病院から泉佐野保健所に「家族が釣ったふぐを食べたところ、舌や口のしびれがあった患者を診察した。」との届出があった。
　当該患者は9月18日に家族が釣ったふぐを自宅に持ち帰り、自らふぐの肝を湯引きして喫食した。その後、舌や口のしびれ、悪寒、のどの痛み、歩行困難等の症状を呈し、救急搬送された。
○令和7年9月24日（水曜日）　調査の結果、患者の尿及び残品からふぐ毒であるテトロドトキシンが検出されたこと、症状がふぐ毒による食中毒の症状と一致しており、診察した医師からふぐを喫食したことによる食中毒との届出があったことから、ふぐを原因とした食中毒と断定した。一時入院していたが、回復傾向にあり退院している。
2　発生状況
（1）喫食日時：令和7年9月18日　17時頃　　　（2）発症日時：令和7年9月18日　17時30分頃　　　（3）発生場所：患者自宅
（4）喫食者数：1名（女性30代）　　　　　　　（5）患者数：1名（女性30代）　　　　（6）主症状：舌や口のしびれ、悪寒、のどの痛み、歩行困難
（7）原因食品：ふぐ（詳しい種類は不明）　　　（8）病因物質：テトロドトキシン
3　ふぐによる食中毒について
○ふぐ毒について　ふぐ毒の主成分であるテトロドトキシンは熱に強いため通常の加熱調理では毒性はなくなりません。ふぐの内臓、特に肝臓や卵巣には高濃度のふぐ毒が蓄積されており、ふぐの種類によっては筋肉や皮にもふぐ毒が含まれています。
○中毒症状等　　食後30分から5時間で発症します。唇や舌、手足のしびれに始まり、次いで頭痛、嘔吐、運動及び知覚の麻痺、症状が進むと血圧低下や呼吸困難が見られ、最悪の場合、死に至ることがあります。確実な治療法や解毒剤はなく、対症療法しかありません。ふぐ食中毒を疑った場合は一刻も早く医師の診察と治療を受ける必要があります。</t>
    <phoneticPr fontId="15"/>
  </si>
  <si>
    <t>大阪府公表</t>
    <rPh sb="0" eb="3">
      <t>オオサカフ</t>
    </rPh>
    <rPh sb="3" eb="5">
      <t>コウヒョウ</t>
    </rPh>
    <phoneticPr fontId="15"/>
  </si>
  <si>
    <t>https://www.pref.osaka.lg.jp/hodo/fumin/o100110/prs_50936.html</t>
    <phoneticPr fontId="15"/>
  </si>
  <si>
    <t>鶏料理店で食中毒　レバ刺し・たたきを食べた3人発症　加熱用の鶏肉使用、カンピロバクター検出　大分</t>
    <phoneticPr fontId="15"/>
  </si>
  <si>
    <t>大分県</t>
    <rPh sb="0" eb="3">
      <t>オオイタケン</t>
    </rPh>
    <phoneticPr fontId="15"/>
  </si>
  <si>
    <t>　大分市内の鶏料理店でレバ刺しやたたきを食べた客が下痢や腹痛を発症し、カンピロバクター菌が検出されたことから、保健所が2日間の営業停止処分としました。食中毒が発生したのは、大分市政所の「とり善大在店」で、24日から2日間の営業停止命令を受けました。大分市保健所によりますと、9月14日に店で提供された鶏料理を食べた20代の男女3人が下痢や腹痛などを発症し、このうち2人から原因菌のカンピロバクター・ジェジュニが検出されました。店では加熱用の鶏肉がレバ刺しやたたきとして提供されていたということです。カンピロバクター食中毒は鶏肉の加熱不足などによって発生することから、保健所は店に対し、営業停止命令とともに、十分な加熱や調理場内の消毒の徹底を指導しました。</t>
    <phoneticPr fontId="15"/>
  </si>
  <si>
    <t>https://newsdig.tbs.co.jp/articles/-/2187835?display=1</t>
    <phoneticPr fontId="15"/>
  </si>
  <si>
    <t>TBS</t>
    <phoneticPr fontId="15"/>
  </si>
  <si>
    <t xml:space="preserve">『すし銚子丸』で14人発症 「ノロウイルス」集団食中毒 【調理スタッフ4人】からもウイルス検出 </t>
    <phoneticPr fontId="15"/>
  </si>
  <si>
    <t xml:space="preserve">TREND NEWS CASTER </t>
    <phoneticPr fontId="15"/>
  </si>
  <si>
    <t xml:space="preserve">    市の健康福祉局によると、今月13日『すし銚子丸 川崎中原店』を利用した客10人が、発熱、下痢、腹痛、おう吐などを発症した。保健所が検査した結果、発症者全員からノロウイルスを検出。さらに、症状が出た調理スタッフ4人からも、同じウイルスが検出された。そのため、店の食事が原因による『ノロウイルス』食中毒と断定。食品衛生法に基づき、店に対して1日間の営業停止を命じた。
ホームページで謝罪    発症者が食べた主なメニューは、握り寿司(まぐろ、赤エビ、サーモン)など。
</t>
    <phoneticPr fontId="15"/>
  </si>
  <si>
    <t>神奈川県</t>
    <rPh sb="0" eb="4">
      <t>カナガワケン</t>
    </rPh>
    <phoneticPr fontId="15"/>
  </si>
  <si>
    <t>https://trendnewscaster.jp/topic/202509245670/</t>
    <phoneticPr fontId="15"/>
  </si>
  <si>
    <t>島根 安来の飲食店食中毒 鳥取県内でも患者２１人確認</t>
    <phoneticPr fontId="15"/>
  </si>
  <si>
    <t>　島根県安来市の飲食店で腸管出血性大腸菌、Ｏ１５７が原因の食中毒があり、今月１９日までにあわせて１００人の患者が確認されています。
この食中毒をめぐり、鳥取県は２２日、県内の保健所に届け出て確認された患者はこれまでにあわせて２１人となったと発表しました。鳥取県感染症対策センターによりますと、先月２９日から今月８日にかけて島根県安来市の「グルメ＆コーヒー舶来屋」で食事をした人が腹痛や下痢、血便などの症状を訴え、松江保健所は腸管出血性大腸菌Ｏ１５７が原因の食中毒と断定しています。保健所は今月１９日、確認された患者はこれまでにあわせて１００人となったと発表しています。この食中毒をめぐり鳥取県感染症対策センターは、県内の保健所に届け出て確認された患者はこれまでにあわせて２１人となったと発表しました。退院した人を含めるとこれまで８人が入院して治療を受け、このうち３人はＨＵＳ＝溶血性尿毒症症候群を発症して現在も入院しているということです。県感染症対策センターによりますと、この店で提供されたハンバーグの加熱が不十分だったことが原因だとみられるということで、店を利用した人で胃腸炎の症状がある場合は、速やかに医療機関に相談するとともに、保健所に連絡するよう呼びかけています。</t>
    <phoneticPr fontId="15"/>
  </si>
  <si>
    <t>https://www3.nhk.or.jp/lnews/tottori/20250922/4040021487.html</t>
    <phoneticPr fontId="15"/>
  </si>
  <si>
    <t>島根県</t>
    <rPh sb="0" eb="3">
      <t>シマネケン</t>
    </rPh>
    <phoneticPr fontId="15"/>
  </si>
  <si>
    <t>NHK</t>
    <phoneticPr fontId="15"/>
  </si>
  <si>
    <t xml:space="preserve">コストコの「わさびポケ」食中毒の恐れでリコール、NY含む全33州で販売 </t>
    <phoneticPr fontId="15"/>
  </si>
  <si>
    <t xml:space="preserve">    9月20日、米国食品医薬品局（FDA）は、生鮮魚加工会社 Western United Fish Company（商号：Annasea Foods Group）が、コストコで販売している「Kirkland Signature Ahi Tuna Wasabi Poke」について、食中毒の恐れがあるとして全米規模でリコールを実施すると発表した。対象商品の中で使用されていた グリーンオニオン（青ネギ） が、検査で食中毒を引き起こす可能性のある最近（リステリア・モノサイトゲネス）の陽性反応を示したため。これが Wasabi Poke の風味付け等に用いられていた可能性がある。Poke 本体からのリステリアの陽性結果、あるいはこの商品による健康被害の報告は現時点ではなし。ただし食品安全上の予防措置として回収を発表したとしている。該当商品を購入した方は、消費せずに即座に廃棄、もしくはコストコ店舗で返品し全額返金を受けてください。商品ラベルを確認し、「Kirkland Signature」ブランドで、下記のパック日付および期限表示が一致するものが該当。包装は透明のクラムシェル（clamshell）容器に入っている。</t>
    <phoneticPr fontId="15"/>
  </si>
  <si>
    <t>https://www.dailysunny.com/2025/09/22/nynews250922-1/</t>
    <phoneticPr fontId="15"/>
  </si>
  <si>
    <t>米国</t>
    <rPh sb="0" eb="2">
      <t>ベイコク</t>
    </rPh>
    <phoneticPr fontId="81"/>
  </si>
  <si>
    <t xml:space="preserve">店で焼き鳥など食べた4人が食中毒症状…店は営業停止処分（宮城・大崎市） - エキサイト </t>
    <phoneticPr fontId="15"/>
  </si>
  <si>
    <t>　9月10日、宮城・大崎市の飲食店で焼き鳥などを食べた男性4人が食中毒の症状を訴え、県はカンピロバクターによる食中毒と断定し、この店を9月22日から3日間の営業停止処分としました。食中毒が発生したのは、大崎市古川台町の飲食店「焼鳥 しぶや家」。県によりますと、9月10日 この店で「とりわさ」や「焼き鳥」などを食事をした男性6人のうち4人が,下痢や腹痛、発熱などの症状を訴えました。その後の検査で、複数人から細菌性の食中毒＝カンピロバクターが検出されたということです県は、患者の症状と潜伏時間が一致していることなどから食中毒と断定し、この店を22日から3日間の営業停止処分としました。カンピロバクターによる食中毒は、生や加熱が不十分な鶏肉料理から多く発生していて、県では十分に加熱された鶏肉料理を食べることや、生肉と調理をした食品は別々に保管するよう呼びかけています。
　「悲しい思いと憤り…」震災の復興祈念公園に設置されていた募金箱、盗まれる（宮城・石巻市）
　関係性は？34歳の女が60代の女性の背中をナイフで刺し殺人未遂の疑いで逮捕される（宮城・仙台）
　【減給処分】仙台国税局の前局長（58）、複数の部下にパワハラ行為「俺が話している時に動くな」</t>
    <phoneticPr fontId="15"/>
  </si>
  <si>
    <t>https://news.jp/i/1342773993958179737?c=1179248089549373591</t>
    <phoneticPr fontId="15"/>
  </si>
  <si>
    <t>ミヤテレ</t>
    <phoneticPr fontId="15"/>
  </si>
  <si>
    <t xml:space="preserve">高校の食堂で食中毒、７２人が利用し半数の３６人に症状…保健所が営業停止処分：地域ニュース : </t>
    <phoneticPr fontId="15"/>
  </si>
  <si>
    <t>読売新聞</t>
    <phoneticPr fontId="15"/>
  </si>
  <si>
    <t>　徳島県は２０日、県立鳴門渦潮高校（鳴門市）の食堂で食事をした１～３年の男女３６人が下痢や腹痛などの症状を訴え、ウエルシュ菌が原因の食中毒と断定したと発表した。全員が快方に向かっているという。徳島保健所は食堂を運営する「フードセンター」（徳島市）を２０日から４日間の営業停止処分とした。県安全衛生課によると、１６日午後３時頃、同校から寮の生徒に 嘔吐おうと などの症状があると同保健所に連絡があった。１３～１５日に食堂を利用した７２人中、３６人が症状を訴え、うち２人の便からウエルシュ菌が検出された。食堂は１７日から自主休業している。</t>
    <phoneticPr fontId="15"/>
  </si>
  <si>
    <t>https://www.yomiuri.co.jp/local/kansai/news/20250921-OYO1T50000/</t>
    <phoneticPr fontId="15"/>
  </si>
  <si>
    <t>徳島県</t>
    <rPh sb="0" eb="3">
      <t>トクシマケン</t>
    </rPh>
    <phoneticPr fontId="15"/>
  </si>
  <si>
    <t>宮城県</t>
    <rPh sb="0" eb="2">
      <t>ミヤギ</t>
    </rPh>
    <rPh sb="2" eb="3">
      <t>ケン</t>
    </rPh>
    <phoneticPr fontId="15"/>
  </si>
  <si>
    <t xml:space="preserve">岡山の飲食店で食中毒 １１人が腹痛や下痢などの症状：山陽新聞デジタル｜さんデジ </t>
    <phoneticPr fontId="15"/>
  </si>
  <si>
    <t>　岡山市は２４日、同市北区本町の飲食店「炭焼き大山鶏とあご出汁おでん　ごろ兵衛」で食事をした１１人が腹痛や下痢などの食中毒症状を訴えたと発表した。入院患者はおらず、全員快方に向かっているという。市によると１１人は岡山、倉敷、瀬戸内、備前市に住む２０代の男女２グループで、２０日にだし巻き卵、おでんのちくわ、そぼろ丼などを食べた。他に共通する食事がないことから、同店の食事が原因の食中毒と断定。２４日から３日間の営業停止処分とした。</t>
    <phoneticPr fontId="15"/>
  </si>
  <si>
    <t>https://www.sanyonews.jp/article/1506805/?c=39546741839462401</t>
    <phoneticPr fontId="15"/>
  </si>
  <si>
    <t xml:space="preserve">フエでパンを食べて14人が入院 - Vietnam.vn </t>
  </si>
  <si>
    <t>ベトナム</t>
    <phoneticPr fontId="81"/>
  </si>
  <si>
    <t>　9月27日朝、フエ市保健局長のトラン・キエム・ハオ准教授医師は、同局が作業部会を派遣し、フーヴァン村の人民委員会と連携してサンプルを採取し、その地域で発生したばかりの食中毒の疑いのある事件を処理し、14人の地元住民が入院したと述べた。保健省によると、この事件は9月23日にフーヴァン村で発生し、14人がフーヴァン医療センターに入院した。そのうち、妊娠8週の女性が食中毒と診断され、治療のためフエ医科大学病院に搬送された。現在、患者全員の健康状態は安定しており、9人が退院した（妊婦を含む）。
　食中毒の疑いのある症例は、フーヴァンコミューンのタン・ラン・ボー村の施設でパンを食べたことに関連している。フエ市保健デーは、ガイダンス文書を発行し、トレーニングコースを組織し、地域社会に食中毒の予防と管理を広め、食品の生産、加工、取引のプロセスにおける違反を検出して対処するために、食品の生産、加工、取引施設を検査します。
（TTXVN/ベトナム+）　出典: https://www.vietnamplus.vn/14-nguoi-nhap-v​​ien-sau-khi-khi-an-banh-my-o-hue-post1064385.vnp</t>
    <phoneticPr fontId="81"/>
  </si>
  <si>
    <t>https://www.vietnam.vn/ja/14-nguoi-nhap-vien-sau-khi-khi-an-banh-my-o-hue</t>
    <phoneticPr fontId="81"/>
  </si>
  <si>
    <t>学校でバイン・テイを食べて小学生25人が入院</t>
    <phoneticPr fontId="81"/>
  </si>
  <si>
    <t>　6月26日午後、 クアンチ省の地方当局は、同省キムガンコミューンのキムトゥイ小学校の多数の生徒の間で発生した食中毒事件を調査している。
　食中毒の疑いで学生25人が入院　　
キム・トゥイ小学校の寄宿学校に通う生徒が食中毒の疑いがあり、親族が保護している。
同日午前8時頃、キム・トゥイ小学校の多くの生徒が学校で朝食をとった後、嘔吐と激しい腹痛の症状を示したことが確認されています。事件発生後すぐに教師と学校医療スタッフが生徒のケアと応急処置を行いましたが、症状は悪化の一途を辿ったため、学校理事会は地元当局に通報し、生徒を病院へ搬送して検査と治療を受けさせることを決定しました。キム・ンガン村の人民委員会は、村の車両を動員して生徒を病院へ搬送しました。クアンチ省キムガン村人民委員会のダン・ヴァン・ドゥオン委員長は、当局が検査のために食品サンプルを封印したと述べた。地元警察も現場に出向き、事件の原因究明と捜査にあたった。
　食中毒の疑いで学生25人が入院 -
子どもたちは食中毒の疑いがあるため、病院で治療と監視を受けている。入院した子どもたちは腹痛と下痢の症状を示していたことが分かっています。入院直後、子どもたちは病院の医療スタッフによる診察と検査を受けました。キム・トゥイ小学校は山岳地帯に位置し、主にヴァン・キエウ族の子どもたちが学校で朝食を食べています。初期情報によると、子どもたちの朝食はバイン・タイ（もち米をバナナの葉で包んだお菓子）です。
出典: https://cand.com.vn/y-te/25-hoc-sinh-tieu-hoc-nhap-v​​ien-sau-khi-an-banh-tay-o-truong--i782626/</t>
    <phoneticPr fontId="81"/>
  </si>
  <si>
    <t>https://www.vietnam.vn/ja/25-hoc-sinh-tieu-hoc-nhap-vien-sau-khi-an-banh-tay-o-truong</t>
    <phoneticPr fontId="81"/>
  </si>
  <si>
    <t>貴州省で子どもら136人が集団食中毒、「隠蔽工作」の疑いが浮上</t>
    <phoneticPr fontId="81"/>
  </si>
  <si>
    <t>　21日、仏RFIは、貴州省で発生した集団食中毒で現地政府による「隠蔽（いんぺい）工作」疑惑が浮上したことを報じた。
2025年9月21日、仏国際放送局ラジオ・フランス・アンテルナショナル（RFI）の中国語版サイトは、貴州省で発生した集団食中毒で現地政府による「隠蔽（いんぺい）工作」疑惑が浮上したことを報じた。記事は、貴州省習水県で数日前、地元のチェーン系洋菓子店が製造・販売したサンドイッチを食べた多数の子どもらが、嘔吐（おうと）、下痢、発熱などの症状を訴える大規模な食中毒事案が発生し、21日時点で児童89人を含む136人が入院・観察治療を受けていると紹介。地元政府の公式発表によると、原因はサルモネラ菌に汚染されたサンドイッチであり、関連する食品工場や店舗が営業停止処分を受けて調査が進められていると伝えた。その上で、食中毒を起こした子どもの詳しい症状について紹介。14歳の生徒はサンドイッチを食べた後、39度を超える高熱と、1日に20〜30回にも及ぶ激しい下痢に見舞われ、病院で食中毒と診断された上、胆のう結石や腎盂水腫といった重篤な合併症も見つかったことを伝えた。他の子からも腎盂水腫や、吐血、血便といった症状が見られ、重篤な症状の子は医療レベルの高い市外、省外の病院へ転院を余儀なくされているとした。記事は、当局が大規模な食中毒の事案を認め、速やかな措置を講じたことを発表する裏で、当事者の家族からは情報の隠蔽工作が行われているとの指摘が出ていることにも言及。食中毒を起こしたある子どもの保護者が「県政府の幹部から、SNSに投稿した関連動画を削除するよう要求された。実家の両親を通じて削除を求める電話がかかってきたり、SNSプラットフォーム上で動画がブロックされたりした」と証言したことを伝えている。
また、県外に転院した子どもに対して県政府や教育局の職員、学校の校長がわざわざ訪ねてきて「行政がきちんと処理するから心配ない」と安心させる言葉をかけつつ、執拗（しつよう）に動画の削除を求め続けているとも報じた。記事によると、食中毒を起こした洋菓子店の責任者は病院を訪れて患者を見舞うとともに、治療費を全額負担する意向を示しているという。</t>
    <phoneticPr fontId="81"/>
  </si>
  <si>
    <t>中国</t>
    <rPh sb="0" eb="2">
      <t>チュウゴク</t>
    </rPh>
    <phoneticPr fontId="81"/>
  </si>
  <si>
    <t>https://news.jp/i/1342725932164170653?c=428427385053398113?c=428427385053398113</t>
    <phoneticPr fontId="81"/>
  </si>
  <si>
    <t>100億ドルの無料給食プログラムでインドネシアの何千人もの子供が中毒になる</t>
    <phoneticPr fontId="81"/>
  </si>
  <si>
    <t>　2025年1月に開始された100億ドルのプログラムは、インドネシアの2,000万人以上の人々を支援し、今年末までに8,300万人の女性と子供たちを支援するために急速に拡大している。しかし、インドネシアの現大統領プラボウォ・スビアント氏が先頭に立って進めているこの取り組みは、供給と準備の面で多くの障害に直面しており、最近では500人以上の子供たちが集団で中毒になった事件がこの計画に疑問を投げかけている。ロイター通信が9月22日に報じたところによると、保健監視委員会は、インドネシア戦略開発イニシアチブセンター（CISDI）、母子保健運動、PPI共同教育監視ネットワークなど6つの非政府組織から、学校給食無料プログラムに関する懸念についての報告を受けたという。JPPIのウバイド・マトラジ代表は議会委員会に対し、無料給食による食中毒で全国で6,452人の子供が被害を受けたと述べた。マトラジ代表はこれを「制度上の失敗」と呼び、政府に対しプログラムの停止と監視強化を求めた。プログラムの一時停止も提案したCISDIは、食中毒が発生した厨房を評価したり、そのような発生を予防したりする仕組みが政府にないことを懸念している。NGOはまた、このプログラムを運営する国家栄養庁に対し、提供される食品の栄養価にもっと注意を払うよう求め、ほとんどのメニューには依然として不健康とされる超加工食品が使われていると指摘している。超加工食品は複雑な工業製品であり、家庭の台所では通常見られない原材料や添加物が含まれています。「このような食品の配布は栄養価の高い食事を提供するという目的から逸脱しており、非感染性疾患を引き起こす可能性がある」と母子保健運動のタン・ショット・イェン医師は述べた。9月22日の記者会見で、国家栄養庁長官ダダン・ヒンダヤナ氏は、学校給食無償化プログラムの停止提案について回答を避けた。同氏は中毒事件について遺憾の意を表明した。提供された10億食のうち、食中毒の疑いのある症例は4,711件あったと彼は述べた。政府は調査を行う予定だ。このプログラムの今年の予算は171兆ルピア（103億ドル）で、来年は倍増すると予想されている。
　　デュイ・リン　出典: 
　　https://tuoitre.vn/hang-ngan-tre-indonesia-ngo-doc-trong-chuong-trinh-bua-an-mien-phi-10-ti-usd-20250922204545943.htm</t>
    <phoneticPr fontId="81"/>
  </si>
  <si>
    <t>https://www.vietnam.vn/ja/hang-ngan-tre-indonesia-ngo-doc-trong-chuong-trinh-bua-an-mien-phi-10-ti-usd</t>
    <phoneticPr fontId="81"/>
  </si>
  <si>
    <t>インドネシア</t>
    <phoneticPr fontId="81"/>
  </si>
  <si>
    <t>https://jp.reuters.com/markets/japan/NTT5JRAC7JMMRAGHM2E33IU6FA-2025-09-23/</t>
  </si>
  <si>
    <t>https://www.vietnam.vn/ja/rau-qua-viet-but-pha-tro-lai-thi-truong-trung-quoc</t>
  </si>
  <si>
    <t>タイ、アルコール飲料規制の改正法を11月8日から施行(タイ) ｜ ビジネス短信 ―ジェトロの海外ニュース - ジェトロ</t>
    <phoneticPr fontId="81"/>
  </si>
  <si>
    <t>https://www.jetro.go.jp/biznews/2025/09/a0d7d7de68c9a327.html</t>
    <phoneticPr fontId="81"/>
  </si>
  <si>
    <t>　タイでアルコール飲料の販売・広告などを規制する2008年アルコール飲料規制法外部サイトへ、新しいウィンドウで開きます（英語訳PDFファイル(外部サイトへ、新しいウィンドウで開きます)）の改正法PDFファイル(外部サイトへ、新しいウィンドウで開きます)が9月9日に官報に掲載され、11月8日から施行される。同法改正に関しては、これまで複数回、意見公募が行われていた（2024年4月11月記事参照）。
施行される2025年アルコール飲料規制法（第2版）の主な改正内容は次のとおり。
アルコール飲料の販売時間を定めている1972年11月16日付の革命評議会布告第253号を廃止する。
教育機関付近の場所などでアルコール飲料の販売場所を定めている2015年7月22日付の国家平和秩序維持評議会命令2015年第22号「道路での自動車、バイクのレース問題防止策、および娯楽施設法で定める娯楽施設、または娯楽施設に類似するサービスを提供する施設」の第6条を廃止する。
「アルコール飲料」の範囲について、現行は「酒・蒸留酒法」に基づく酒類を指しているが、改正法では、酒類のように飲める全ての物質、またはアルコールが含まれている混合物、または水などと混ぜると酒類のように飲めるものまでに範囲を拡大する。アルコール度数が0.5度以下の飲料は含まない。
「マーケティング・コミュニケーション」の定義の改正により、「アルコール飲料摂取により問題が生じる人」「伝統的な宴会」の定義を追加。
国家アルコール飲料政策委員会、アルコール飲料規制委員会、バンコクアルコール飲料規制委員会、県アルコール飲料規制委員会の構成・役割権限の規定。
アルコール飲料販売者は未成年飲酒、または酩酊（めいてい）者へのアルコール飲料販売防止策やスクリーニング方法を講じなければならない。
アルコール飲料委員会の規定に基づき、本人確認ができる自動販売機であれば、自動販売機でのアルコール飲料の販売が可能となる。
広告・宣伝に関して、大臣が定める基準、方法、条件に基づき、アルコール飲料に関する情報提供、知識の共有、公共広報が可能となる。
個人の利益のために知名度を利用して飲酒を促すような公共向けの情報提供や、アルコール飲料の名称、商標の表示を禁止する。ただし、大臣が定める規定に基づき、限定的なグループ向けに学術的な情報提供を目的とする場合を除く。
アルコール飲料の名称、商標、シンボルを他の商品の広告宣伝に使用する、または、それらを加工したり、メッセージを工夫したりするなどしてアルコール飲料が連想されるような広告宣伝を行うことを禁止する。
大臣が定める規定に基づき、個人、組織、政府機関、または民間機関の社会貢献活動、または公益活動への支援、飲酒を促すようなことを禁止するとともに、活動の宣伝や活動のニュースを公表することを禁止する。
係官の任務遂行のための権限の改正</t>
    <phoneticPr fontId="81"/>
  </si>
  <si>
    <t>タイ</t>
    <phoneticPr fontId="81"/>
  </si>
  <si>
    <t>https://www.nikkei.com/article/DGXZQOUC252A00V20C25A9000000/</t>
    <phoneticPr fontId="81"/>
  </si>
  <si>
    <t>　日本フードサービス協会（東京・港）が25日発表した8月の外食売上高（全店べース）は前年同月比8.4%増と45カ月連続のプラスだった。お盆休みの帰省でだんらんを飲食店で楽しむ需要が売り上げを押し上げた。前年と比べて台風が少なく気候が安定していたことも、客数の増加などに寄与した。原材料価格や人件費上昇によるメニューの値上げなどを反映して客単価は4.4%上昇した。
業態別の売上高は喫茶業態が10.9%増だった。猛暑で夏季限定の冷たい商品の販売が好調だったほか、値上げによる客単価の上昇が寄与した。ディナーレストラン業態は10.8%増えた。平日の安価なランチメニューが好調で、インバウンド（訪日外国人）が売り上げの伸びをけん引した店舗もあった。ファミリーレストランは低価格業態で客単価が上昇したことで、9.8%増加した。
日本フードサービス協会は「9月の夏休み明けは外食需要が落ち込む傾向にある。今年は下旬の大型連休の外食需要で、売り上げは堅調に推移する見込み」と分析する。</t>
    <phoneticPr fontId="81"/>
  </si>
  <si>
    <t>韓国</t>
    <rPh sb="0" eb="2">
      <t>カンコク</t>
    </rPh>
    <phoneticPr fontId="81"/>
  </si>
  <si>
    <t>https://www.rti.org.tw/jp/news?uid=3&amp;pid=166122</t>
    <phoneticPr fontId="81"/>
  </si>
  <si>
    <t>　衛生福利部（日本の厚生労働省に類似）食品薬物管理署（台湾FDA）は8月末に、今後、日本の福島・茨城・栃木・群馬・千葉の5県産の食品に対する輸入規制を全面撤廃し、すべての日本産食品の輸入について通常の水際対策に戻す方針であることを発表しました。
　これに対し、台湾の対日本窓口機関である「台湾日本関係協会」の張仁久・秘書長は23日、衛生福利部食品薬物管理署に特別な感謝の意を表明しました。張・秘書長は、食品問題には歴史的・政治的背景があるだけでなく、日本国内でも大きな関心が寄せられいる。今回関連規定が廃止され通常の検査体制に戻ることは、台湾と日本の関係にとって非常に意義深く、今後も必ずプラスの効果をもたらすだろうと述べています。
張・秘書長はまた、2011年の東京電力福島原発事故以降、外交部（外務省）は一貫して食品薬物管理署が食品の安全を守る姿勢を支持してきたと指摘。今後も協力しながら台湾側の立場を日本側に説明していくとしています。</t>
    <phoneticPr fontId="81"/>
  </si>
  <si>
    <t>台湾</t>
    <rPh sb="0" eb="2">
      <t>タイワン</t>
    </rPh>
    <phoneticPr fontId="81"/>
  </si>
  <si>
    <t>https://www.jetro.go.jp/biznews/2025/09/111456a1b612fa6b.html</t>
    <phoneticPr fontId="81"/>
  </si>
  <si>
    <t>　ロシアで9月16～19日に、モスクワ近郊の展示会場クロックス・エクスポにおいて食品見本市「ワールドフード・モスクワ（WFM）」が開催された。34回目となる2025年は1,100を超える企業が出展した。WFMは例年、2万人以上が訪れるロシア最大規模の食品見本市の1つだ。
　ナショナルパビリオンを設置した国は、前年より4カ国増加し、19カ国だった（添付資料表参照）（2024年10月7日記事参照）。このうち、ロシアが指定する「非友好国」（注）からはハンガリーと韓国の2カ国が参加。韓国パビリオンには10社が出展した。出展企業の1つ、冷凍のコーンドッグや唐揚げを扱う企業はすでにロシアにパートナーを見つけており、主にレストランやカフェなどの飲食店向けへの販促を目的にWFMへの出展を決めたという。
インドネシアはFTAに期待
インドネシアもナショナルパビリオンを設置した。同国商業省とともにパビリオンを主催した在ロシア・インドネシア大使館の担当者に話を聞いたところ（9月17日）、「新型コロナ禍以降では初めての出展」という。出展の決め手として、a.ロシアは1億4,000万人を超える人口を擁し、巨大な市場として魅力的であること、b.インドネシアは2025年夏にロシアも加盟するユーラシア経済連合（EAEU）との間で自由貿易協定（FTA）交渉を完了しており、発効すればロシア市場へのアクセスが容易になることの2点を挙げた。
例年どおり、中国も出展企業数の多さから大きな存在感を放った。主催者情報によれば、中国からは216社が参加した。
（注）欧米諸国や日本など、ロシア政府、ロシアの個人および法人に対して非友好的行為を行う国・地域。連邦政府指示第430-r号（2022年3月5日付）で規定され、その後数度にわたり改定（追加）されている。</t>
    <phoneticPr fontId="81"/>
  </si>
  <si>
    <t>https://www.jetro.go.jp/biznews/2025/09/c2929b90c8a386d6.html</t>
    <phoneticPr fontId="81"/>
  </si>
  <si>
    <t>　WTOの9月15日付の発表によると、同日の一般理事会特別会合において、漁業補助金に関する協定（漁業補助金協定）が発効した外部サイトへ、新しいウィンドウで開きます（注）。同協定はWTOにおける初の環境・持続可能性に関わる多国間協定であり、加盟国に対して、海洋魚類資源の枯渇を招く、有害な補助金の支出抑制を義務付ける内容となっている。同協定が発効するにはWTO加盟国の3分の2に当たる111カ国の批准が必要となっており、WTOの発表によると、ブラジル、ケニア、ベトナム、トンガが批准書をWTO事務局に寄託したことにより発効に至った。日本は2023年7月に批准している外部サイトへ、新しいウィンドウで開きます。日本の外務省外部サイトへ、新しいウィンドウで開きますによると、WTO設立以来、貿易円滑化協定に続く2例目となる付属書－Aの新規協定であり、今回の発効は「WTOのルール策定機能の意義を示したという点で重要」としている。漁業補助金協定では、違法・無報告・無規制漁業（IUU漁業）につながる補助金の禁止などを定めている。また、開発途上加盟国に対する技術援助および能力開発援助を支援するための任意拠出の資金供与の仕組みの設置が定められている。
　日本近海でも外国などによるIUU操業が問題視されているなか、同協定は海洋生態系の保護や食料安全保障の強化につながると期待される。日本は同協定に基づく基金に対し、全WTOメンバーの中で最初に拠出を行っている外部サイトへ、新しいウィンドウで開きます。なお、同協定における過剰漁獲能力・過剰漁獲につながる補助金と資源管理措置に関する交渉は、インドなど一部の国が強く反対していることから、未合意のまま残されており、第2次交渉として引き続き議論される見込み。
（注）「WTOを設立するマラケシュ協定（WTO協定）」の付属書－Aに漁業補助金協定を追加する改正議定書が、受諾国の間で発効した。</t>
    <phoneticPr fontId="81"/>
  </si>
  <si>
    <t>日本</t>
    <rPh sb="0" eb="2">
      <t>ニホン</t>
    </rPh>
    <phoneticPr fontId="81"/>
  </si>
  <si>
    <t>https://www.mk.co.kr/jp/politics/11427166</t>
    <phoneticPr fontId="81"/>
  </si>
  <si>
    <t xml:space="preserve">    秋夕連休を控え、高速道路のサービスエリアの食べ物からハエ、コオロギ、薬袋、紐などの異物が発見される事例が相次ぎ、食べ物の安全に赤信号が灯った。国会農林畜産食品海洋水産委員会所属のチョン·ヒヨン国民の力議員が23日、韓国道路公社から提出を受けた資料によると、最近5年間(2021~2025年8月)全国高速道路サービスエリア内の食堂とカフェなどで食品衛生法違反で計20件が摘発された。この中で「異物混入」が9件で最も多かった。 続いて食品などの取り扱い違反4件、水質検査不適合2件、従事者衛生帽未着用2件、調理場内の衛生不良1件などが後に続いた。
　具体的に2022年7月、聞慶サービスエリアのラーメンでハエの死体が、同年11月、永川サービスエリアのご飯では薬袋が出てきた。 2023年には聞慶サービスエリアのうどんでコオロギの死体が、安城サービスエリアのクッパでは紐が発見されるなど衝撃的な事例が報告された。
チョン·ヒヨン議員は「秋夕連休期間中、高速道路サービスエリアの利用客が大幅に増えると予想される」とし、「関係当局は徹底した衛生管理で帰省·帰京客が安心してサービスエリアを利用できるよう万全を期さなければならない」と強調した。</t>
    <phoneticPr fontId="81"/>
  </si>
  <si>
    <t xml:space="preserve">「外食が怖い」…ソウルの参鶏湯、平均価格1万8000ウォン突破 - Yahoo!ニュース </t>
  </si>
  <si>
    <t xml:space="preserve">福島含む5県産食品、輸入全面解禁へ 外交部：台日関係に非常にプラス - Rti </t>
  </si>
  <si>
    <t>モスクワの食品見本市にインドネシアなど19カ国がパビリオン設置</t>
  </si>
  <si>
    <t>WTO漁業補助金協定が発効</t>
  </si>
  <si>
    <t>米議員団、中国でボーイング機大型契約を協議　指導部と会談</t>
  </si>
  <si>
    <t xml:space="preserve">秋夕連休を控え、高速道路のサービスエリアの食べ物からハエ、コオロギ、薬袋、紐などの異物が ... mk.co.kr     </t>
  </si>
  <si>
    <t xml:space="preserve">ベトナムの果物と野菜が中国市場に再進出 - Vietnam.vn </t>
  </si>
  <si>
    <t>中村屋</t>
  </si>
  <si>
    <t>ダイイチ</t>
  </si>
  <si>
    <t>イオンリテール</t>
  </si>
  <si>
    <t>マミーマート</t>
  </si>
  <si>
    <t>ローソン高知</t>
  </si>
  <si>
    <t>ラビオワークス</t>
  </si>
  <si>
    <t>シャトレーゼ</t>
  </si>
  <si>
    <t>アイランド食品</t>
  </si>
  <si>
    <t>横須賀松坂屋</t>
  </si>
  <si>
    <t>ホクレン農業協同...</t>
  </si>
  <si>
    <t>くるるの杜 SPF豚肩ロース切身 一部異物混入の恐れ</t>
  </si>
  <si>
    <t>サンクゼール</t>
  </si>
  <si>
    <t>万能だしポテトチップス 一部虫混入の恐れ</t>
  </si>
  <si>
    <t>東急モールズデベ...</t>
  </si>
  <si>
    <t>長津田店 リングドーナツ 各種 一部包装に不備</t>
  </si>
  <si>
    <t>つくしが丘店 干しかれい他 一部保存温度逸脱</t>
  </si>
  <si>
    <t>JALUX</t>
  </si>
  <si>
    <t>SABA NOUVEAU 〆鯖 一部賞味期限表示欠落</t>
  </si>
  <si>
    <t>大黒天物産</t>
  </si>
  <si>
    <t>ディオ総社店 岡山名物とりめし 一部(卵)表示欠落</t>
  </si>
  <si>
    <t>スーパーアルプス...</t>
  </si>
  <si>
    <t>城山店 キャベツメンチ 一部(卵,牛肉,鶏肉)表示欠落</t>
  </si>
  <si>
    <t>いばらきコープ生...</t>
  </si>
  <si>
    <t>ひたちなか店 焼きチーズカレー 一部(乳)表示欠落</t>
  </si>
  <si>
    <t>サンマートサカイ...</t>
  </si>
  <si>
    <t>彼岸だんご 一部カビ発生の恐れ</t>
  </si>
  <si>
    <t>相鉄ローゼン</t>
  </si>
  <si>
    <t>湘南山手店 大粒カキフライ 一部(えび,卵)表示欠落</t>
  </si>
  <si>
    <t>ローヤル</t>
  </si>
  <si>
    <t>メキシコ産セロリ 一部残留農薬基準超過</t>
  </si>
  <si>
    <t>ベルク</t>
  </si>
  <si>
    <t>くらしにベルク有明海産焼海苔 一部乾燥材が開封</t>
  </si>
  <si>
    <t>マルヨ食品</t>
  </si>
  <si>
    <t>かに味噌(瓶)他 一部期限切れ原材料使用</t>
  </si>
  <si>
    <t>あさひ介護サービ...</t>
  </si>
  <si>
    <t>ベビーカステラ他 一部製造者名誤記</t>
  </si>
  <si>
    <t>トライアルカンパ...</t>
  </si>
  <si>
    <t>カキと薄衣に拘ったカキフライ 一部賞味期限誤記</t>
  </si>
  <si>
    <t>南日本酪農協同</t>
  </si>
  <si>
    <t>高千穂牧場カフェ・オ・レ 一部風味異常</t>
  </si>
  <si>
    <t>ボーアンドボン</t>
  </si>
  <si>
    <t>ロリーナパルメザンチーズ 一部ソルビン酸使用基準超過</t>
  </si>
  <si>
    <t>光洋</t>
  </si>
  <si>
    <t>たっぷりレタスのえびサラダ太巻 一部(えび,かに)表示欠落</t>
  </si>
  <si>
    <t>合鴨のネギ塩にぎり 一部(牛肉,大豆,豚肉)表示欠落</t>
  </si>
  <si>
    <t>大八</t>
  </si>
  <si>
    <t>宝塚阪急 まぐろ昆布 一部(小麦,大豆,ごま)表示欠落</t>
  </si>
  <si>
    <t>ほんぽ</t>
  </si>
  <si>
    <t>佃煮しそ昆布 一部ソルビン酸使用基準超過</t>
  </si>
  <si>
    <t>九州福祉サビス</t>
  </si>
  <si>
    <t>運つつみ 一部カビ発生の恐れ</t>
  </si>
  <si>
    <t>菅野製麵所瑞穂工...</t>
  </si>
  <si>
    <t>妃翠 豚まん 一部(ごま)表示欠落</t>
  </si>
  <si>
    <t>プログレス</t>
  </si>
  <si>
    <t>セル=シュール=シェール 一部大腸菌検出</t>
  </si>
  <si>
    <t>なかたか</t>
  </si>
  <si>
    <t>たぬきうどん 一部カビ発生の恐れ</t>
  </si>
  <si>
    <t>イーマックス・サ...</t>
  </si>
  <si>
    <t>びわ湖ブルー(アイスミルク)他 一部加熱殺菌不十分</t>
  </si>
  <si>
    <t>シャッツフードカ...</t>
  </si>
  <si>
    <t>達磨の最強黒豚ねぎ塩 一部瓶容器蓋の密封不良</t>
  </si>
  <si>
    <t>行田長野店 カフェラテ 240ml 一部保存温度逸脱</t>
  </si>
  <si>
    <t>九州丸一食品</t>
  </si>
  <si>
    <t>糸島牡蠣ラー油明太子 一部蓋が膨張</t>
  </si>
  <si>
    <t>浜田店 きんつば 一部賞味期限誤記</t>
  </si>
  <si>
    <t>パドマ</t>
  </si>
  <si>
    <t>CHIN-SU NAMNGU(ベトナム産ナンプラー) 一部輸入元表示欠落</t>
  </si>
  <si>
    <t>回収＆返金</t>
  </si>
  <si>
    <t>回収＆返金/交換</t>
  </si>
  <si>
    <t>回収＆交換</t>
  </si>
  <si>
    <t>回収</t>
  </si>
  <si>
    <t>月の菓詰合わせ 一部カビ発生の恐れ</t>
  </si>
  <si>
    <t>とうやを使ったポテトサラダ 一部消費期限誤記</t>
  </si>
  <si>
    <t>国産鶏の焼鳥串(つくね) タレ 一部(卵,乳成分,豚肉)表示欠落</t>
  </si>
  <si>
    <t>焼き芋あんフランス 一部(卵,乳成分,大豆)表示欠落</t>
  </si>
  <si>
    <t>流山セントラルパーク店 かんぱち 一部賞味期限誤記</t>
  </si>
  <si>
    <t>おにぎりセット鮭としそ昆布 一部消費期限切れ食材使用</t>
  </si>
  <si>
    <t>Green Good Bear トマトジュース 一部カビ発生の恐れ</t>
  </si>
  <si>
    <t>75店舗 ダブルシュークリーム 一部消費期限誤記</t>
  </si>
  <si>
    <t>銘店伝説 尾道ラーメン丸ぼし 一部背脂の一般生菌数基準超過</t>
  </si>
  <si>
    <t>プレーンソーセージ 一部E.coli 陽性</t>
  </si>
  <si>
    <t>今週のお題　(掃除用具はキレイに保管しましょう !)</t>
    <rPh sb="7" eb="9">
      <t>ソウジ</t>
    </rPh>
    <rPh sb="9" eb="11">
      <t>ヨウグ</t>
    </rPh>
    <rPh sb="16" eb="18">
      <t>ホカン</t>
    </rPh>
    <phoneticPr fontId="5"/>
  </si>
  <si>
    <t>掃除用具は清潔に取り扱い、きれいに使い続けないと、汚れを振りまくことになります！</t>
    <rPh sb="0" eb="2">
      <t>ソウジ</t>
    </rPh>
    <rPh sb="2" eb="4">
      <t>ヨウグ</t>
    </rPh>
    <rPh sb="5" eb="7">
      <t>セイケツ</t>
    </rPh>
    <rPh sb="8" eb="9">
      <t>ト</t>
    </rPh>
    <rPh sb="10" eb="11">
      <t>アツカ</t>
    </rPh>
    <rPh sb="17" eb="18">
      <t>ツカ</t>
    </rPh>
    <rPh sb="19" eb="20">
      <t>ツヅ</t>
    </rPh>
    <rPh sb="25" eb="26">
      <t>ヨゴ</t>
    </rPh>
    <rPh sb="28" eb="29">
      <t>フ</t>
    </rPh>
    <phoneticPr fontId="5"/>
  </si>
  <si>
    <t>↓　職場の先輩は以下のことを理解して　わかり易く　指導しましょう　↓</t>
    <phoneticPr fontId="5"/>
  </si>
  <si>
    <t>★ほうきは、直接床に立て掛け保管すると先が曲がってしまいます。同様に、ブラシ、デッキブラシ、水切りワイパーも床に立て掛け保管すると先が曲がり使いにくくなります。折角洗浄した用具も床など接地面から再汚染を受けます。
★上手に保管するポイント
掃除用具を使ったら、直ぐに乾燥させるよう吊るして保管します。
乾いたら埃をはたき、取っ手などの汚れも拭き取ります。
★水気の多い床や側溝に立て掛けておくと雑菌が繁殖し、すえた
異臭の原因となります。
★掃除用具の始末を見れば、清掃状況の管理程度がほぼ推察できます。掃除用具は、常に清潔に保管してください。</t>
    <rPh sb="8" eb="9">
      <t>ユカ</t>
    </rPh>
    <rPh sb="10" eb="11">
      <t>タ</t>
    </rPh>
    <rPh sb="12" eb="13">
      <t>カ</t>
    </rPh>
    <rPh sb="32" eb="33">
      <t>ヨウ</t>
    </rPh>
    <rPh sb="56" eb="57">
      <t>タ</t>
    </rPh>
    <rPh sb="58" eb="59">
      <t>カ</t>
    </rPh>
    <rPh sb="70" eb="71">
      <t>ツカ</t>
    </rPh>
    <rPh sb="86" eb="88">
      <t>ヨウグ</t>
    </rPh>
    <rPh sb="89" eb="90">
      <t>ユカ</t>
    </rPh>
    <rPh sb="92" eb="94">
      <t>セッチ</t>
    </rPh>
    <rPh sb="94" eb="95">
      <t>メン</t>
    </rPh>
    <rPh sb="97" eb="98">
      <t>サイ</t>
    </rPh>
    <rPh sb="101" eb="102">
      <t>ウ</t>
    </rPh>
    <rPh sb="108" eb="110">
      <t>ジョウズ</t>
    </rPh>
    <rPh sb="111" eb="113">
      <t>ホカン</t>
    </rPh>
    <rPh sb="120" eb="122">
      <t>ソウジ</t>
    </rPh>
    <rPh sb="122" eb="124">
      <t>ヨウグ</t>
    </rPh>
    <rPh sb="125" eb="126">
      <t>ツカ</t>
    </rPh>
    <rPh sb="130" eb="131">
      <t>ス</t>
    </rPh>
    <rPh sb="133" eb="135">
      <t>カンソウ</t>
    </rPh>
    <rPh sb="140" eb="141">
      <t>ツ</t>
    </rPh>
    <rPh sb="144" eb="146">
      <t>ホカン</t>
    </rPh>
    <rPh sb="151" eb="152">
      <t>カワ</t>
    </rPh>
    <rPh sb="155" eb="156">
      <t>ホコリ</t>
    </rPh>
    <rPh sb="161" eb="162">
      <t>ト</t>
    </rPh>
    <rPh sb="163" eb="164">
      <t>テ</t>
    </rPh>
    <rPh sb="167" eb="168">
      <t>ヨゴ</t>
    </rPh>
    <rPh sb="170" eb="171">
      <t>フ</t>
    </rPh>
    <rPh sb="172" eb="173">
      <t>ト</t>
    </rPh>
    <rPh sb="179" eb="181">
      <t>ミズケ</t>
    </rPh>
    <rPh sb="182" eb="183">
      <t>オオ</t>
    </rPh>
    <rPh sb="184" eb="185">
      <t>ユカ</t>
    </rPh>
    <rPh sb="186" eb="188">
      <t>ソッコウ</t>
    </rPh>
    <rPh sb="189" eb="190">
      <t>タ</t>
    </rPh>
    <rPh sb="191" eb="192">
      <t>カ</t>
    </rPh>
    <rPh sb="197" eb="199">
      <t>ザッキン</t>
    </rPh>
    <rPh sb="200" eb="202">
      <t>ハンショク</t>
    </rPh>
    <rPh sb="208" eb="210">
      <t>イシュウ</t>
    </rPh>
    <rPh sb="211" eb="213">
      <t>ゲンイン</t>
    </rPh>
    <rPh sb="221" eb="223">
      <t>ソウジ</t>
    </rPh>
    <rPh sb="223" eb="225">
      <t>ヨウグ</t>
    </rPh>
    <rPh sb="226" eb="228">
      <t>シマツ</t>
    </rPh>
    <rPh sb="229" eb="230">
      <t>ミ</t>
    </rPh>
    <rPh sb="233" eb="235">
      <t>セイソウ</t>
    </rPh>
    <rPh sb="235" eb="237">
      <t>ジョウキョウ</t>
    </rPh>
    <rPh sb="238" eb="240">
      <t>カンリ</t>
    </rPh>
    <rPh sb="240" eb="242">
      <t>テイド</t>
    </rPh>
    <rPh sb="245" eb="247">
      <t>スイサツ</t>
    </rPh>
    <rPh sb="252" eb="254">
      <t>ソウジ</t>
    </rPh>
    <rPh sb="254" eb="256">
      <t>ヨウグ</t>
    </rPh>
    <rPh sb="258" eb="259">
      <t>ツネ</t>
    </rPh>
    <rPh sb="260" eb="262">
      <t>セイケツ</t>
    </rPh>
    <rPh sb="263" eb="265">
      <t>ホカン</t>
    </rPh>
    <phoneticPr fontId="5"/>
  </si>
  <si>
    <t>★掃除用具の管理ポイントは乾燥させること。湿った状態にしておかないこと。風通しの良い状態で保管すること。そのためには、床や壁に用具を立て掛けずに、吊るして保管することです。
★清掃用具を上手に管理するアイデアとして
使用エリアと用具を同一色にしたり、担当者の名札をつけて管理に責任を持ってもらうことも効果的です。
器具の保管方法が悪いと、すぐ器具が使いづらくなり、汚れが目立ち始めます。
まずは、清掃用具の管理状況をあなた自身で確認してみてください。</t>
    <rPh sb="1" eb="3">
      <t>ソウジ</t>
    </rPh>
    <rPh sb="3" eb="5">
      <t>ヨウグ</t>
    </rPh>
    <rPh sb="6" eb="8">
      <t>カンリ</t>
    </rPh>
    <rPh sb="13" eb="15">
      <t>カンソウ</t>
    </rPh>
    <rPh sb="21" eb="22">
      <t>シメ</t>
    </rPh>
    <rPh sb="24" eb="26">
      <t>ジョウタイ</t>
    </rPh>
    <rPh sb="45" eb="47">
      <t>ホカン</t>
    </rPh>
    <rPh sb="59" eb="60">
      <t>ユカ</t>
    </rPh>
    <rPh sb="61" eb="62">
      <t>カベ</t>
    </rPh>
    <rPh sb="63" eb="65">
      <t>ヨウグ</t>
    </rPh>
    <rPh sb="66" eb="67">
      <t>タ</t>
    </rPh>
    <rPh sb="68" eb="69">
      <t>カ</t>
    </rPh>
    <rPh sb="73" eb="74">
      <t>ツ</t>
    </rPh>
    <rPh sb="77" eb="79">
      <t>ホカン</t>
    </rPh>
    <rPh sb="88" eb="90">
      <t>セイソウ</t>
    </rPh>
    <rPh sb="90" eb="92">
      <t>ヨウグ</t>
    </rPh>
    <rPh sb="93" eb="95">
      <t>ジョウズ</t>
    </rPh>
    <rPh sb="96" eb="98">
      <t>カンリ</t>
    </rPh>
    <rPh sb="108" eb="110">
      <t>シヨウ</t>
    </rPh>
    <rPh sb="114" eb="116">
      <t>ヨウグ</t>
    </rPh>
    <rPh sb="117" eb="119">
      <t>ドウイツ</t>
    </rPh>
    <rPh sb="119" eb="120">
      <t>ショク</t>
    </rPh>
    <rPh sb="129" eb="131">
      <t>ナフダ</t>
    </rPh>
    <rPh sb="135" eb="137">
      <t>カンリ</t>
    </rPh>
    <rPh sb="138" eb="140">
      <t>セキニン</t>
    </rPh>
    <rPh sb="141" eb="142">
      <t>モ</t>
    </rPh>
    <rPh sb="150" eb="153">
      <t>コウカテキ</t>
    </rPh>
    <rPh sb="157" eb="159">
      <t>キグ</t>
    </rPh>
    <rPh sb="160" eb="162">
      <t>ホカン</t>
    </rPh>
    <rPh sb="162" eb="164">
      <t>ホウホウ</t>
    </rPh>
    <rPh sb="165" eb="166">
      <t>ワル</t>
    </rPh>
    <rPh sb="174" eb="175">
      <t>ツカ</t>
    </rPh>
    <rPh sb="182" eb="183">
      <t>ヨゴ</t>
    </rPh>
    <rPh sb="185" eb="187">
      <t>メダ</t>
    </rPh>
    <rPh sb="188" eb="189">
      <t>ハジ</t>
    </rPh>
    <rPh sb="203" eb="205">
      <t>カンリ</t>
    </rPh>
    <rPh sb="205" eb="207">
      <t>ジョウキョウ</t>
    </rPh>
    <rPh sb="211" eb="213">
      <t>ジシン</t>
    </rPh>
    <rPh sb="214" eb="216">
      <t>カクニン</t>
    </rPh>
    <phoneticPr fontId="5"/>
  </si>
  <si>
    <t>メキシコ産セロリ 一部残留農薬基準超過 - フーズチャネル</t>
    <phoneticPr fontId="15"/>
  </si>
  <si>
    <t xml:space="preserve">   9月10日、9月12日に販売した「メキシコ産セロリ」の一部において、食品衛生法で規定されている残留農薬基準の超過が確認されたため 「【検出成分】クロルピリホス【検出値】0.09ppm(基準値:0.01ppm)」、リコール(自主回収)する。これまで健康被害の報告はない。(リコールプラス編集部)(リコールプラス)
輸入食品   商品名:メキシコ産セロリ   ブランド:ジェネリカ フレッシュ セロリ
通関日:2025年9月9日
揚港:横浜    輸入国:メキシコ
合計　23ケース
【9月10日】田形青果株式会社:5ケース　静岡市駿河区用宗小石町2-33
【9月12日】田形青果株式会社:18ケース　静岡市駿河区用宗小石町2-33</t>
    <phoneticPr fontId="15"/>
  </si>
  <si>
    <t>https://foods-ch.infomart.co.jp/anzen/recall/206398</t>
    <phoneticPr fontId="15"/>
  </si>
  <si>
    <t xml:space="preserve">	南アに対する輸出制限予告を一時停止 龔経済相「外交部に協力」／台湾 - Yahoo!ニュース </t>
    <phoneticPr fontId="15"/>
  </si>
  <si>
    <t xml:space="preserve">    （台北中央社）経済部（経済省）は25日、南アフリカに対する半導体関連の輸出制限の予告を一時停止した。南アフリカ側から協議の要請があったためで、龔明鑫（きょうめいきん）経済部長（経済相）は報道陣の取材に、「外交部（外務省）と話し合った上で停止を決めた」と説明し、「経済部は外交部の外交措置に関する全体的な計画を尊重し、協力する」と語った。南アフリカは昨年10月以降、台湾の窓口機関「台北連絡代表処」を首都プレトリア外に移転するよう要求。その後南アフリカ外務省は公式ウェブサイト上で名称を「台北商務事務所」に変更し、分類を「国際機関」に格下げした上で、所在地もヨハネスブルクに変えていた。7月21日には政府公報を通じ、名称が「台北商務事務所」になったと一方的に発表した。これを受け経済部は23日、南アフリカに対して半導体関連47品目の輸出制限を予告。11月下旬に正式実施する方針を示していた。
外交部は25日、南アフリカ政府から代表処の地位に関する協議の要請があったと説明。経済部と交渉して輸出制限予告の一時停止に同意したと明らかにした。</t>
    <phoneticPr fontId="15"/>
  </si>
  <si>
    <t>https://news.yahoo.co.jp/articles/8f611c313bc1364494ab782d56901a95a36bb581</t>
    <phoneticPr fontId="15"/>
  </si>
  <si>
    <t xml:space="preserve">輸入米から適用外農薬を検出 農民連食品分析センター - 農業協同組合新聞 </t>
    <phoneticPr fontId="15"/>
  </si>
  <si>
    <t xml:space="preserve">   同センターは、米国産米1点と米国産米と国産のブレンド米1点、ベトナム産米2点、台湾産米1点について残留農薬検査を行った。このうちベトナム産米からは有機リン系の殺虫剤ピリミホスメチルが0.055ppm検出された。基準値以内（基準値0.2ppm）ではあるが、ピリミホスメチルは日本では2020年１月に農薬としての登録が失効している。
また、台湾産米からは殺菌剤テブコナゾールが0.014ppm検出された。これも基準値以内（同0.05ppm)だが、日本では米への使用は認められていない。
同センターの八田純人所長は「ベトナムや台湾などアジアでは、栽培環境から（殺虫剤など）農薬の使用が積極的かもしれない」と話し、農薬に対する意識の違いもあって、輸入頼りでは食の安全性確保が心配だと指摘する。一方、米国産米からは今回は検出されなかったが、その理由として農薬の残留などを検査するＳＢＳ輸入米だったからではないかと見るとともに、「急増しているМＡ米ではない枠外輸入米（関連記事参照）は、違う農薬の管理が行われている可能性がある」として、今後も検査を継続していくと話している。</t>
    <phoneticPr fontId="15"/>
  </si>
  <si>
    <t>https://www.jacom.or.jp/kome/news/2025/09/250922-84625.php</t>
    <phoneticPr fontId="15"/>
  </si>
  <si>
    <t xml:space="preserve">日本から輸入のメロン、水際検査で不合格 残留農薬の規定違反で／台湾 - ライブドアニュース </t>
    <phoneticPr fontId="15"/>
  </si>
  <si>
    <t xml:space="preserve">   （台北中央社）衛生福利部（保健省）食品薬物管理署は16日、日本から輸入された生のメロンなど計17品目が水際検査で不合格になったと公表した。日本のメロンは残留農薬で規定違反となった。全量が積み戻しまたは廃棄処分となる。この日公表された不合格品はメロンの他、フィリピンのケーキ、中国のダイコン、韓国のブロッコリー、チリの冷凍ウニなど。不合格となったメロンは北海道産で、殺虫剤のテトラニリプロール0.02ppmが検出された。台湾の規定では、テトラニリプロールはメロンからは検出されてはならないと定められている。</t>
    <phoneticPr fontId="15"/>
  </si>
  <si>
    <t>https://news.livedoor.com/topics/detail/29590362/</t>
    <phoneticPr fontId="15"/>
  </si>
  <si>
    <t>　全国展開している菓子店の『シャトレーゼ』が、人気商品のダブルシュークリーム4400個の自主回収を行なっています。
商品名：ダブルシュークリーム_x000B_内容量：1個_x000B_形態：個包装_x000B_JANコード：4901762049756_x000B_消費期限：①2026年9月26日 実際の印字 26.9.26_x000B_②2026年9月27日 実際の印字 26.9.27_x000B_回収の理由　　食品表示法違反　　消費期限の誤表示　　本来、消費期限の西暦を2025年と印字するところ、2026年と印字してしまった。
販売地域：青森県、岩手県、秋田県、宮城県、福島県、山形県、茨城県_x000B_  販売先  ：上記地域のシャトレーゼ店舗75店_x000B_  販売日  ：2025年9月24日から9月25日まで_x000B_  製造・出荷数  ：4,400個
周知方法：販売店におけるPOPにより周知
回収方法：本部よりお客様へ回収キットを郵送し回収、対応。
お客様からの連絡受付窓口：株式会社シャトレーゼお客様相談室
回収後の対応：回収対象商品については、商品本体、パッケージ、または購入時のレシート等のいずれかの提示をもって、販売購入代金相当額の商品券と交換。</t>
    <phoneticPr fontId="81"/>
  </si>
  <si>
    <t>ヒスタミン食中毒予防のため魚の温度管理の徹底を！</t>
    <phoneticPr fontId="81"/>
  </si>
  <si>
    <t>　最近、学校給食が原因のヒスタミン食中毒の事案がありました。この食中毒の原因となった化学物質はヒスタミンと言われ、アミノ酸の一種であるヒスチジンを多く含む魚が、常温に放置される等の不適切な管理が行われた際に、ヒスタミン生成菌が増殖することによって作られます。ヒスチジンは、サバ、マグロ、イワシなど赤身魚に多いです。ヒスタミンは熱に強く一度できてしまうと加熱調理によっても分解しません。過去の事例では、保育園や学校が関係する大規模な食中毒が報告されています。
　ヒスタミンは、魚やその加工品のほか、醤油、味噌、ワインやチーズ等の発酵食品にも含まれていることがあります。ヒスタミンを多く含む食品を食べることで、アレルギーに似た症状を発症します。通常、食後数分～30分位で顔面（特に口の周りや耳ぶた）が紅潮し、頭痛、じんま疹、発熱等の症状がでますが、たいてい６～10時間で回復します。重症になることは少なく、抗ヒスタミン剤の投与により速やかに治ります。ヒスタミンが含まれているかどうかは、見た目や臭いで判断することは難しいので、ヒスタミンによる食中毒の予防のためには、次のことを徹底することが大切です。
・魚を保存する場合は、速やかに冷蔵・冷凍し、常温での放置時間を最小限とすること。
・ひとたび蓄積されたヒスタミンは加熱しても分解しないため、鮮度が低下したおそれのある魚は食べないこと。
・自分で釣った魚でも、速やかにクーラーボックスに入れる等、常温置しないようにすること。また内臓はできるだけ早く取り出し、腸管内容物で魚肉を汚染させないように注意すること。
・ヒスタミンが高濃度に蓄積されている食品を口に入れたときに唇や舌先に通常と異なる刺激を感じる場合があるので、そのような場合は食べずに捨てること。
（参考）・食品安全委員会　ファクトシート「ヒスタミン」https://www.fsc.go.jp/factsheets/index.data/210330histamine.pdf</t>
    <phoneticPr fontId="81"/>
  </si>
  <si>
    <t>https://ameblo.jp/cao-fscj-blog/entry-12930864713.html</t>
    <phoneticPr fontId="81"/>
  </si>
  <si>
    <t>https://news.goo.ne.jp/il/113192/%E3%82%B7%E3%83%A3%E3%83%88%E3%83%AC%E3%83%BC%E3%82%BC%E3%80%8C%E8%87%AA%E4%B8%BB%E5%9B%9E%E5%8F%8E%E3%80%8D4400%E5%80%8B%E2%86%92%E3%80%8C%E5%81%A5%E5%BA%B7%E8%A2%AB%E5%AE%B3%E3%81%8C%E7%99%BA%E7%94%9F%E3%81%99%E3%82%8B%E5%8F%AF%E8%83%BD%E6%80%A7%E3%82%82%E3%80%8D?from=dmenu</t>
    <phoneticPr fontId="81"/>
  </si>
  <si>
    <t xml:space="preserve">【返金対応】9商品554個、自主回収を発表「食品表示法違反」 - goo  </t>
    <phoneticPr fontId="81"/>
  </si>
  <si>
    <t>　株式会社牛若納豆が、「わら納豆」ほか8商品、554個について自主回収と返金対応を発表した。
消費者庁リコール情報サイトによると、詳細は下記の通り。
・商品名 「わら納豆」「有機納豆紫野」「けいほくの花嫁」「弁慶」「黒豆納豆2P」「牛若丸」
「黒豆わら納豆」「もちもち納豆」「木の芽煮納豆」
・連絡先　株式会社牛若納豆　
・回収の理由：　食品表示法違反　　2025年9月14日製造商品の一部に、誤った賞味期限を表示し販売した可能性があるため。</t>
    <phoneticPr fontId="81"/>
  </si>
  <si>
    <t>https://news.goo.ne.jp/iw/272721/%E3%80%90%E8%BF%94%E9%87%91%E5%AF%BE%E5%BF%9C%E3%80%919%E5%95%86%E5%93%81554%E5%80%8B%E3%80%81%E8%87%AA%E4%B8%BB%E5%9B%9E%E5%8F%8E%E3%82%92%E7%99%BA%E8%A1%A8%E3%80%8C%E9%A3%9F%E5%93%81%E8%A1%A8%E7%A4%BA%E6%B3%95%E9%81%95%E5%8F%8D%E3%80%8D</t>
    <phoneticPr fontId="81"/>
  </si>
  <si>
    <t xml:space="preserve">香美のマルヨ食品、基準値上回る添加物を使用 かにみそなど57品目181万個 不適切表示などで ... </t>
    <phoneticPr fontId="81"/>
  </si>
  <si>
    <t>　　アレルギー表示の欠落などが判明し、全商品を自主回収している兵庫県香美町香住区香住の食品製造会社「マルヨ食品」は２４日、かにみそやのりつくだ煮など５７品目約１８１万個で、基準値を上回る量の食品添加物を使っていたとホームページなどで公表した。瓶詰めなどの充塡時に発生する泡を消す「シリコーン樹脂」で、食品添加物の使用基準で食品１キロ当たり０・０５グラム以下と定められているが「かにの身入りかにみそ」「荒磯のり」「青のり」などで超過を確認したという。健康被害は報告されていない。　内部通報で発覚し、県と親会社の万代リテールホールディングス（大阪府東大阪市）が調査。別の１６品目でアレルギー表示の欠落、２５品目で食品に禁止されている殺菌剤の使用が確認され、ほかに添加物の表示漏れや期限切れ原料の使用、原料原産地表示の誤りについても調べている。マルヨ食品は「深くおわび申し上げます。当局の調査に協力し、商品回収に全力を挙げる所存です」とコメントした。</t>
    <phoneticPr fontId="81"/>
  </si>
  <si>
    <t>香美のマルヨ食品、基準値上回る添加物を使用　かにみそなど57品目181万個　不適切表示などで全商品回収中（神戸新聞NEXT） - Yahoo!ニュース</t>
  </si>
  <si>
    <t xml:space="preserve">洋菓子販売会社に是正指示、熊本 根拠ないチョコ賞味期限を表示 - MSN </t>
    <phoneticPr fontId="81"/>
  </si>
  <si>
    <t>　熊本市保健所は16日、合理的根拠のないチョコレート菓子の賞味期限を設定・表示し、販売したとして、洋菓子製造販売「シェ・タニ」（同市）に対し、食品表示法に基づき、表示の是正や再発防止策の実施を指示した。シェ・タニは15日、売れ残ったチョコレート菓子の賞味期限シールを貼り替え、数カ月延ばして販売していたと発表していた。保健所によると、健康被害は確認されていない。少なくとも23年12月～24年9月、「アマンドショコラ」計1027個に不適正な賞味期限の表示をして販売した。
　同社の担当者は取材に「バレンタインデー用の季節商品だったことから、賞味期限を設定する際の調査を怠った」と話した。</t>
    <phoneticPr fontId="81"/>
  </si>
  <si>
    <t>https://www.msn.com/ja-jp/money/other/%E6%B4%8B%E8%8F%93%E5%AD%90%E8%B2%A9%E5%A3%B2%E4%BC%9A%E7%A4%BE%E3%81%AB%E6%98%AF%E6%AD%A3%E6%8C%87%E7%A4%BA-%E7%86%8A%E6%9C%AC-%E6%A0%B9%E6%8B%A0%E3%81%AA%E3%81%84%E3%83%81%E3%83%A7%E3%82%B3%E8%B3%9E%E5%91%B3%E6%9C%9F%E9%99%90%E3%82%92%E8%A1%A8%E7%A4%BA/ar-AA1suHpj?apiversion=v2&amp;noservercache=1&amp;domshim=1&amp;renderwebcomponents=1&amp;wcseo=1&amp;batchservertelemetry=1&amp;noservertelemetry=1</t>
    <phoneticPr fontId="81"/>
  </si>
  <si>
    <t xml:space="preserve">消費期限ラベルを時間たってから貼っていたミニストップ３店舗、大阪府が口頭・文書指導 </t>
    <phoneticPr fontId="81"/>
  </si>
  <si>
    <t xml:space="preserve">　ミニストップが店内調理のおにぎりなどの消費期限を偽って販売していた問題で、大阪府内で偽装が確認された１１店舗のうち、府が所管する地域にある３店舗について、食品表示法の表示基準違反にあたるとして口頭や文書で指導したことが府への取材でわかった。府によると、３店舗では、消費期限のラベルを製造直後ではなく時間がたってから貼る行為があったという。不正発覚後は、店内で調理される商品の販売を中止していた。保健所が立ち入り調査を実施し、１店舗には口頭で、残る２店舗には文書で、適正な表示を順守し、再発防止策をまとめるよう指導したという。
</t>
    <phoneticPr fontId="81"/>
  </si>
  <si>
    <t>https://topics.smt.docomo.ne.jp/amp/article/yomiuri/nation/20250923-567-OYT1T50040</t>
    <phoneticPr fontId="81"/>
  </si>
  <si>
    <t>2025年第36週（9月1日〜9月7日）</t>
    <phoneticPr fontId="81"/>
  </si>
  <si>
    <t>結核例　223例</t>
    <rPh sb="7" eb="8">
      <t>レイ</t>
    </rPh>
    <phoneticPr fontId="5"/>
  </si>
  <si>
    <t>2025年第36週</t>
    <rPh sb="4" eb="5">
      <t>ネン</t>
    </rPh>
    <rPh sb="5" eb="6">
      <t>ダイ</t>
    </rPh>
    <rPh sb="8" eb="9">
      <t>シュウ</t>
    </rPh>
    <phoneticPr fontId="81"/>
  </si>
  <si>
    <r>
      <t xml:space="preserve">対前週
</t>
    </r>
    <r>
      <rPr>
        <b/>
        <sz val="14"/>
        <color rgb="FFFF0000"/>
        <rFont val="ＭＳ Ｐゴシック"/>
        <family val="3"/>
        <charset val="128"/>
      </rPr>
      <t>インフルエンザ 　　     　       　　　31%   増加</t>
    </r>
    <r>
      <rPr>
        <b/>
        <sz val="11"/>
        <color rgb="FFFF0000"/>
        <rFont val="ＭＳ Ｐゴシック"/>
        <family val="3"/>
        <charset val="128"/>
      </rPr>
      <t xml:space="preserve">
</t>
    </r>
    <r>
      <rPr>
        <b/>
        <sz val="14"/>
        <color rgb="FF002060"/>
        <rFont val="ＭＳ Ｐゴシック"/>
        <family val="3"/>
        <charset val="128"/>
      </rPr>
      <t>新型コロナウイルス          　  　   -3%　 減少</t>
    </r>
    <rPh sb="0" eb="3">
      <t>タイゼンシュウゾウカゾウカゲンショウ</t>
    </rPh>
    <rPh sb="36" eb="38">
      <t>ゾウカ</t>
    </rPh>
    <rPh sb="70" eb="72">
      <t>ゲンショウ</t>
    </rPh>
    <phoneticPr fontId="81"/>
  </si>
  <si>
    <t>シャトレーゼ「自主回収」4400個→「健康被害が発生する可能性も」</t>
    <phoneticPr fontId="8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</si>
</sst>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quot;+&quot;\ #,##0.00;&quot;-&quot;\ #,##0.00"/>
    <numFmt numFmtId="183" formatCode="0_);[Red]\(0\)"/>
    <numFmt numFmtId="184" formatCode="\+0;&quot;▲ &quot;0"/>
  </numFmts>
  <fonts count="202">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2"/>
      <color rgb="FFFF0000"/>
      <name val="ＭＳ Ｐゴシック"/>
      <family val="3"/>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b/>
      <sz val="12"/>
      <color rgb="FFFF0000"/>
      <name val="メイリオ"/>
      <family val="3"/>
      <charset val="128"/>
    </font>
    <font>
      <sz val="11"/>
      <color rgb="FFFF0000"/>
      <name val="ＭＳ Ｐゴシック"/>
      <family val="3"/>
      <charset val="128"/>
    </font>
    <font>
      <b/>
      <sz val="14"/>
      <color theme="4"/>
      <name val="ＭＳ Ｐゴシック"/>
      <family val="3"/>
      <charset val="128"/>
    </font>
    <font>
      <sz val="11"/>
      <color theme="1"/>
      <name val="Meiryo"/>
      <family val="3"/>
      <charset val="128"/>
    </font>
    <font>
      <sz val="6"/>
      <name val="ＭＳ Ｐゴシック"/>
      <family val="3"/>
      <charset val="128"/>
      <scheme val="minor"/>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11"/>
      <color indexed="63"/>
      <name val="ＭＳ Ｐゴシック"/>
      <family val="3"/>
      <charset val="128"/>
    </font>
    <font>
      <b/>
      <sz val="12"/>
      <color theme="0"/>
      <name val="ＭＳ Ｐゴシック"/>
      <family val="3"/>
      <charset val="128"/>
    </font>
    <font>
      <b/>
      <sz val="10"/>
      <color theme="0"/>
      <name val="ＭＳ Ｐゴシック"/>
      <family val="3"/>
      <charset val="128"/>
    </font>
    <font>
      <b/>
      <sz val="12"/>
      <name val="ＭＳ Ｐゴシック"/>
      <family val="3"/>
      <charset val="128"/>
      <scheme val="minor"/>
    </font>
    <font>
      <b/>
      <sz val="11"/>
      <color theme="1"/>
      <name val="ＭＳ Ｐゴシック"/>
      <family val="3"/>
      <charset val="128"/>
    </font>
    <font>
      <sz val="11"/>
      <color rgb="FF000000"/>
      <name val="ＭＳ Ｐゴシック"/>
      <family val="3"/>
      <charset val="128"/>
    </font>
    <font>
      <sz val="11"/>
      <color theme="1"/>
      <name val="ＭＳ Ｐゴシック"/>
      <family val="3"/>
      <charset val="128"/>
      <scheme val="major"/>
    </font>
    <font>
      <sz val="11"/>
      <name val="ＭＳ Ｐゴシック"/>
      <family val="3"/>
      <charset val="128"/>
      <scheme val="major"/>
    </font>
    <font>
      <b/>
      <sz val="11"/>
      <name val="游ゴシック"/>
      <family val="3"/>
      <charset val="128"/>
    </font>
    <font>
      <b/>
      <sz val="11"/>
      <color theme="1"/>
      <name val="游ゴシック"/>
      <family val="3"/>
      <charset val="128"/>
    </font>
    <font>
      <b/>
      <sz val="9"/>
      <color rgb="FFFF0000"/>
      <name val="ＭＳ Ｐゴシック"/>
      <family val="3"/>
      <charset val="128"/>
    </font>
    <font>
      <sz val="16"/>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b/>
      <sz val="9"/>
      <name val="ＭＳ Ｐゴシック"/>
      <family val="3"/>
      <charset val="128"/>
    </font>
    <font>
      <b/>
      <sz val="11"/>
      <name val="ＭＳ Ｐゴシック"/>
      <family val="3"/>
      <charset val="128"/>
      <scheme val="minor"/>
    </font>
    <font>
      <b/>
      <sz val="16"/>
      <color indexed="18"/>
      <name val="游ゴシック"/>
      <family val="3"/>
      <charset val="128"/>
    </font>
    <font>
      <b/>
      <sz val="20"/>
      <color rgb="FF000000"/>
      <name val="ＭＳ Ｐゴシック"/>
      <family val="3"/>
      <charset val="128"/>
    </font>
    <font>
      <b/>
      <sz val="8"/>
      <color rgb="FFFF0000"/>
      <name val="メイリオ"/>
      <family val="3"/>
      <charset val="128"/>
    </font>
    <font>
      <b/>
      <sz val="8"/>
      <color rgb="FFFF0000"/>
      <name val="ＭＳ Ｐゴシック"/>
      <family val="3"/>
      <charset val="128"/>
    </font>
    <font>
      <sz val="9"/>
      <name val="Meiryo UI"/>
      <family val="3"/>
      <charset val="128"/>
    </font>
    <font>
      <sz val="9"/>
      <color theme="1"/>
      <name val="Meiryo"/>
      <family val="3"/>
      <charset val="128"/>
    </font>
    <font>
      <b/>
      <sz val="14"/>
      <name val="游ゴシック"/>
      <family val="3"/>
      <charset val="128"/>
    </font>
    <font>
      <b/>
      <sz val="14"/>
      <color rgb="FF000000"/>
      <name val="游ゴシック"/>
      <family val="3"/>
      <charset val="128"/>
    </font>
    <font>
      <sz val="14"/>
      <color rgb="FF000000"/>
      <name val="Meiryo"/>
      <family val="3"/>
      <charset val="128"/>
    </font>
    <font>
      <b/>
      <sz val="18"/>
      <color rgb="FF333333"/>
      <name val="メイリオ"/>
      <family val="3"/>
      <charset val="128"/>
    </font>
    <font>
      <b/>
      <sz val="9"/>
      <color indexed="81"/>
      <name val="ＭＳ Ｐゴシック"/>
      <family val="3"/>
      <charset val="128"/>
    </font>
    <font>
      <sz val="9"/>
      <color indexed="81"/>
      <name val="ＭＳ Ｐゴシック"/>
      <family val="3"/>
      <charset val="128"/>
    </font>
    <font>
      <b/>
      <sz val="14"/>
      <color rgb="FFFF0000"/>
      <name val="ＭＳ Ｐゴシック"/>
      <family val="3"/>
      <charset val="128"/>
    </font>
    <font>
      <b/>
      <sz val="20"/>
      <color rgb="FF333333"/>
      <name val="メイリオ"/>
      <family val="3"/>
      <charset val="128"/>
    </font>
    <font>
      <sz val="12"/>
      <name val="ＭＳ Ｐゴシック"/>
      <family val="3"/>
      <charset val="128"/>
      <scheme val="minor"/>
    </font>
    <font>
      <b/>
      <sz val="11"/>
      <color rgb="FF222324"/>
      <name val="ＭＳ Ｐゴシック"/>
      <family val="2"/>
      <charset val="128"/>
    </font>
    <font>
      <b/>
      <sz val="14"/>
      <color indexed="8"/>
      <name val="ＭＳ Ｐゴシック"/>
      <family val="3"/>
      <charset val="128"/>
    </font>
    <font>
      <b/>
      <u/>
      <sz val="11"/>
      <name val="ＭＳ Ｐゴシック"/>
      <family val="3"/>
      <charset val="128"/>
    </font>
    <font>
      <sz val="8"/>
      <color theme="1"/>
      <name val="ＭＳ Ｐゴシック"/>
      <family val="3"/>
      <charset val="128"/>
      <scheme val="minor"/>
    </font>
    <font>
      <sz val="11"/>
      <color rgb="FFFFC000"/>
      <name val="ＭＳ Ｐゴシック"/>
      <family val="3"/>
      <charset val="128"/>
      <scheme val="minor"/>
    </font>
    <font>
      <sz val="11"/>
      <color rgb="FF6EF729"/>
      <name val="ＭＳ Ｐゴシック"/>
      <family val="3"/>
      <charset val="128"/>
      <scheme val="minor"/>
    </font>
    <font>
      <sz val="11"/>
      <color theme="5" tint="0.39997558519241921"/>
      <name val="ＭＳ Ｐゴシック"/>
      <family val="3"/>
      <charset val="128"/>
      <scheme val="minor"/>
    </font>
    <font>
      <sz val="11"/>
      <color theme="0" tint="-0.14999847407452621"/>
      <name val="ＭＳ Ｐゴシック"/>
      <family val="3"/>
      <charset val="128"/>
      <scheme val="minor"/>
    </font>
    <font>
      <sz val="11"/>
      <color theme="7" tint="0.39997558519241921"/>
      <name val="ＭＳ Ｐゴシック"/>
      <family val="3"/>
      <charset val="128"/>
      <scheme val="minor"/>
    </font>
    <font>
      <sz val="11"/>
      <color indexed="40"/>
      <name val="ＭＳ Ｐゴシック"/>
      <family val="3"/>
      <charset val="128"/>
      <scheme val="minor"/>
    </font>
    <font>
      <sz val="9"/>
      <color theme="1"/>
      <name val="ＭＳ Ｐゴシック"/>
      <family val="3"/>
      <charset val="128"/>
      <scheme val="minor"/>
    </font>
    <font>
      <b/>
      <u/>
      <sz val="12"/>
      <name val="ＭＳ Ｐゴシック"/>
      <family val="3"/>
      <charset val="128"/>
    </font>
    <font>
      <u/>
      <sz val="11"/>
      <color theme="10"/>
      <name val="ＭＳ Ｐゴシック"/>
      <family val="3"/>
      <charset val="128"/>
      <scheme val="minor"/>
    </font>
    <font>
      <b/>
      <sz val="19"/>
      <color rgb="FF000000"/>
      <name val="メイリオ"/>
      <family val="3"/>
      <charset val="128"/>
    </font>
    <font>
      <b/>
      <sz val="14"/>
      <color indexed="10"/>
      <name val="HG創英ﾌﾟﾚｾﾞﾝｽEB"/>
      <family val="1"/>
      <charset val="128"/>
    </font>
    <font>
      <b/>
      <sz val="12"/>
      <color indexed="10"/>
      <name val="HG創英ﾌﾟﾚｾﾞﾝｽEB"/>
      <family val="1"/>
      <charset val="128"/>
    </font>
    <font>
      <sz val="11"/>
      <color rgb="FFFFFF00"/>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4"/>
      <color indexed="18"/>
      <name val="游ゴシック"/>
      <family val="3"/>
      <charset val="128"/>
    </font>
    <font>
      <sz val="7"/>
      <color theme="1"/>
      <name val="ＭＳ Ｐゴシック"/>
      <family val="3"/>
      <charset val="128"/>
      <scheme val="minor"/>
    </font>
    <font>
      <b/>
      <sz val="16"/>
      <name val="游ゴシック"/>
      <family val="3"/>
      <charset val="128"/>
    </font>
    <font>
      <b/>
      <sz val="16"/>
      <color rgb="FF000000"/>
      <name val="游ゴシック"/>
      <family val="3"/>
      <charset val="128"/>
    </font>
    <font>
      <sz val="20"/>
      <color indexed="9"/>
      <name val="ＭＳ Ｐゴシック"/>
      <family val="3"/>
      <charset val="128"/>
    </font>
    <font>
      <b/>
      <sz val="10"/>
      <name val="ＭＳ Ｐゴシック"/>
      <family val="3"/>
      <charset val="128"/>
    </font>
    <font>
      <b/>
      <sz val="11"/>
      <color rgb="FF000000"/>
      <name val="ＭＳ Ｐゴシック"/>
      <family val="3"/>
      <charset val="128"/>
    </font>
    <font>
      <b/>
      <sz val="10"/>
      <color rgb="FFFF0000"/>
      <name val="ＭＳ Ｐゴシック"/>
      <family val="3"/>
      <charset val="128"/>
    </font>
    <font>
      <b/>
      <sz val="10"/>
      <color rgb="FF666666"/>
      <name val="ＭＳ Ｐゴシック"/>
      <family val="2"/>
      <charset val="128"/>
    </font>
    <font>
      <sz val="11"/>
      <color theme="1"/>
      <name val="Noto Sans JP"/>
      <family val="3"/>
      <charset val="128"/>
    </font>
    <font>
      <sz val="22"/>
      <color theme="1"/>
      <name val="AR Pゴシック体S"/>
      <family val="3"/>
      <charset val="128"/>
    </font>
    <font>
      <b/>
      <sz val="20"/>
      <color theme="0"/>
      <name val="ＭＳ Ｐゴシック"/>
      <family val="3"/>
      <charset val="128"/>
    </font>
    <font>
      <b/>
      <sz val="20"/>
      <color theme="1"/>
      <name val="ＭＳ Ｐゴシック"/>
      <family val="3"/>
      <charset val="128"/>
      <scheme val="minor"/>
    </font>
    <font>
      <b/>
      <i/>
      <sz val="14"/>
      <color indexed="10"/>
      <name val="ＭＳ Ｐゴシック"/>
      <family val="3"/>
      <charset val="128"/>
    </font>
    <font>
      <sz val="22"/>
      <name val="ＭＳ Ｐゴシック"/>
      <family val="3"/>
      <charset val="128"/>
    </font>
    <font>
      <b/>
      <sz val="12"/>
      <color theme="1"/>
      <name val="ＭＳ Ｐゴシック"/>
      <family val="3"/>
      <charset val="128"/>
      <scheme val="minor"/>
    </font>
    <font>
      <b/>
      <sz val="12"/>
      <color theme="1"/>
      <name val="メイリオ"/>
      <family val="3"/>
      <charset val="128"/>
    </font>
    <font>
      <b/>
      <sz val="20"/>
      <color theme="1"/>
      <name val="メイリオ"/>
      <family val="3"/>
      <charset val="128"/>
    </font>
    <font>
      <b/>
      <u/>
      <sz val="11"/>
      <color indexed="12"/>
      <name val="ＭＳ Ｐゴシック"/>
      <family val="3"/>
      <charset val="128"/>
    </font>
    <font>
      <sz val="14"/>
      <color theme="1"/>
      <name val="ＭＳ Ｐゴシック"/>
      <family val="3"/>
      <charset val="128"/>
      <scheme val="minor"/>
    </font>
    <font>
      <b/>
      <sz val="14"/>
      <color theme="1"/>
      <name val="メイリオ"/>
      <family val="3"/>
      <charset val="128"/>
    </font>
    <font>
      <b/>
      <sz val="18"/>
      <color theme="1"/>
      <name val="メイリオ"/>
      <family val="3"/>
      <charset val="128"/>
    </font>
    <font>
      <b/>
      <sz val="16"/>
      <color rgb="FFFFFF00"/>
      <name val="メイリオ"/>
      <family val="3"/>
      <charset val="128"/>
    </font>
    <font>
      <b/>
      <sz val="19"/>
      <name val="ＭＳ Ｐゴシック"/>
      <family val="3"/>
      <charset val="128"/>
    </font>
    <font>
      <sz val="16"/>
      <name val="Arial"/>
      <family val="2"/>
    </font>
    <font>
      <b/>
      <sz val="16"/>
      <color theme="1"/>
      <name val="游ゴシック"/>
      <family val="3"/>
      <charset val="128"/>
    </font>
    <font>
      <sz val="22"/>
      <color theme="1"/>
      <name val="メイリオ"/>
      <family val="3"/>
      <charset val="128"/>
    </font>
    <font>
      <b/>
      <sz val="16"/>
      <color theme="1"/>
      <name val="ＭＳ Ｐゴシック"/>
      <family val="3"/>
      <charset val="128"/>
      <scheme val="minor"/>
    </font>
    <font>
      <b/>
      <sz val="11"/>
      <color theme="1"/>
      <name val="Courier New"/>
      <family val="3"/>
    </font>
    <font>
      <b/>
      <sz val="11"/>
      <color rgb="FFFF0000"/>
      <name val="游ゴシック"/>
      <family val="3"/>
      <charset val="128"/>
    </font>
    <font>
      <b/>
      <sz val="20"/>
      <color rgb="FF002060"/>
      <name val="Courier New"/>
      <family val="3"/>
    </font>
    <font>
      <b/>
      <sz val="16"/>
      <color rgb="FF7030A0"/>
      <name val="游ゴシック"/>
      <family val="3"/>
      <charset val="128"/>
    </font>
    <font>
      <sz val="16"/>
      <color rgb="FF7030A0"/>
      <name val="ＭＳ Ｐゴシック"/>
      <family val="3"/>
      <charset val="128"/>
      <scheme val="minor"/>
    </font>
    <font>
      <sz val="16"/>
      <color rgb="FF7030A0"/>
      <name val="AR Pゴシック体S"/>
      <family val="3"/>
      <charset val="128"/>
    </font>
    <font>
      <sz val="10"/>
      <color rgb="FF7030A0"/>
      <name val="メイリオ"/>
      <family val="3"/>
      <charset val="128"/>
    </font>
    <font>
      <sz val="10"/>
      <color rgb="FF7030A0"/>
      <name val="ＭＳ Ｐゴシック"/>
      <family val="3"/>
      <charset val="128"/>
      <scheme val="minor"/>
    </font>
    <font>
      <b/>
      <sz val="10"/>
      <color rgb="FF7030A0"/>
      <name val="メイリオ"/>
      <family val="3"/>
      <charset val="128"/>
    </font>
    <font>
      <b/>
      <sz val="16"/>
      <color rgb="FF7030A0"/>
      <name val="メイリオ"/>
      <family val="3"/>
      <charset val="128"/>
    </font>
    <font>
      <sz val="14"/>
      <color theme="1"/>
      <name val="メイリオ"/>
      <family val="3"/>
      <charset val="128"/>
    </font>
    <font>
      <b/>
      <sz val="14"/>
      <color rgb="FFFF0000"/>
      <name val="游ゴシック"/>
      <family val="3"/>
      <charset val="128"/>
    </font>
    <font>
      <b/>
      <sz val="24"/>
      <color theme="1"/>
      <name val="メイリオ"/>
      <family val="3"/>
      <charset val="128"/>
    </font>
    <font>
      <b/>
      <sz val="16"/>
      <color rgb="FF454545"/>
      <name val="游ゴシック"/>
      <family val="3"/>
      <charset val="128"/>
    </font>
    <font>
      <sz val="16"/>
      <name val="ＭＳ Ｐゴシック"/>
      <family val="3"/>
      <charset val="128"/>
    </font>
    <font>
      <sz val="20"/>
      <color theme="1"/>
      <name val="ＭＳ Ｐゴシック"/>
      <family val="3"/>
      <charset val="128"/>
    </font>
    <font>
      <sz val="10"/>
      <name val="Arial"/>
      <family val="2"/>
    </font>
    <font>
      <b/>
      <sz val="10"/>
      <color indexed="62"/>
      <name val="ＭＳ Ｐゴシック"/>
      <family val="3"/>
      <charset val="128"/>
    </font>
    <font>
      <sz val="10"/>
      <color indexed="62"/>
      <name val="ＭＳ Ｐゴシック"/>
      <family val="3"/>
      <charset val="128"/>
    </font>
    <font>
      <b/>
      <sz val="14"/>
      <color indexed="12"/>
      <name val="ＭＳ Ｐゴシック"/>
      <family val="3"/>
      <charset val="128"/>
    </font>
    <font>
      <b/>
      <sz val="16"/>
      <color rgb="FF333333"/>
      <name val="游ゴシック"/>
      <family val="3"/>
      <charset val="128"/>
    </font>
    <font>
      <sz val="8.8000000000000007"/>
      <color indexed="23"/>
      <name val="ＭＳ Ｐゴシック"/>
      <family val="3"/>
      <charset val="128"/>
    </font>
    <font>
      <sz val="14"/>
      <color indexed="63"/>
      <name val="Arial"/>
      <family val="2"/>
    </font>
    <font>
      <b/>
      <sz val="15.5"/>
      <color rgb="FF000000"/>
      <name val="游ゴシック"/>
      <family val="3"/>
      <charset val="128"/>
    </font>
    <font>
      <b/>
      <sz val="14"/>
      <color indexed="53"/>
      <name val="ＭＳ Ｐゴシック"/>
      <family val="3"/>
      <charset val="128"/>
    </font>
    <font>
      <sz val="12"/>
      <color indexed="9"/>
      <name val="ＭＳ Ｐゴシック"/>
      <family val="3"/>
      <charset val="128"/>
    </font>
    <font>
      <b/>
      <sz val="20"/>
      <name val="Microsoft YaHei"/>
      <family val="3"/>
      <charset val="134"/>
    </font>
    <font>
      <b/>
      <sz val="20"/>
      <name val="Microsoft YaHei"/>
      <family val="2"/>
      <charset val="134"/>
    </font>
    <font>
      <b/>
      <sz val="12"/>
      <color rgb="FFFFFF00"/>
      <name val="ＭＳ Ｐゴシック"/>
      <family val="3"/>
      <charset val="128"/>
    </font>
    <font>
      <b/>
      <u/>
      <sz val="14"/>
      <color indexed="12"/>
      <name val="HGP創英角ｺﾞｼｯｸUB"/>
      <family val="3"/>
      <charset val="128"/>
    </font>
    <font>
      <b/>
      <sz val="14"/>
      <color rgb="FF002060"/>
      <name val="ＭＳ Ｐゴシック"/>
      <family val="3"/>
      <charset val="128"/>
    </font>
    <font>
      <b/>
      <sz val="20"/>
      <name val="游ゴシック"/>
      <family val="3"/>
      <charset val="128"/>
    </font>
    <font>
      <b/>
      <sz val="8"/>
      <color indexed="10"/>
      <name val="ＭＳ Ｐゴシック"/>
      <family val="3"/>
      <charset val="128"/>
    </font>
    <font>
      <b/>
      <sz val="13"/>
      <name val="ＭＳ Ｐゴシック"/>
      <family val="3"/>
      <charset val="128"/>
    </font>
  </fonts>
  <fills count="49">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5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2"/>
        <bgColor indexed="64"/>
      </patternFill>
    </fill>
    <fill>
      <patternFill patternType="solid">
        <fgColor rgb="FFFAFEC2"/>
        <bgColor indexed="64"/>
      </patternFill>
    </fill>
    <fill>
      <patternFill patternType="solid">
        <fgColor theme="7" tint="0.79998168889431442"/>
        <bgColor indexed="64"/>
      </patternFill>
    </fill>
    <fill>
      <patternFill patternType="solid">
        <fgColor rgb="FFD4FDC3"/>
        <bgColor indexed="64"/>
      </patternFill>
    </fill>
    <fill>
      <patternFill patternType="solid">
        <fgColor theme="2" tint="-9.9978637043366805E-2"/>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95F963"/>
        <bgColor indexed="64"/>
      </patternFill>
    </fill>
    <fill>
      <patternFill patternType="solid">
        <fgColor rgb="FF6DDDF7"/>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3399FF"/>
        <bgColor indexed="64"/>
      </patternFill>
    </fill>
    <fill>
      <patternFill patternType="solid">
        <fgColor rgb="FF00B050"/>
        <bgColor indexed="64"/>
      </patternFill>
    </fill>
    <fill>
      <patternFill patternType="solid">
        <fgColor rgb="FF00206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indexed="57"/>
        <bgColor indexed="64"/>
      </patternFill>
    </fill>
    <fill>
      <patternFill patternType="solid">
        <fgColor indexed="45"/>
        <bgColor indexed="64"/>
      </patternFill>
    </fill>
    <fill>
      <patternFill patternType="solid">
        <fgColor theme="2" tint="-0.749992370372631"/>
        <bgColor indexed="64"/>
      </patternFill>
    </fill>
  </fills>
  <borders count="322">
    <border>
      <left/>
      <right/>
      <top/>
      <bottom/>
      <diagonal/>
    </border>
    <border>
      <left style="medium">
        <color indexed="12"/>
      </left>
      <right style="medium">
        <color indexed="12"/>
      </right>
      <top/>
      <bottom/>
      <diagonal/>
    </border>
    <border>
      <left style="medium">
        <color indexed="12"/>
      </left>
      <right/>
      <top/>
      <bottom/>
      <diagonal/>
    </border>
    <border>
      <left style="medium">
        <color indexed="48"/>
      </left>
      <right/>
      <top/>
      <bottom/>
      <diagonal/>
    </border>
    <border>
      <left/>
      <right style="medium">
        <color indexed="48"/>
      </right>
      <top/>
      <bottom/>
      <diagonal/>
    </border>
    <border>
      <left/>
      <right style="medium">
        <color indexed="36"/>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thin">
        <color indexed="64"/>
      </left>
      <right/>
      <top/>
      <bottom/>
      <diagonal/>
    </border>
    <border>
      <left/>
      <right style="thin">
        <color indexed="64"/>
      </right>
      <top/>
      <bottom/>
      <diagonal/>
    </border>
    <border>
      <left/>
      <right style="medium">
        <color indexed="12"/>
      </right>
      <top/>
      <bottom/>
      <diagonal/>
    </border>
    <border>
      <left/>
      <right/>
      <top style="thin">
        <color auto="1"/>
      </top>
      <bottom/>
      <diagonal/>
    </border>
    <border>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style="medium">
        <color rgb="FF888888"/>
      </right>
      <top/>
      <bottom style="medium">
        <color rgb="FF888888"/>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medium">
        <color indexed="23"/>
      </left>
      <right/>
      <top/>
      <bottom style="medium">
        <color indexed="55"/>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right/>
      <top style="medium">
        <color auto="1"/>
      </top>
      <bottom/>
      <diagonal/>
    </border>
    <border>
      <left/>
      <right style="medium">
        <color auto="1"/>
      </right>
      <top style="medium">
        <color auto="1"/>
      </top>
      <bottom/>
      <diagonal/>
    </border>
    <border>
      <left/>
      <right style="medium">
        <color rgb="FFD0D0D0"/>
      </right>
      <top/>
      <bottom style="medium">
        <color rgb="FFD0D0D0"/>
      </bottom>
      <diagonal/>
    </border>
    <border>
      <left/>
      <right style="thin">
        <color indexed="64"/>
      </right>
      <top/>
      <bottom style="thin">
        <color indexed="64"/>
      </bottom>
      <diagonal/>
    </border>
    <border>
      <left style="thin">
        <color indexed="64"/>
      </left>
      <right style="thin">
        <color indexed="64"/>
      </right>
      <top/>
      <bottom/>
      <diagonal/>
    </border>
    <border>
      <left style="medium">
        <color indexed="12"/>
      </left>
      <right style="medium">
        <color auto="1"/>
      </right>
      <top/>
      <bottom/>
      <diagonal/>
    </border>
    <border>
      <left style="medium">
        <color rgb="FF888888"/>
      </left>
      <right style="medium">
        <color rgb="FF888888"/>
      </right>
      <top style="medium">
        <color rgb="FF888888"/>
      </top>
      <bottom style="medium">
        <color rgb="FF888888"/>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medium">
        <color indexed="12"/>
      </left>
      <right style="thick">
        <color indexed="12"/>
      </right>
      <top/>
      <bottom style="thick">
        <color indexed="12"/>
      </bottom>
      <diagonal/>
    </border>
    <border>
      <left/>
      <right style="medium">
        <color indexed="23"/>
      </right>
      <top/>
      <bottom/>
      <diagonal/>
    </border>
    <border>
      <left style="medium">
        <color theme="0" tint="-0.499984740745262"/>
      </left>
      <right style="medium">
        <color theme="0" tint="-0.499984740745262"/>
      </right>
      <top/>
      <bottom style="medium">
        <color theme="0" tint="-0.499984740745262"/>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diagonal/>
    </border>
    <border>
      <left/>
      <right/>
      <top style="medium">
        <color rgb="FF888888"/>
      </top>
      <bottom style="medium">
        <color rgb="FF888888"/>
      </bottom>
      <diagonal/>
    </border>
    <border>
      <left style="medium">
        <color rgb="FF888888"/>
      </left>
      <right style="medium">
        <color theme="0" tint="-0.24994659260841701"/>
      </right>
      <top style="medium">
        <color rgb="FF888888"/>
      </top>
      <bottom style="medium">
        <color rgb="FF888888"/>
      </bottom>
      <diagonal/>
    </border>
    <border>
      <left style="medium">
        <color theme="0" tint="-0.24994659260841701"/>
      </left>
      <right/>
      <top style="medium">
        <color rgb="FF888888"/>
      </top>
      <bottom style="medium">
        <color rgb="FF888888"/>
      </bottom>
      <diagonal/>
    </border>
    <border>
      <left/>
      <right style="medium">
        <color theme="0" tint="-0.24994659260841701"/>
      </right>
      <top style="medium">
        <color rgb="FF888888"/>
      </top>
      <bottom style="medium">
        <color rgb="FF888888"/>
      </bottom>
      <diagonal/>
    </border>
    <border>
      <left/>
      <right style="medium">
        <color theme="3"/>
      </right>
      <top/>
      <bottom/>
      <diagonal/>
    </border>
    <border>
      <left style="medium">
        <color indexed="12"/>
      </left>
      <right style="medium">
        <color auto="1"/>
      </right>
      <top/>
      <bottom style="thick">
        <color indexed="12"/>
      </bottom>
      <diagonal/>
    </border>
    <border>
      <left/>
      <right/>
      <top/>
      <bottom style="thin">
        <color indexed="64"/>
      </bottom>
      <diagonal/>
    </border>
    <border>
      <left style="medium">
        <color indexed="12"/>
      </left>
      <right/>
      <top/>
      <bottom style="thick">
        <color indexed="12"/>
      </bottom>
      <diagonal/>
    </border>
    <border>
      <left/>
      <right style="medium">
        <color indexed="12"/>
      </right>
      <top style="thin">
        <color indexed="12"/>
      </top>
      <bottom/>
      <diagonal/>
    </border>
    <border>
      <left style="thick">
        <color indexed="12"/>
      </left>
      <right style="medium">
        <color indexed="12"/>
      </right>
      <top style="thin">
        <color indexed="12"/>
      </top>
      <bottom/>
      <diagonal/>
    </border>
    <border>
      <left/>
      <right style="medium">
        <color indexed="12"/>
      </right>
      <top style="thin">
        <color indexed="12"/>
      </top>
      <bottom style="thick">
        <color indexed="12"/>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style="thin">
        <color indexed="64"/>
      </right>
      <top style="thin">
        <color indexed="64"/>
      </top>
      <bottom/>
      <diagonal/>
    </border>
    <border>
      <left style="medium">
        <color indexed="23"/>
      </left>
      <right/>
      <top style="medium">
        <color indexed="23"/>
      </top>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style="medium">
        <color indexed="23"/>
      </top>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thick">
        <color indexed="23"/>
      </left>
      <right/>
      <top style="thin">
        <color indexed="23"/>
      </top>
      <bottom style="thin">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23"/>
      </left>
      <right style="medium">
        <color theme="0" tint="-0.24994659260841701"/>
      </right>
      <top style="medium">
        <color indexed="55"/>
      </top>
      <bottom/>
      <diagonal/>
    </border>
    <border>
      <left style="thin">
        <color indexed="23"/>
      </left>
      <right style="thin">
        <color indexed="23"/>
      </right>
      <top style="thin">
        <color indexed="23"/>
      </top>
      <bottom style="medium">
        <color indexed="23"/>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2"/>
      </bottom>
      <diagonal/>
    </border>
    <border>
      <left/>
      <right style="medium">
        <color indexed="64"/>
      </right>
      <top style="medium">
        <color indexed="64"/>
      </top>
      <bottom/>
      <diagonal/>
    </border>
    <border>
      <left style="medium">
        <color indexed="12"/>
      </left>
      <right/>
      <top style="medium">
        <color indexed="12"/>
      </top>
      <bottom style="medium">
        <color indexed="16"/>
      </bottom>
      <diagonal/>
    </border>
    <border>
      <left/>
      <right/>
      <top style="medium">
        <color indexed="12"/>
      </top>
      <bottom style="medium">
        <color indexed="16"/>
      </bottom>
      <diagonal/>
    </border>
    <border>
      <left/>
      <right style="medium">
        <color indexed="12"/>
      </right>
      <top style="medium">
        <color indexed="12"/>
      </top>
      <bottom style="medium">
        <color indexed="16"/>
      </bottom>
      <diagonal/>
    </border>
    <border>
      <left style="medium">
        <color indexed="12"/>
      </left>
      <right style="medium">
        <color indexed="12"/>
      </right>
      <top style="medium">
        <color indexed="12"/>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style="medium">
        <color auto="1"/>
      </left>
      <right/>
      <top style="medium">
        <color indexed="12"/>
      </top>
      <bottom style="thin">
        <color indexed="12"/>
      </bottom>
      <diagonal/>
    </border>
    <border>
      <left style="medium">
        <color indexed="55"/>
      </left>
      <right style="medium">
        <color indexed="55"/>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55"/>
      </right>
      <top style="medium">
        <color indexed="55"/>
      </top>
      <bottom/>
      <diagonal/>
    </border>
    <border>
      <left style="medium">
        <color indexed="55"/>
      </left>
      <right/>
      <top style="medium">
        <color indexed="55"/>
      </top>
      <bottom/>
      <diagonal/>
    </border>
    <border>
      <left style="medium">
        <color indexed="55"/>
      </left>
      <right/>
      <top style="medium">
        <color indexed="55"/>
      </top>
      <bottom style="medium">
        <color indexed="55"/>
      </bottom>
      <diagonal/>
    </border>
    <border>
      <left style="medium">
        <color indexed="55"/>
      </left>
      <right style="medium">
        <color indexed="55"/>
      </right>
      <top style="medium">
        <color indexed="55"/>
      </top>
      <bottom/>
      <diagonal/>
    </border>
    <border>
      <left/>
      <right/>
      <top style="medium">
        <color indexed="55"/>
      </top>
      <bottom style="medium">
        <color indexed="55"/>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style="medium">
        <color indexed="12"/>
      </left>
      <right/>
      <top style="medium">
        <color indexed="12"/>
      </top>
      <bottom style="medium">
        <color indexed="12"/>
      </bottom>
      <diagonal/>
    </border>
    <border>
      <left/>
      <right/>
      <top style="thin">
        <color indexed="12"/>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12"/>
      </right>
      <top style="medium">
        <color indexed="12"/>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12"/>
      </top>
      <bottom style="medium">
        <color indexed="64"/>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style="thin">
        <color indexed="12"/>
      </top>
      <bottom/>
      <diagonal/>
    </border>
    <border>
      <left style="thin">
        <color indexed="12"/>
      </left>
      <right style="medium">
        <color indexed="12"/>
      </right>
      <top style="thick">
        <color indexed="12"/>
      </top>
      <bottom/>
      <diagonal/>
    </border>
    <border>
      <left style="thin">
        <color indexed="12"/>
      </left>
      <right style="medium">
        <color indexed="12"/>
      </right>
      <top/>
      <bottom/>
      <diagonal/>
    </border>
    <border>
      <left style="thin">
        <color indexed="12"/>
      </left>
      <right style="medium">
        <color indexed="12"/>
      </right>
      <top/>
      <bottom style="thick">
        <color indexed="12"/>
      </bottom>
      <diagonal/>
    </border>
    <border>
      <left/>
      <right style="thin">
        <color indexed="12"/>
      </right>
      <top style="thin">
        <color indexed="12"/>
      </top>
      <bottom style="medium">
        <color indexed="12"/>
      </bottom>
      <diagonal/>
    </border>
    <border>
      <left style="thin">
        <color indexed="64"/>
      </left>
      <right style="medium">
        <color indexed="23"/>
      </right>
      <top style="medium">
        <color indexed="23"/>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diagonal/>
    </border>
    <border>
      <left style="thin">
        <color auto="1"/>
      </left>
      <right style="medium">
        <color auto="1"/>
      </right>
      <top style="double">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medium">
        <color rgb="FF002060"/>
      </left>
      <right style="medium">
        <color rgb="FF002060"/>
      </right>
      <top style="thin">
        <color rgb="FF002060"/>
      </top>
      <bottom style="thin">
        <color rgb="FF002060"/>
      </bottom>
      <diagonal/>
    </border>
    <border>
      <left style="medium">
        <color rgb="FF002060"/>
      </left>
      <right style="medium">
        <color rgb="FF002060"/>
      </right>
      <top/>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right/>
      <top style="thin">
        <color auto="1"/>
      </top>
      <bottom style="medium">
        <color auto="1"/>
      </bottom>
      <diagonal/>
    </border>
    <border>
      <left/>
      <right/>
      <top style="thin">
        <color theme="3"/>
      </top>
      <bottom/>
      <diagonal/>
    </border>
    <border>
      <left style="medium">
        <color rgb="FF0070C0"/>
      </left>
      <right/>
      <top style="medium">
        <color rgb="FF0070C0"/>
      </top>
      <bottom style="thin">
        <color rgb="FF0070C0"/>
      </bottom>
      <diagonal/>
    </border>
    <border>
      <left style="medium">
        <color rgb="FF0070C0"/>
      </left>
      <right/>
      <top style="thin">
        <color rgb="FF0070C0"/>
      </top>
      <bottom style="thin">
        <color rgb="FF0070C0"/>
      </bottom>
      <diagonal/>
    </border>
    <border>
      <left style="medium">
        <color rgb="FF0070C0"/>
      </left>
      <right/>
      <top style="thin">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auto="1"/>
      </left>
      <right/>
      <top style="thin">
        <color auto="1"/>
      </top>
      <bottom style="thin">
        <color auto="1"/>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auto="1"/>
      </left>
      <right/>
      <top/>
      <bottom/>
      <diagonal/>
    </border>
    <border>
      <left style="thin">
        <color indexed="12"/>
      </left>
      <right style="thin">
        <color indexed="12"/>
      </right>
      <top/>
      <bottom/>
      <diagonal/>
    </border>
    <border>
      <left style="medium">
        <color auto="1"/>
      </left>
      <right/>
      <top style="medium">
        <color rgb="FF0070C0"/>
      </top>
      <bottom/>
      <diagonal/>
    </border>
    <border>
      <left style="medium">
        <color rgb="FF0070C0"/>
      </left>
      <right style="medium">
        <color rgb="FF0070C0"/>
      </right>
      <top style="thin">
        <color rgb="FF0070C0"/>
      </top>
      <bottom style="thin">
        <color rgb="FF0070C0"/>
      </bottom>
      <diagonal/>
    </border>
    <border>
      <left style="medium">
        <color auto="1"/>
      </left>
      <right/>
      <top/>
      <bottom style="medium">
        <color theme="3"/>
      </bottom>
      <diagonal/>
    </border>
    <border>
      <left style="medium">
        <color rgb="FF0070C0"/>
      </left>
      <right style="medium">
        <color rgb="FF0070C0"/>
      </right>
      <top style="thin">
        <color rgb="FF0070C0"/>
      </top>
      <bottom style="medium">
        <color rgb="FF0070C0"/>
      </bottom>
      <diagonal/>
    </border>
    <border>
      <left/>
      <right style="medium">
        <color indexed="55"/>
      </right>
      <top style="medium">
        <color indexed="55"/>
      </top>
      <bottom/>
      <diagonal/>
    </border>
    <border>
      <left style="medium">
        <color indexed="23"/>
      </left>
      <right/>
      <top style="medium">
        <color indexed="23"/>
      </top>
      <bottom style="medium">
        <color indexed="23"/>
      </bottom>
      <diagonal/>
    </border>
    <border>
      <left style="medium">
        <color rgb="FF888888"/>
      </left>
      <right style="medium">
        <color rgb="FF888888"/>
      </right>
      <top style="medium">
        <color rgb="FF888888"/>
      </top>
      <bottom style="medium">
        <color indexed="23"/>
      </bottom>
      <diagonal/>
    </border>
    <border>
      <left style="thick">
        <color indexed="23"/>
      </left>
      <right/>
      <top style="thin">
        <color indexed="23"/>
      </top>
      <bottom style="medium">
        <color indexed="23"/>
      </bottom>
      <diagonal/>
    </border>
    <border>
      <left/>
      <right/>
      <top style="thin">
        <color indexed="23"/>
      </top>
      <bottom style="medium">
        <color indexed="23"/>
      </bottom>
      <diagonal/>
    </border>
    <border>
      <left/>
      <right style="thin">
        <color indexed="23"/>
      </right>
      <top style="thin">
        <color indexed="23"/>
      </top>
      <bottom style="medium">
        <color indexed="23"/>
      </bottom>
      <diagonal/>
    </border>
    <border>
      <left style="thin">
        <color indexed="23"/>
      </left>
      <right style="thick">
        <color indexed="23"/>
      </right>
      <top style="thin">
        <color indexed="23"/>
      </top>
      <bottom style="medium">
        <color indexed="23"/>
      </bottom>
      <diagonal/>
    </border>
    <border>
      <left style="medium">
        <color theme="3"/>
      </left>
      <right style="medium">
        <color indexed="12"/>
      </right>
      <top/>
      <bottom style="medium">
        <color indexed="64"/>
      </bottom>
      <diagonal/>
    </border>
    <border>
      <left/>
      <right/>
      <top style="thin">
        <color indexed="12"/>
      </top>
      <bottom/>
      <diagonal/>
    </border>
    <border>
      <left style="medium">
        <color indexed="23"/>
      </left>
      <right style="medium">
        <color indexed="23"/>
      </right>
      <top style="medium">
        <color indexed="23"/>
      </top>
      <bottom style="medium">
        <color auto="1"/>
      </bottom>
      <diagonal/>
    </border>
    <border>
      <left style="medium">
        <color indexed="12"/>
      </left>
      <right style="medium">
        <color indexed="12"/>
      </right>
      <top style="thin">
        <color indexed="12"/>
      </top>
      <bottom style="thin">
        <color indexed="12"/>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48"/>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23"/>
      </left>
      <right/>
      <top/>
      <bottom style="medium">
        <color indexed="23"/>
      </bottom>
      <diagonal/>
    </border>
    <border>
      <left style="medium">
        <color indexed="23"/>
      </left>
      <right style="medium">
        <color indexed="12"/>
      </right>
      <top/>
      <bottom style="medium">
        <color indexed="23"/>
      </bottom>
      <diagonal/>
    </border>
    <border>
      <left style="medium">
        <color indexed="48"/>
      </left>
      <right/>
      <top style="medium">
        <color indexed="23"/>
      </top>
      <bottom style="medium">
        <color indexed="23"/>
      </bottom>
      <diagonal/>
    </border>
    <border>
      <left style="medium">
        <color indexed="23"/>
      </left>
      <right style="medium">
        <color indexed="12"/>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right/>
      <top style="medium">
        <color indexed="23"/>
      </top>
      <bottom style="medium">
        <color indexed="23"/>
      </bottom>
      <diagonal/>
    </border>
    <border>
      <left style="medium">
        <color auto="1"/>
      </left>
      <right/>
      <top style="medium">
        <color auto="1"/>
      </top>
      <bottom style="medium">
        <color auto="1"/>
      </bottom>
      <diagonal/>
    </border>
    <border>
      <left style="medium">
        <color indexed="23"/>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thick">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ck">
        <color indexed="23"/>
      </right>
      <top style="thin">
        <color indexed="23"/>
      </top>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888888"/>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ck">
        <color indexed="23"/>
      </left>
      <right style="thin">
        <color indexed="23"/>
      </right>
      <top style="thin">
        <color indexed="23"/>
      </top>
      <bottom style="thin">
        <color indexed="23"/>
      </bottom>
      <diagonal/>
    </border>
    <border>
      <left/>
      <right/>
      <top/>
      <bottom style="medium">
        <color rgb="FFD0D0D0"/>
      </bottom>
      <diagonal/>
    </border>
    <border>
      <left style="medium">
        <color rgb="FF888888"/>
      </left>
      <right style="medium">
        <color rgb="FFD0D0D0"/>
      </right>
      <top style="medium">
        <color indexed="23"/>
      </top>
      <bottom style="medium">
        <color rgb="FF888888"/>
      </bottom>
      <diagonal/>
    </border>
    <border>
      <left/>
      <right style="medium">
        <color rgb="FF0070C0"/>
      </right>
      <top style="thin">
        <color rgb="FF0070C0"/>
      </top>
      <bottom/>
      <diagonal/>
    </border>
    <border>
      <left style="medium">
        <color indexed="12"/>
      </left>
      <right style="medium">
        <color indexed="12"/>
      </right>
      <top style="medium">
        <color indexed="12"/>
      </top>
      <bottom style="medium">
        <color theme="3"/>
      </bottom>
      <diagonal/>
    </border>
    <border>
      <left/>
      <right/>
      <top style="thin">
        <color indexed="64"/>
      </top>
      <bottom style="thin">
        <color indexed="64"/>
      </bottom>
      <diagonal/>
    </border>
    <border>
      <left style="medium">
        <color indexed="55"/>
      </left>
      <right style="medium">
        <color indexed="55"/>
      </right>
      <top/>
      <bottom style="medium">
        <color indexed="55"/>
      </bottom>
      <diagonal/>
    </border>
    <border>
      <left/>
      <right style="medium">
        <color rgb="FF0070C0"/>
      </right>
      <top style="thin">
        <color indexed="64"/>
      </top>
      <bottom style="medium">
        <color indexed="64"/>
      </bottom>
      <diagonal/>
    </border>
    <border>
      <left style="thin">
        <color indexed="64"/>
      </left>
      <right style="medium">
        <color indexed="64"/>
      </right>
      <top/>
      <bottom style="thin">
        <color indexed="64"/>
      </bottom>
      <diagonal/>
    </border>
    <border>
      <left/>
      <right style="medium">
        <color auto="1"/>
      </right>
      <top/>
      <bottom/>
      <diagonal/>
    </border>
    <border>
      <left/>
      <right style="medium">
        <color auto="1"/>
      </right>
      <top/>
      <bottom style="medium">
        <color theme="3"/>
      </bottom>
      <diagonal/>
    </border>
    <border>
      <left style="medium">
        <color auto="1"/>
      </left>
      <right/>
      <top/>
      <bottom style="medium">
        <color auto="1"/>
      </bottom>
      <diagonal/>
    </border>
    <border>
      <left style="medium">
        <color indexed="12"/>
      </left>
      <right style="thin">
        <color indexed="12"/>
      </right>
      <top style="thick">
        <color indexed="12"/>
      </top>
      <bottom/>
      <diagonal/>
    </border>
    <border>
      <left style="medium">
        <color indexed="12"/>
      </left>
      <right style="thin">
        <color indexed="12"/>
      </right>
      <top/>
      <bottom/>
      <diagonal/>
    </border>
    <border>
      <left style="thick">
        <color theme="0"/>
      </left>
      <right style="thin">
        <color theme="0"/>
      </right>
      <top style="thick">
        <color theme="0"/>
      </top>
      <bottom style="thick">
        <color theme="0"/>
      </bottom>
      <diagonal/>
    </border>
    <border>
      <left style="thin">
        <color theme="0"/>
      </left>
      <right style="thin">
        <color theme="0"/>
      </right>
      <top style="thick">
        <color theme="0"/>
      </top>
      <bottom style="thick">
        <color theme="0"/>
      </bottom>
      <diagonal/>
    </border>
    <border>
      <left style="thin">
        <color theme="0"/>
      </left>
      <right style="thick">
        <color theme="0"/>
      </right>
      <top style="thick">
        <color theme="0"/>
      </top>
      <bottom style="thick">
        <color theme="0"/>
      </bottom>
      <diagonal/>
    </border>
    <border>
      <left style="medium">
        <color rgb="FF0070C0"/>
      </left>
      <right/>
      <top style="thick">
        <color indexed="12"/>
      </top>
      <bottom/>
      <diagonal/>
    </border>
    <border>
      <left style="medium">
        <color rgb="FF0070C0"/>
      </left>
      <right/>
      <top/>
      <bottom/>
      <diagonal/>
    </border>
    <border>
      <left style="medium">
        <color rgb="FF0070C0"/>
      </left>
      <right/>
      <top/>
      <bottom style="medium">
        <color rgb="FF0070C0"/>
      </bottom>
      <diagonal/>
    </border>
    <border>
      <left/>
      <right style="medium">
        <color indexed="12"/>
      </right>
      <top style="thin">
        <color indexed="12"/>
      </top>
      <bottom style="medium">
        <color indexed="12"/>
      </bottom>
      <diagonal/>
    </border>
    <border>
      <left style="medium">
        <color theme="3"/>
      </left>
      <right/>
      <top style="medium">
        <color theme="3"/>
      </top>
      <bottom/>
      <diagonal/>
    </border>
    <border>
      <left style="medium">
        <color theme="3"/>
      </left>
      <right style="medium">
        <color theme="3"/>
      </right>
      <top/>
      <bottom style="medium">
        <color indexed="64"/>
      </bottom>
      <diagonal/>
    </border>
    <border>
      <left style="medium">
        <color indexed="12"/>
      </left>
      <right style="medium">
        <color indexed="12"/>
      </right>
      <top style="medium">
        <color indexed="64"/>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diagonal/>
    </border>
    <border>
      <left style="medium">
        <color theme="3"/>
      </left>
      <right style="medium">
        <color auto="1"/>
      </right>
      <top style="thin">
        <color theme="3"/>
      </top>
      <bottom style="medium">
        <color theme="3"/>
      </bottom>
      <diagonal/>
    </border>
    <border>
      <left style="medium">
        <color theme="3"/>
      </left>
      <right style="medium">
        <color auto="1"/>
      </right>
      <top style="thin">
        <color theme="3"/>
      </top>
      <bottom/>
      <diagonal/>
    </border>
    <border>
      <left/>
      <right style="medium">
        <color auto="1"/>
      </right>
      <top style="medium">
        <color theme="3"/>
      </top>
      <bottom style="thin">
        <color theme="3"/>
      </bottom>
      <diagonal/>
    </border>
    <border>
      <left/>
      <right style="medium">
        <color theme="3"/>
      </right>
      <top style="thin">
        <color theme="3"/>
      </top>
      <bottom style="medium">
        <color theme="3"/>
      </bottom>
      <diagonal/>
    </border>
    <border>
      <left/>
      <right style="medium">
        <color auto="1"/>
      </right>
      <top style="thin">
        <color theme="3"/>
      </top>
      <bottom style="medium">
        <color theme="3"/>
      </bottom>
      <diagonal/>
    </border>
    <border>
      <left style="medium">
        <color rgb="FF0070C0"/>
      </left>
      <right style="medium">
        <color rgb="FF0070C0"/>
      </right>
      <top style="thick">
        <color indexed="12"/>
      </top>
      <bottom/>
      <diagonal/>
    </border>
    <border>
      <left/>
      <right/>
      <top style="thin">
        <color auto="1"/>
      </top>
      <bottom style="thick">
        <color auto="1"/>
      </bottom>
      <diagonal/>
    </border>
    <border>
      <left style="medium">
        <color theme="3"/>
      </left>
      <right style="medium">
        <color theme="3"/>
      </right>
      <top/>
      <bottom style="thick">
        <color auto="1"/>
      </bottom>
      <diagonal/>
    </border>
    <border>
      <left style="medium">
        <color theme="3"/>
      </left>
      <right style="medium">
        <color auto="1"/>
      </right>
      <top/>
      <bottom/>
      <diagonal/>
    </border>
    <border>
      <left style="medium">
        <color theme="3"/>
      </left>
      <right style="medium">
        <color auto="1"/>
      </right>
      <top/>
      <bottom style="thick">
        <color auto="1"/>
      </bottom>
      <diagonal/>
    </border>
    <border>
      <left style="medium">
        <color auto="1"/>
      </left>
      <right/>
      <top/>
      <bottom style="thick">
        <color auto="1"/>
      </bottom>
      <diagonal/>
    </border>
    <border>
      <left style="medium">
        <color indexed="12"/>
      </left>
      <right style="medium">
        <color indexed="12"/>
      </right>
      <top/>
      <bottom style="thin">
        <color indexed="12"/>
      </bottom>
      <diagonal/>
    </border>
    <border>
      <left/>
      <right/>
      <top style="medium">
        <color auto="1"/>
      </top>
      <bottom style="medium">
        <color auto="1"/>
      </bottom>
      <diagonal/>
    </border>
    <border>
      <left/>
      <right style="medium">
        <color indexed="12"/>
      </right>
      <top style="medium">
        <color theme="1"/>
      </top>
      <bottom style="thin">
        <color indexed="12"/>
      </bottom>
      <diagonal/>
    </border>
    <border>
      <left/>
      <right/>
      <top/>
      <bottom style="medium">
        <color indexed="55"/>
      </bottom>
      <diagonal/>
    </border>
    <border>
      <left/>
      <right/>
      <top style="medium">
        <color theme="3"/>
      </top>
      <bottom style="medium">
        <color theme="3"/>
      </bottom>
      <diagonal/>
    </border>
    <border>
      <left/>
      <right style="medium">
        <color indexed="12"/>
      </right>
      <top style="thin">
        <color theme="1"/>
      </top>
      <bottom/>
      <diagonal/>
    </border>
    <border>
      <left style="medium">
        <color indexed="55"/>
      </left>
      <right/>
      <top style="medium">
        <color indexed="55"/>
      </top>
      <bottom/>
      <diagonal/>
    </border>
    <border>
      <left/>
      <right style="medium">
        <color indexed="55"/>
      </right>
      <top style="medium">
        <color indexed="55"/>
      </top>
      <bottom/>
      <diagonal/>
    </border>
    <border>
      <left style="thick">
        <color indexed="60"/>
      </left>
      <right/>
      <top style="thick">
        <color indexed="60"/>
      </top>
      <bottom/>
      <diagonal/>
    </border>
    <border>
      <left/>
      <right/>
      <top style="thick">
        <color indexed="60"/>
      </top>
      <bottom/>
      <diagonal/>
    </border>
    <border>
      <left/>
      <right style="thick">
        <color indexed="60"/>
      </right>
      <top style="thick">
        <color indexed="60"/>
      </top>
      <bottom/>
      <diagonal/>
    </border>
    <border>
      <left style="thick">
        <color indexed="60"/>
      </left>
      <right/>
      <top/>
      <bottom/>
      <diagonal/>
    </border>
    <border>
      <left/>
      <right style="thick">
        <color indexed="60"/>
      </right>
      <top/>
      <bottom/>
      <diagonal/>
    </border>
    <border>
      <left style="thick">
        <color indexed="60"/>
      </left>
      <right/>
      <top/>
      <bottom style="thick">
        <color indexed="60"/>
      </bottom>
      <diagonal/>
    </border>
    <border>
      <left/>
      <right/>
      <top/>
      <bottom style="thick">
        <color indexed="60"/>
      </bottom>
      <diagonal/>
    </border>
    <border>
      <left/>
      <right style="thick">
        <color indexed="60"/>
      </right>
      <top/>
      <bottom style="thick">
        <color indexed="6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6">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65" fillId="0" borderId="0">
      <alignment vertical="center"/>
    </xf>
    <xf numFmtId="0" fontId="6" fillId="0" borderId="0"/>
    <xf numFmtId="0" fontId="65" fillId="0" borderId="0">
      <alignment vertical="center"/>
    </xf>
    <xf numFmtId="0" fontId="6"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3" fillId="0" borderId="0">
      <alignment vertical="center"/>
    </xf>
    <xf numFmtId="0" fontId="4" fillId="0" borderId="0">
      <alignment vertical="center"/>
    </xf>
    <xf numFmtId="0" fontId="65"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02" fillId="0" borderId="0"/>
    <xf numFmtId="0" fontId="103" fillId="0" borderId="0" applyNumberFormat="0" applyFill="0" applyBorder="0" applyAlignment="0" applyProtection="0"/>
    <xf numFmtId="0" fontId="102" fillId="0" borderId="0"/>
    <xf numFmtId="0" fontId="133" fillId="0" borderId="0" applyNumberFormat="0" applyFill="0" applyBorder="0" applyAlignment="0" applyProtection="0">
      <alignment vertical="center"/>
    </xf>
  </cellStyleXfs>
  <cellXfs count="959">
    <xf numFmtId="0" fontId="0" fillId="0" borderId="0" xfId="0">
      <alignment vertical="center"/>
    </xf>
    <xf numFmtId="0" fontId="6" fillId="0" borderId="0" xfId="2">
      <alignment vertical="center"/>
    </xf>
    <xf numFmtId="0" fontId="10" fillId="0" borderId="0" xfId="2" applyFont="1" applyAlignment="1">
      <alignment horizontal="center" vertical="center"/>
    </xf>
    <xf numFmtId="0" fontId="10" fillId="0" borderId="0" xfId="2" applyFont="1" applyAlignment="1">
      <alignment vertical="top" wrapText="1"/>
    </xf>
    <xf numFmtId="0" fontId="6" fillId="5" borderId="0" xfId="2" applyFill="1">
      <alignment vertical="center"/>
    </xf>
    <xf numFmtId="0" fontId="6" fillId="0" borderId="2" xfId="2" applyBorder="1">
      <alignment vertical="center"/>
    </xf>
    <xf numFmtId="0" fontId="20" fillId="5" borderId="3" xfId="2" applyFont="1" applyFill="1" applyBorder="1" applyAlignment="1">
      <alignment horizontal="center" vertical="center"/>
    </xf>
    <xf numFmtId="177" fontId="16" fillId="5" borderId="4" xfId="2" applyNumberFormat="1" applyFont="1" applyFill="1" applyBorder="1" applyAlignment="1">
      <alignment horizontal="center" vertical="center" wrapText="1"/>
    </xf>
    <xf numFmtId="0" fontId="20" fillId="5" borderId="2" xfId="2" applyFont="1" applyFill="1" applyBorder="1" applyAlignment="1">
      <alignment horizontal="center" vertical="center"/>
    </xf>
    <xf numFmtId="0" fontId="6" fillId="5" borderId="3" xfId="2" applyFill="1" applyBorder="1">
      <alignment vertical="center"/>
    </xf>
    <xf numFmtId="0" fontId="6" fillId="5" borderId="4" xfId="2" applyFill="1" applyBorder="1">
      <alignment vertical="center"/>
    </xf>
    <xf numFmtId="0" fontId="6" fillId="5" borderId="2" xfId="2" applyFill="1" applyBorder="1">
      <alignment vertical="center"/>
    </xf>
    <xf numFmtId="0" fontId="6" fillId="5" borderId="5" xfId="2" applyFill="1" applyBorder="1">
      <alignment vertical="center"/>
    </xf>
    <xf numFmtId="0" fontId="6" fillId="0" borderId="5" xfId="2" applyBorder="1">
      <alignment vertical="center"/>
    </xf>
    <xf numFmtId="0" fontId="22" fillId="0" borderId="0" xfId="2" applyFont="1">
      <alignment vertical="center"/>
    </xf>
    <xf numFmtId="0" fontId="6" fillId="0" borderId="0" xfId="2" applyAlignment="1">
      <alignment horizontal="center" vertical="center"/>
    </xf>
    <xf numFmtId="0" fontId="23" fillId="0" borderId="0" xfId="2" applyFont="1" applyAlignment="1">
      <alignment horizontal="center" vertical="center"/>
    </xf>
    <xf numFmtId="0" fontId="30" fillId="8" borderId="11" xfId="17" applyFont="1" applyFill="1" applyBorder="1" applyAlignment="1">
      <alignment horizontal="left" vertical="center"/>
    </xf>
    <xf numFmtId="0" fontId="30" fillId="8" borderId="12" xfId="17" applyFont="1" applyFill="1" applyBorder="1" applyAlignment="1">
      <alignment horizontal="center" vertical="center"/>
    </xf>
    <xf numFmtId="0" fontId="30" fillId="8" borderId="12" xfId="2" applyFont="1" applyFill="1" applyBorder="1" applyAlignment="1">
      <alignment horizontal="center" vertical="center"/>
    </xf>
    <xf numFmtId="0" fontId="31" fillId="8" borderId="12" xfId="2" applyFont="1" applyFill="1" applyBorder="1" applyAlignment="1">
      <alignment horizontal="center" vertical="center"/>
    </xf>
    <xf numFmtId="0" fontId="31" fillId="8" borderId="13" xfId="2" applyFont="1" applyFill="1" applyBorder="1" applyAlignment="1">
      <alignment horizontal="center" vertical="center"/>
    </xf>
    <xf numFmtId="0" fontId="1" fillId="0" borderId="0" xfId="17">
      <alignment vertical="center"/>
    </xf>
    <xf numFmtId="0" fontId="37" fillId="0" borderId="0" xfId="17" applyFont="1">
      <alignment vertical="center"/>
    </xf>
    <xf numFmtId="0" fontId="31" fillId="8" borderId="14" xfId="2" applyFont="1" applyFill="1" applyBorder="1" applyAlignment="1">
      <alignment horizontal="center" vertical="center"/>
    </xf>
    <xf numFmtId="0" fontId="31" fillId="8" borderId="15" xfId="2" applyFont="1" applyFill="1" applyBorder="1" applyAlignment="1">
      <alignment horizontal="center" vertical="center"/>
    </xf>
    <xf numFmtId="0" fontId="34" fillId="0" borderId="0" xfId="17" applyFont="1" applyAlignment="1">
      <alignment horizontal="center" vertical="center"/>
    </xf>
    <xf numFmtId="0" fontId="8" fillId="9" borderId="0" xfId="1" applyFill="1" applyBorder="1" applyAlignment="1" applyProtection="1">
      <alignment vertical="center" wrapText="1"/>
    </xf>
    <xf numFmtId="0" fontId="42" fillId="0" borderId="0" xfId="17" applyFont="1" applyAlignment="1">
      <alignment vertical="center" wrapText="1"/>
    </xf>
    <xf numFmtId="0" fontId="44" fillId="0" borderId="0" xfId="17" applyFont="1" applyAlignment="1">
      <alignment horizontal="left" vertical="center"/>
    </xf>
    <xf numFmtId="0" fontId="34" fillId="0" borderId="0" xfId="17" applyFont="1" applyAlignment="1">
      <alignment vertical="top" wrapText="1"/>
    </xf>
    <xf numFmtId="0" fontId="7" fillId="3" borderId="7" xfId="17" applyFont="1" applyFill="1" applyBorder="1" applyAlignment="1">
      <alignment horizontal="center" vertical="center" wrapText="1"/>
    </xf>
    <xf numFmtId="0" fontId="7" fillId="3" borderId="6" xfId="17" applyFont="1" applyFill="1" applyBorder="1" applyAlignment="1">
      <alignment horizontal="center" vertical="center" wrapText="1"/>
    </xf>
    <xf numFmtId="0" fontId="7" fillId="3" borderId="8" xfId="17" applyFont="1" applyFill="1" applyBorder="1" applyAlignment="1">
      <alignment horizontal="center" vertical="center" wrapText="1"/>
    </xf>
    <xf numFmtId="0" fontId="7" fillId="3" borderId="9" xfId="17" applyFont="1" applyFill="1" applyBorder="1" applyAlignment="1">
      <alignment horizontal="center" vertical="center" wrapText="1"/>
    </xf>
    <xf numFmtId="0" fontId="13" fillId="3" borderId="9" xfId="17" applyFont="1" applyFill="1" applyBorder="1" applyAlignment="1">
      <alignment horizontal="center" vertical="center" wrapText="1"/>
    </xf>
    <xf numFmtId="0" fontId="55" fillId="3" borderId="9" xfId="17" applyFont="1" applyFill="1" applyBorder="1" applyAlignment="1">
      <alignment horizontal="center" vertical="center" wrapText="1"/>
    </xf>
    <xf numFmtId="0" fontId="7" fillId="3" borderId="10"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20" fillId="0" borderId="0" xfId="2" applyFont="1" applyAlignment="1">
      <alignment vertical="top" wrapText="1"/>
    </xf>
    <xf numFmtId="0" fontId="0" fillId="0" borderId="21" xfId="0" applyBorder="1">
      <alignment vertical="center"/>
    </xf>
    <xf numFmtId="0" fontId="14" fillId="0" borderId="21" xfId="0" applyFont="1" applyBorder="1">
      <alignment vertical="center"/>
    </xf>
    <xf numFmtId="0" fontId="0" fillId="0" borderId="22" xfId="0" applyBorder="1">
      <alignment vertical="center"/>
    </xf>
    <xf numFmtId="0" fontId="0" fillId="0" borderId="17" xfId="0" applyBorder="1">
      <alignment vertical="center"/>
    </xf>
    <xf numFmtId="0" fontId="6" fillId="17" borderId="0" xfId="2" applyFill="1">
      <alignment vertical="center"/>
    </xf>
    <xf numFmtId="0" fontId="0" fillId="17" borderId="0" xfId="0" applyFill="1">
      <alignment vertical="center"/>
    </xf>
    <xf numFmtId="0" fontId="1" fillId="5" borderId="0" xfId="2" applyFont="1" applyFill="1">
      <alignment vertical="center"/>
    </xf>
    <xf numFmtId="0" fontId="0" fillId="0" borderId="21" xfId="0" applyBorder="1" applyAlignment="1">
      <alignment vertical="top"/>
    </xf>
    <xf numFmtId="0" fontId="0" fillId="0" borderId="0" xfId="0" applyAlignment="1">
      <alignment vertical="top"/>
    </xf>
    <xf numFmtId="0" fontId="0" fillId="0" borderId="0" xfId="0" applyAlignment="1">
      <alignment horizontal="left" vertical="center"/>
    </xf>
    <xf numFmtId="0" fontId="68" fillId="0" borderId="0" xfId="0" applyFont="1" applyAlignment="1">
      <alignment horizontal="left" vertical="center"/>
    </xf>
    <xf numFmtId="0" fontId="69" fillId="0" borderId="0" xfId="0" applyFont="1" applyAlignment="1">
      <alignment horizontal="center" vertical="center" wrapText="1"/>
    </xf>
    <xf numFmtId="0" fontId="69" fillId="0" borderId="0" xfId="0" applyFont="1" applyAlignment="1">
      <alignment horizontal="left" vertical="center" wrapText="1"/>
    </xf>
    <xf numFmtId="0" fontId="79" fillId="0" borderId="0" xfId="17" applyFont="1">
      <alignment vertical="center"/>
    </xf>
    <xf numFmtId="0" fontId="78" fillId="0" borderId="0" xfId="2" applyFont="1">
      <alignment vertical="center"/>
    </xf>
    <xf numFmtId="0" fontId="87" fillId="0" borderId="0" xfId="2" applyFont="1" applyAlignment="1">
      <alignment horizontal="center" vertical="center"/>
    </xf>
    <xf numFmtId="14" fontId="86" fillId="0" borderId="0" xfId="2" applyNumberFormat="1" applyFont="1" applyAlignment="1">
      <alignment horizontal="center" vertical="center"/>
    </xf>
    <xf numFmtId="0" fontId="6" fillId="0" borderId="20" xfId="0" applyFont="1" applyBorder="1">
      <alignment vertical="center"/>
    </xf>
    <xf numFmtId="0" fontId="6" fillId="0" borderId="12" xfId="0" applyFont="1" applyBorder="1">
      <alignment vertical="center"/>
    </xf>
    <xf numFmtId="0" fontId="6" fillId="0" borderId="21" xfId="0" applyFont="1" applyBorder="1">
      <alignment vertical="center"/>
    </xf>
    <xf numFmtId="0" fontId="6" fillId="0" borderId="0" xfId="0" applyFont="1">
      <alignment vertical="center"/>
    </xf>
    <xf numFmtId="0" fontId="85" fillId="0" borderId="21" xfId="0" applyFont="1" applyBorder="1">
      <alignment vertical="center"/>
    </xf>
    <xf numFmtId="0" fontId="85" fillId="0" borderId="0" xfId="0" applyFont="1">
      <alignment vertical="center"/>
    </xf>
    <xf numFmtId="0" fontId="85" fillId="5" borderId="21" xfId="0" applyFont="1" applyFill="1" applyBorder="1">
      <alignment vertical="center"/>
    </xf>
    <xf numFmtId="0" fontId="85" fillId="5" borderId="0" xfId="0" applyFont="1" applyFill="1">
      <alignment vertical="center"/>
    </xf>
    <xf numFmtId="0" fontId="6" fillId="5" borderId="57" xfId="2" applyFill="1" applyBorder="1">
      <alignment vertical="center"/>
    </xf>
    <xf numFmtId="0" fontId="6" fillId="0" borderId="57" xfId="2" applyBorder="1">
      <alignment vertical="center"/>
    </xf>
    <xf numFmtId="0" fontId="6" fillId="0" borderId="0" xfId="2" applyAlignment="1">
      <alignment horizontal="left" vertical="top"/>
    </xf>
    <xf numFmtId="0" fontId="79" fillId="0" borderId="0" xfId="17" applyFont="1" applyAlignment="1">
      <alignment horizontal="left" vertical="center"/>
    </xf>
    <xf numFmtId="0" fontId="6" fillId="0" borderId="0" xfId="2" applyAlignment="1">
      <alignment horizontal="left" vertical="center"/>
    </xf>
    <xf numFmtId="0" fontId="97" fillId="5" borderId="21" xfId="0" applyFont="1" applyFill="1" applyBorder="1">
      <alignment vertical="center"/>
    </xf>
    <xf numFmtId="0" fontId="97" fillId="5" borderId="0" xfId="0" applyFont="1" applyFill="1" applyAlignment="1">
      <alignment horizontal="left" vertical="center"/>
    </xf>
    <xf numFmtId="0" fontId="97" fillId="5" borderId="0" xfId="0" applyFont="1" applyFill="1">
      <alignment vertical="center"/>
    </xf>
    <xf numFmtId="176" fontId="97" fillId="5" borderId="0" xfId="0" applyNumberFormat="1" applyFont="1" applyFill="1" applyAlignment="1">
      <alignment horizontal="left" vertical="center"/>
    </xf>
    <xf numFmtId="182" fontId="97" fillId="5" borderId="0" xfId="0" applyNumberFormat="1" applyFont="1" applyFill="1" applyAlignment="1">
      <alignment horizontal="center" vertical="center"/>
    </xf>
    <xf numFmtId="0" fontId="97" fillId="5" borderId="21" xfId="0" applyFont="1" applyFill="1" applyBorder="1" applyAlignment="1">
      <alignment vertical="top"/>
    </xf>
    <xf numFmtId="0" fontId="97" fillId="5" borderId="0" xfId="0" applyFont="1" applyFill="1" applyAlignment="1">
      <alignment vertical="top"/>
    </xf>
    <xf numFmtId="14" fontId="97" fillId="5" borderId="0" xfId="0" applyNumberFormat="1" applyFont="1" applyFill="1" applyAlignment="1">
      <alignment horizontal="left" vertical="center"/>
    </xf>
    <xf numFmtId="14" fontId="97" fillId="0" borderId="0" xfId="0" applyNumberFormat="1" applyFont="1">
      <alignment vertical="center"/>
    </xf>
    <xf numFmtId="0" fontId="98" fillId="0" borderId="0" xfId="0" applyFont="1">
      <alignment vertical="center"/>
    </xf>
    <xf numFmtId="0" fontId="31" fillId="8" borderId="0" xfId="2" applyFont="1" applyFill="1" applyAlignment="1">
      <alignment horizontal="center" vertical="center"/>
    </xf>
    <xf numFmtId="0" fontId="1" fillId="9" borderId="0" xfId="17" applyFill="1">
      <alignment vertical="center"/>
    </xf>
    <xf numFmtId="0" fontId="6" fillId="9" borderId="0" xfId="2" applyFill="1" applyAlignment="1">
      <alignment vertical="center" wrapText="1"/>
    </xf>
    <xf numFmtId="0" fontId="45" fillId="0" borderId="0" xfId="17" applyFont="1" applyAlignment="1">
      <alignment horizontal="left" vertical="center"/>
    </xf>
    <xf numFmtId="0" fontId="46" fillId="0" borderId="17" xfId="17" applyFont="1" applyBorder="1">
      <alignment vertical="center"/>
    </xf>
    <xf numFmtId="0" fontId="46" fillId="0" borderId="17" xfId="17" applyFont="1" applyBorder="1" applyAlignment="1">
      <alignment horizontal="right" vertical="center"/>
    </xf>
    <xf numFmtId="0" fontId="34" fillId="0" borderId="19" xfId="17" applyFont="1" applyBorder="1" applyAlignment="1">
      <alignment horizontal="center" vertical="center"/>
    </xf>
    <xf numFmtId="0" fontId="48" fillId="0" borderId="0" xfId="17" applyFont="1" applyAlignment="1">
      <alignment horizontal="center" vertical="center"/>
    </xf>
    <xf numFmtId="0" fontId="49" fillId="0" borderId="0" xfId="17" applyFont="1" applyAlignment="1">
      <alignment horizontal="center" vertical="center" wrapText="1"/>
    </xf>
    <xf numFmtId="0" fontId="1" fillId="0" borderId="0" xfId="17" applyAlignment="1">
      <alignment vertical="center" shrinkToFit="1"/>
    </xf>
    <xf numFmtId="0" fontId="12" fillId="0" borderId="56" xfId="2" applyFont="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3" fillId="3" borderId="0" xfId="17" applyFont="1" applyFill="1" applyAlignment="1">
      <alignment horizontal="center" vertical="center" wrapText="1"/>
    </xf>
    <xf numFmtId="0" fontId="55" fillId="3" borderId="0" xfId="17" applyFont="1" applyFill="1" applyAlignment="1">
      <alignment horizontal="center" vertical="center" wrapText="1"/>
    </xf>
    <xf numFmtId="0" fontId="1" fillId="5" borderId="0" xfId="2" applyFont="1" applyFill="1" applyAlignment="1">
      <alignment horizontal="center" vertical="center"/>
    </xf>
    <xf numFmtId="0" fontId="42" fillId="5" borderId="0" xfId="0" applyFont="1" applyFill="1" applyAlignment="1">
      <alignment horizontal="center" vertical="center" wrapText="1"/>
    </xf>
    <xf numFmtId="180" fontId="46"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6" fillId="0" borderId="0" xfId="16" applyFont="1">
      <alignment vertical="center"/>
    </xf>
    <xf numFmtId="0" fontId="10" fillId="0" borderId="0" xfId="16" applyFont="1">
      <alignment vertical="center"/>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1" fillId="0" borderId="0" xfId="2" applyFont="1">
      <alignment vertical="center"/>
    </xf>
    <xf numFmtId="0" fontId="46" fillId="17" borderId="67" xfId="16" applyFont="1" applyFill="1" applyBorder="1">
      <alignment vertical="center"/>
    </xf>
    <xf numFmtId="0" fontId="10" fillId="17" borderId="67" xfId="16" applyFont="1" applyFill="1" applyBorder="1">
      <alignment vertical="center"/>
    </xf>
    <xf numFmtId="0" fontId="33" fillId="0" borderId="0" xfId="17" applyFont="1" applyAlignment="1">
      <alignment horizontal="left" vertical="center" indent="2"/>
    </xf>
    <xf numFmtId="0" fontId="99" fillId="0" borderId="0" xfId="17" applyFont="1">
      <alignment vertical="center"/>
    </xf>
    <xf numFmtId="0" fontId="1" fillId="17" borderId="0" xfId="2" applyFont="1" applyFill="1">
      <alignment vertical="center"/>
    </xf>
    <xf numFmtId="0" fontId="23" fillId="17" borderId="0" xfId="19" applyFont="1" applyFill="1">
      <alignment vertical="center"/>
    </xf>
    <xf numFmtId="0" fontId="23" fillId="17" borderId="0" xfId="2" applyFont="1" applyFill="1" applyAlignment="1">
      <alignment horizontal="left" vertical="center"/>
    </xf>
    <xf numFmtId="0" fontId="37" fillId="17" borderId="0" xfId="17" applyFont="1" applyFill="1">
      <alignment vertical="center"/>
    </xf>
    <xf numFmtId="0" fontId="12" fillId="0" borderId="0" xfId="2" applyFont="1" applyAlignment="1">
      <alignment horizontal="center" vertical="center"/>
    </xf>
    <xf numFmtId="14" fontId="82" fillId="0" borderId="0" xfId="2" applyNumberFormat="1" applyFont="1" applyAlignment="1">
      <alignment horizontal="center" vertical="center"/>
    </xf>
    <xf numFmtId="0" fontId="12" fillId="0" borderId="0" xfId="2" applyFont="1" applyAlignment="1">
      <alignment vertical="top" wrapText="1"/>
    </xf>
    <xf numFmtId="0" fontId="37" fillId="0" borderId="0" xfId="17" applyFont="1" applyAlignment="1">
      <alignment horizontal="center" vertical="center"/>
    </xf>
    <xf numFmtId="0" fontId="104" fillId="17" borderId="0" xfId="17" applyFont="1" applyFill="1" applyAlignment="1">
      <alignment horizontal="left" vertical="center"/>
    </xf>
    <xf numFmtId="0" fontId="82" fillId="0" borderId="0" xfId="2" applyFont="1" applyAlignment="1">
      <alignment vertical="top" wrapText="1"/>
    </xf>
    <xf numFmtId="180" fontId="46" fillId="10" borderId="69" xfId="17" applyNumberFormat="1" applyFont="1" applyFill="1" applyBorder="1" applyAlignment="1">
      <alignment horizontal="center" vertical="center"/>
    </xf>
    <xf numFmtId="14" fontId="25" fillId="19" borderId="70" xfId="2" applyNumberFormat="1" applyFont="1" applyFill="1" applyBorder="1" applyAlignment="1">
      <alignment horizontal="center" vertical="center" shrinkToFit="1"/>
    </xf>
    <xf numFmtId="14" fontId="82" fillId="19" borderId="73" xfId="1" applyNumberFormat="1" applyFont="1" applyFill="1" applyBorder="1" applyAlignment="1" applyProtection="1">
      <alignment vertical="center" wrapText="1"/>
    </xf>
    <xf numFmtId="14" fontId="82" fillId="19" borderId="71" xfId="2" applyNumberFormat="1" applyFont="1" applyFill="1" applyBorder="1">
      <alignment vertical="center"/>
    </xf>
    <xf numFmtId="0" fontId="66" fillId="0" borderId="0" xfId="0" applyFont="1">
      <alignment vertical="center"/>
    </xf>
    <xf numFmtId="0" fontId="109" fillId="5" borderId="3" xfId="2" applyFont="1" applyFill="1" applyBorder="1">
      <alignment vertical="center"/>
    </xf>
    <xf numFmtId="0" fontId="108" fillId="0" borderId="57" xfId="0" applyFont="1" applyBorder="1">
      <alignment vertical="center"/>
    </xf>
    <xf numFmtId="0" fontId="23" fillId="17" borderId="0" xfId="19" applyFont="1" applyFill="1" applyAlignment="1">
      <alignment horizontal="center" vertical="center"/>
    </xf>
    <xf numFmtId="0" fontId="23" fillId="17" borderId="0" xfId="19" applyFont="1" applyFill="1" applyAlignment="1">
      <alignment horizontal="center" vertical="center" wrapText="1"/>
    </xf>
    <xf numFmtId="0" fontId="99" fillId="0" borderId="0" xfId="17" applyFont="1" applyAlignment="1">
      <alignment horizontal="left" vertical="center"/>
    </xf>
    <xf numFmtId="177" fontId="1" fillId="17" borderId="74" xfId="2" applyNumberFormat="1" applyFont="1" applyFill="1" applyBorder="1" applyAlignment="1">
      <alignment horizontal="center" vertical="center" wrapText="1"/>
    </xf>
    <xf numFmtId="0" fontId="110" fillId="17" borderId="75" xfId="2" applyFont="1" applyFill="1" applyBorder="1" applyAlignment="1">
      <alignment horizontal="center" vertical="center"/>
    </xf>
    <xf numFmtId="177" fontId="110" fillId="17" borderId="75" xfId="2" applyNumberFormat="1" applyFont="1" applyFill="1" applyBorder="1" applyAlignment="1">
      <alignment horizontal="center" vertical="center" shrinkToFit="1"/>
    </xf>
    <xf numFmtId="0" fontId="111" fillId="0" borderId="75" xfId="0" applyFont="1" applyBorder="1" applyAlignment="1">
      <alignment horizontal="center" vertical="center" wrapText="1"/>
    </xf>
    <xf numFmtId="177" fontId="12" fillId="17" borderId="75" xfId="2" applyNumberFormat="1" applyFont="1" applyFill="1" applyBorder="1" applyAlignment="1">
      <alignment horizontal="center" vertical="center" wrapText="1"/>
    </xf>
    <xf numFmtId="0" fontId="114" fillId="0" borderId="0" xfId="0" applyFont="1">
      <alignment vertical="center"/>
    </xf>
    <xf numFmtId="0" fontId="6" fillId="0" borderId="35" xfId="2" applyBorder="1">
      <alignment vertical="center"/>
    </xf>
    <xf numFmtId="0" fontId="6" fillId="0" borderId="36" xfId="2" applyBorder="1">
      <alignment vertical="center"/>
    </xf>
    <xf numFmtId="0" fontId="97" fillId="5" borderId="21" xfId="0" applyFont="1" applyFill="1" applyBorder="1" applyAlignment="1">
      <alignment horizontal="left" vertical="top"/>
    </xf>
    <xf numFmtId="0" fontId="32" fillId="17" borderId="0" xfId="2" applyFont="1" applyFill="1">
      <alignment vertical="center"/>
    </xf>
    <xf numFmtId="0" fontId="33" fillId="17" borderId="0" xfId="17" applyFont="1" applyFill="1">
      <alignment vertical="center"/>
    </xf>
    <xf numFmtId="0" fontId="34" fillId="17" borderId="0" xfId="17" applyFont="1" applyFill="1" applyAlignment="1">
      <alignment vertical="top" wrapText="1"/>
    </xf>
    <xf numFmtId="0" fontId="35" fillId="17" borderId="0" xfId="2" applyFont="1" applyFill="1" applyAlignment="1">
      <alignment horizontal="center" vertical="center"/>
    </xf>
    <xf numFmtId="0" fontId="77" fillId="17" borderId="0" xfId="17" applyFont="1" applyFill="1" applyAlignment="1">
      <alignment horizontal="left" vertical="center"/>
    </xf>
    <xf numFmtId="0" fontId="36" fillId="17" borderId="0" xfId="2" applyFont="1" applyFill="1" applyAlignment="1">
      <alignment vertical="center" wrapText="1"/>
    </xf>
    <xf numFmtId="0" fontId="38" fillId="17" borderId="0" xfId="2" applyFont="1" applyFill="1" applyAlignment="1">
      <alignment vertical="center" wrapText="1"/>
    </xf>
    <xf numFmtId="0" fontId="40" fillId="17" borderId="0" xfId="2" applyFont="1" applyFill="1">
      <alignment vertical="center"/>
    </xf>
    <xf numFmtId="0" fontId="41" fillId="17" borderId="0" xfId="2" applyFont="1" applyFill="1" applyAlignment="1">
      <alignment horizontal="center" vertical="center"/>
    </xf>
    <xf numFmtId="0" fontId="34" fillId="17" borderId="0" xfId="17" applyFont="1" applyFill="1" applyAlignment="1">
      <alignment horizontal="center" vertical="center"/>
    </xf>
    <xf numFmtId="0" fontId="39" fillId="17" borderId="0" xfId="17" applyFont="1" applyFill="1" applyAlignment="1">
      <alignment vertical="top" wrapText="1"/>
    </xf>
    <xf numFmtId="0" fontId="1" fillId="17" borderId="0" xfId="17" applyFill="1" applyAlignment="1">
      <alignment horizontal="center" vertical="center"/>
    </xf>
    <xf numFmtId="0" fontId="42" fillId="17" borderId="0" xfId="2" applyFont="1" applyFill="1" applyAlignment="1">
      <alignment vertical="center" wrapText="1"/>
    </xf>
    <xf numFmtId="0" fontId="38" fillId="17" borderId="0" xfId="2" applyFont="1" applyFill="1">
      <alignment vertical="center"/>
    </xf>
    <xf numFmtId="0" fontId="34" fillId="17" borderId="0" xfId="17" applyFont="1" applyFill="1">
      <alignment vertical="center"/>
    </xf>
    <xf numFmtId="0" fontId="43" fillId="17" borderId="0" xfId="17" applyFont="1" applyFill="1" applyAlignment="1">
      <alignment horizontal="center" vertical="center" wrapText="1"/>
    </xf>
    <xf numFmtId="0" fontId="44" fillId="17" borderId="0" xfId="17" applyFont="1" applyFill="1">
      <alignment vertical="center"/>
    </xf>
    <xf numFmtId="0" fontId="6" fillId="17" borderId="0" xfId="2" applyFill="1" applyAlignment="1">
      <alignment horizontal="center" vertical="center"/>
    </xf>
    <xf numFmtId="0" fontId="42" fillId="17" borderId="0" xfId="17" applyFont="1" applyFill="1" applyAlignment="1">
      <alignment vertical="center" wrapText="1"/>
    </xf>
    <xf numFmtId="0" fontId="47" fillId="17" borderId="0" xfId="17" applyFont="1" applyFill="1" applyAlignment="1">
      <alignment horizontal="center" vertical="center"/>
    </xf>
    <xf numFmtId="0" fontId="8" fillId="17" borderId="0" xfId="1" applyFill="1" applyAlignment="1" applyProtection="1">
      <alignment horizontal="center" vertical="center"/>
    </xf>
    <xf numFmtId="0" fontId="50" fillId="17" borderId="0" xfId="17" applyFont="1" applyFill="1" applyAlignment="1">
      <alignment horizontal="center" vertical="center"/>
    </xf>
    <xf numFmtId="0" fontId="0" fillId="17" borderId="0" xfId="0" applyFill="1" applyAlignment="1">
      <alignment vertical="center" wrapText="1"/>
    </xf>
    <xf numFmtId="0" fontId="1" fillId="17" borderId="54" xfId="17" applyFill="1" applyBorder="1" applyAlignment="1">
      <alignment horizontal="center" vertical="center" wrapText="1"/>
    </xf>
    <xf numFmtId="0" fontId="1" fillId="17" borderId="0" xfId="17" applyFill="1">
      <alignment vertical="center"/>
    </xf>
    <xf numFmtId="0" fontId="1" fillId="17" borderId="55" xfId="17" applyFill="1" applyBorder="1" applyAlignment="1">
      <alignment horizontal="center" vertical="center"/>
    </xf>
    <xf numFmtId="182" fontId="97" fillId="5" borderId="0" xfId="0" applyNumberFormat="1" applyFont="1" applyFill="1" applyAlignment="1">
      <alignment horizontal="left" vertical="center"/>
    </xf>
    <xf numFmtId="14" fontId="86" fillId="19" borderId="76" xfId="2" applyNumberFormat="1" applyFont="1" applyFill="1" applyBorder="1" applyAlignment="1">
      <alignment horizontal="center" vertical="center"/>
    </xf>
    <xf numFmtId="14" fontId="86" fillId="19" borderId="77" xfId="2" applyNumberFormat="1" applyFont="1" applyFill="1" applyBorder="1" applyAlignment="1">
      <alignment horizontal="center" vertical="center"/>
    </xf>
    <xf numFmtId="14" fontId="86" fillId="19" borderId="78" xfId="2" applyNumberFormat="1" applyFont="1" applyFill="1" applyBorder="1" applyAlignment="1">
      <alignment horizontal="center" vertical="center"/>
    </xf>
    <xf numFmtId="0" fontId="119" fillId="30" borderId="0" xfId="0" applyFont="1" applyFill="1" applyAlignment="1">
      <alignment horizontal="center" vertical="center" wrapText="1"/>
    </xf>
    <xf numFmtId="0" fontId="12" fillId="0" borderId="82" xfId="2" applyFont="1" applyBorder="1" applyAlignment="1">
      <alignment horizontal="center" vertical="center" wrapText="1"/>
    </xf>
    <xf numFmtId="0" fontId="106" fillId="19" borderId="77" xfId="2" applyFont="1" applyFill="1" applyBorder="1" applyAlignment="1">
      <alignment horizontal="center" vertical="center"/>
    </xf>
    <xf numFmtId="0" fontId="106" fillId="19" borderId="76" xfId="2" applyFont="1" applyFill="1" applyBorder="1" applyAlignment="1">
      <alignment horizontal="center" vertical="center"/>
    </xf>
    <xf numFmtId="0" fontId="118" fillId="0" borderId="0" xfId="2" applyFont="1">
      <alignment vertical="center"/>
    </xf>
    <xf numFmtId="0" fontId="6" fillId="0" borderId="0" xfId="2" applyAlignment="1">
      <alignment horizontal="center" vertical="top"/>
    </xf>
    <xf numFmtId="14" fontId="82" fillId="19" borderId="72" xfId="1" applyNumberFormat="1" applyFont="1" applyFill="1" applyBorder="1" applyAlignment="1" applyProtection="1">
      <alignment horizontal="center" vertical="center" wrapText="1"/>
    </xf>
    <xf numFmtId="0" fontId="115" fillId="30" borderId="0" xfId="0" applyFont="1" applyFill="1" applyAlignment="1">
      <alignment horizontal="center" vertical="center" wrapText="1"/>
    </xf>
    <xf numFmtId="0" fontId="20" fillId="17" borderId="74" xfId="2" applyFont="1" applyFill="1" applyBorder="1" applyAlignment="1">
      <alignment horizontal="center" vertical="center" wrapText="1"/>
    </xf>
    <xf numFmtId="0" fontId="84" fillId="0" borderId="0" xfId="2" applyFont="1" applyAlignment="1">
      <alignment vertical="top" wrapText="1"/>
    </xf>
    <xf numFmtId="0" fontId="42" fillId="5" borderId="0" xfId="17" applyFont="1" applyFill="1" applyAlignment="1">
      <alignment vertical="center" wrapText="1"/>
    </xf>
    <xf numFmtId="14" fontId="82" fillId="19" borderId="59" xfId="2" applyNumberFormat="1" applyFont="1" applyFill="1" applyBorder="1" applyAlignment="1">
      <alignment horizontal="center" vertical="center" wrapText="1" shrinkToFit="1"/>
    </xf>
    <xf numFmtId="14" fontId="86" fillId="19" borderId="88" xfId="2" applyNumberFormat="1" applyFont="1" applyFill="1" applyBorder="1" applyAlignment="1">
      <alignment vertical="center" shrinkToFit="1"/>
    </xf>
    <xf numFmtId="0" fontId="111" fillId="21" borderId="75" xfId="0" applyFont="1" applyFill="1" applyBorder="1" applyAlignment="1">
      <alignment horizontal="center" vertical="center" wrapText="1"/>
    </xf>
    <xf numFmtId="0" fontId="111" fillId="32" borderId="75" xfId="0" applyFont="1" applyFill="1" applyBorder="1" applyAlignment="1">
      <alignment horizontal="center" vertical="center" wrapText="1"/>
    </xf>
    <xf numFmtId="0" fontId="132" fillId="17" borderId="0" xfId="2" applyFont="1" applyFill="1" applyAlignment="1">
      <alignment horizontal="center" vertical="center" wrapText="1"/>
    </xf>
    <xf numFmtId="183" fontId="132" fillId="17" borderId="0" xfId="2" applyNumberFormat="1" applyFont="1" applyFill="1" applyAlignment="1">
      <alignment horizontal="center" vertical="center"/>
    </xf>
    <xf numFmtId="0" fontId="8" fillId="0" borderId="85" xfId="1" applyBorder="1" applyAlignment="1" applyProtection="1">
      <alignment horizontal="left" vertical="center" wrapText="1"/>
    </xf>
    <xf numFmtId="0" fontId="23" fillId="17" borderId="0" xfId="19" applyFont="1" applyFill="1" applyAlignment="1">
      <alignment horizontal="left" vertical="center"/>
    </xf>
    <xf numFmtId="0" fontId="6" fillId="0" borderId="87" xfId="2" applyBorder="1">
      <alignment vertical="center"/>
    </xf>
    <xf numFmtId="0" fontId="8" fillId="0" borderId="91" xfId="1" applyFill="1" applyBorder="1" applyAlignment="1" applyProtection="1">
      <alignment horizontal="left" vertical="center" wrapText="1"/>
    </xf>
    <xf numFmtId="0" fontId="11" fillId="0" borderId="94" xfId="17" applyFont="1" applyBorder="1" applyAlignment="1">
      <alignment horizontal="center" vertical="center" shrinkToFit="1"/>
    </xf>
    <xf numFmtId="0" fontId="46" fillId="0" borderId="95" xfId="17" applyFont="1" applyBorder="1" applyAlignment="1">
      <alignment vertical="center" shrinkToFit="1"/>
    </xf>
    <xf numFmtId="0" fontId="46" fillId="10" borderId="99" xfId="17" applyFont="1" applyFill="1" applyBorder="1" applyAlignment="1">
      <alignment horizontal="center" vertical="center"/>
    </xf>
    <xf numFmtId="0" fontId="46" fillId="0" borderId="95" xfId="17" applyFont="1" applyBorder="1" applyAlignment="1">
      <alignment horizontal="center" vertical="center"/>
    </xf>
    <xf numFmtId="0" fontId="88" fillId="17" borderId="102" xfId="17" applyFont="1" applyFill="1" applyBorder="1" applyAlignment="1">
      <alignment horizontal="center" vertical="center" wrapText="1"/>
    </xf>
    <xf numFmtId="14" fontId="88" fillId="17" borderId="103" xfId="17" applyNumberFormat="1" applyFont="1" applyFill="1" applyBorder="1" applyAlignment="1">
      <alignment horizontal="center" vertical="center"/>
    </xf>
    <xf numFmtId="0" fontId="12" fillId="0" borderId="105" xfId="2" applyFont="1" applyBorder="1" applyAlignment="1">
      <alignment horizontal="center" vertical="center" wrapText="1"/>
    </xf>
    <xf numFmtId="14" fontId="33" fillId="17" borderId="103" xfId="17" applyNumberFormat="1" applyFont="1" applyFill="1" applyBorder="1" applyAlignment="1">
      <alignment horizontal="center" vertical="center"/>
    </xf>
    <xf numFmtId="0" fontId="12" fillId="0" borderId="106" xfId="2" applyFont="1" applyBorder="1" applyAlignment="1">
      <alignment horizontal="center" vertical="center" wrapText="1"/>
    </xf>
    <xf numFmtId="0" fontId="12" fillId="0" borderId="107" xfId="2" applyFont="1" applyBorder="1" applyAlignment="1">
      <alignment horizontal="center" vertical="center" wrapText="1"/>
    </xf>
    <xf numFmtId="0" fontId="12" fillId="0" borderId="108" xfId="2" applyFont="1" applyBorder="1" applyAlignment="1">
      <alignment horizontal="center" vertical="center" wrapText="1"/>
    </xf>
    <xf numFmtId="0" fontId="12" fillId="0" borderId="105" xfId="2" applyFont="1" applyBorder="1" applyAlignment="1">
      <alignment horizontal="center" vertical="center"/>
    </xf>
    <xf numFmtId="0" fontId="12" fillId="5" borderId="108" xfId="2" applyFont="1" applyFill="1" applyBorder="1" applyAlignment="1">
      <alignment horizontal="center" vertical="center" wrapText="1"/>
    </xf>
    <xf numFmtId="0" fontId="1" fillId="17" borderId="109" xfId="17" applyFill="1" applyBorder="1" applyAlignment="1">
      <alignment horizontal="center" vertical="center" wrapText="1"/>
    </xf>
    <xf numFmtId="0" fontId="53" fillId="3" borderId="110" xfId="17" applyFont="1" applyFill="1" applyBorder="1" applyAlignment="1">
      <alignment horizontal="center" vertical="center" wrapText="1"/>
    </xf>
    <xf numFmtId="0" fontId="7" fillId="3" borderId="111" xfId="17" applyFont="1" applyFill="1" applyBorder="1" applyAlignment="1">
      <alignment horizontal="center" vertical="center" wrapText="1"/>
    </xf>
    <xf numFmtId="0" fontId="13" fillId="3" borderId="111" xfId="17" applyFont="1" applyFill="1" applyBorder="1" applyAlignment="1">
      <alignment horizontal="center" vertical="center" wrapText="1"/>
    </xf>
    <xf numFmtId="0" fontId="55" fillId="3" borderId="111" xfId="17" applyFont="1" applyFill="1" applyBorder="1" applyAlignment="1">
      <alignment horizontal="center" vertical="center" wrapText="1"/>
    </xf>
    <xf numFmtId="0" fontId="7" fillId="3" borderId="113" xfId="17" applyFont="1" applyFill="1" applyBorder="1" applyAlignment="1">
      <alignment horizontal="center" vertical="center" wrapText="1"/>
    </xf>
    <xf numFmtId="176" fontId="56" fillId="3" borderId="117" xfId="17" applyNumberFormat="1" applyFont="1" applyFill="1" applyBorder="1" applyAlignment="1">
      <alignment horizontal="center" vertical="center" wrapText="1"/>
    </xf>
    <xf numFmtId="0" fontId="56" fillId="3" borderId="117" xfId="17" applyFont="1" applyFill="1" applyBorder="1" applyAlignment="1">
      <alignment horizontal="left" vertical="center" wrapText="1"/>
    </xf>
    <xf numFmtId="176" fontId="56" fillId="11" borderId="118" xfId="17" applyNumberFormat="1" applyFont="1" applyFill="1" applyBorder="1" applyAlignment="1">
      <alignment horizontal="center" vertical="center" wrapText="1"/>
    </xf>
    <xf numFmtId="0" fontId="56" fillId="11" borderId="118" xfId="17" applyFont="1" applyFill="1" applyBorder="1" applyAlignment="1">
      <alignment horizontal="left" vertical="center" wrapText="1"/>
    </xf>
    <xf numFmtId="0" fontId="46" fillId="17" borderId="94" xfId="16" applyFont="1" applyFill="1" applyBorder="1">
      <alignment vertical="center"/>
    </xf>
    <xf numFmtId="0" fontId="60" fillId="12" borderId="119" xfId="17" applyFont="1" applyFill="1" applyBorder="1" applyAlignment="1">
      <alignment horizontal="center" vertical="center" wrapText="1"/>
    </xf>
    <xf numFmtId="176" fontId="58" fillId="12" borderId="119" xfId="17" applyNumberFormat="1" applyFont="1" applyFill="1" applyBorder="1" applyAlignment="1">
      <alignment horizontal="center" vertical="center" wrapText="1"/>
    </xf>
    <xf numFmtId="181" fontId="60" fillId="9" borderId="119" xfId="0" applyNumberFormat="1" applyFont="1" applyFill="1" applyBorder="1" applyAlignment="1">
      <alignment horizontal="center" vertical="center"/>
    </xf>
    <xf numFmtId="0" fontId="60" fillId="12" borderId="120" xfId="17" applyFont="1" applyFill="1" applyBorder="1" applyAlignment="1">
      <alignment horizontal="center" vertical="center" wrapText="1"/>
    </xf>
    <xf numFmtId="0" fontId="1" fillId="2" borderId="125" xfId="2" applyFont="1" applyFill="1" applyBorder="1" applyAlignment="1">
      <alignment vertical="top" wrapText="1"/>
    </xf>
    <xf numFmtId="0" fontId="94" fillId="2" borderId="128" xfId="2" applyFont="1" applyFill="1" applyBorder="1" applyAlignment="1">
      <alignment vertical="top" wrapText="1"/>
    </xf>
    <xf numFmtId="0" fontId="1" fillId="3" borderId="129" xfId="2" applyFont="1" applyFill="1" applyBorder="1" applyAlignment="1">
      <alignment vertical="top" wrapText="1"/>
    </xf>
    <xf numFmtId="0" fontId="0" fillId="19" borderId="123" xfId="0" applyFill="1" applyBorder="1" applyAlignment="1">
      <alignment vertical="top" wrapText="1"/>
    </xf>
    <xf numFmtId="0" fontId="17" fillId="3" borderId="130" xfId="2" applyFont="1" applyFill="1" applyBorder="1" applyAlignment="1">
      <alignment horizontal="center" vertical="center" wrapText="1"/>
    </xf>
    <xf numFmtId="0" fontId="86" fillId="19" borderId="131" xfId="2" applyFont="1" applyFill="1" applyBorder="1" applyAlignment="1">
      <alignment horizontal="center" vertical="center"/>
    </xf>
    <xf numFmtId="0" fontId="8" fillId="0" borderId="133" xfId="1" applyFill="1" applyBorder="1" applyAlignment="1" applyProtection="1">
      <alignment vertical="center" wrapText="1"/>
    </xf>
    <xf numFmtId="0" fontId="24" fillId="0" borderId="134" xfId="2" applyFont="1" applyBorder="1" applyAlignment="1">
      <alignment vertical="top" wrapText="1"/>
    </xf>
    <xf numFmtId="14" fontId="18" fillId="3" borderId="2" xfId="2" applyNumberFormat="1" applyFont="1" applyFill="1" applyBorder="1" applyAlignment="1">
      <alignment horizontal="center" vertical="center" shrinkToFit="1"/>
    </xf>
    <xf numFmtId="14" fontId="24" fillId="3" borderId="2" xfId="1" applyNumberFormat="1" applyFont="1" applyFill="1" applyBorder="1" applyAlignment="1" applyProtection="1">
      <alignment horizontal="center" vertical="center" wrapText="1" shrinkToFit="1"/>
    </xf>
    <xf numFmtId="14" fontId="18" fillId="3" borderId="0" xfId="2" applyNumberFormat="1" applyFont="1" applyFill="1" applyAlignment="1">
      <alignment horizontal="center" vertical="center" shrinkToFit="1"/>
    </xf>
    <xf numFmtId="14" fontId="24" fillId="3" borderId="0" xfId="1" applyNumberFormat="1" applyFont="1" applyFill="1" applyBorder="1" applyAlignment="1" applyProtection="1">
      <alignment horizontal="center" vertical="center" wrapText="1" shrinkToFit="1"/>
    </xf>
    <xf numFmtId="0" fontId="83" fillId="0" borderId="87" xfId="2" applyFont="1" applyBorder="1" applyAlignment="1">
      <alignment vertical="center" shrinkToFit="1"/>
    </xf>
    <xf numFmtId="14" fontId="86" fillId="19" borderId="77" xfId="2" applyNumberFormat="1" applyFont="1" applyFill="1" applyBorder="1" applyAlignment="1">
      <alignment horizontal="center" vertical="center" wrapText="1"/>
    </xf>
    <xf numFmtId="0" fontId="8" fillId="0" borderId="147" xfId="1" applyFill="1" applyBorder="1" applyAlignment="1" applyProtection="1">
      <alignment horizontal="left" vertical="top" wrapText="1"/>
    </xf>
    <xf numFmtId="0" fontId="6" fillId="0" borderId="147" xfId="2" applyBorder="1">
      <alignment vertical="center"/>
    </xf>
    <xf numFmtId="0" fontId="134" fillId="30" borderId="63" xfId="0" applyFont="1" applyFill="1" applyBorder="1" applyAlignment="1">
      <alignment horizontal="center" vertical="center" wrapText="1"/>
    </xf>
    <xf numFmtId="0" fontId="84" fillId="19" borderId="132" xfId="2" applyFont="1" applyFill="1" applyBorder="1" applyAlignment="1">
      <alignment horizontal="center" vertical="center" wrapText="1"/>
    </xf>
    <xf numFmtId="14" fontId="82" fillId="19" borderId="152" xfId="1" applyNumberFormat="1" applyFont="1" applyFill="1" applyBorder="1" applyAlignment="1" applyProtection="1">
      <alignment horizontal="center" vertical="center" shrinkToFit="1"/>
    </xf>
    <xf numFmtId="14" fontId="82" fillId="19" borderId="152" xfId="2" applyNumberFormat="1" applyFont="1" applyFill="1" applyBorder="1" applyAlignment="1">
      <alignment horizontal="center" vertical="center" wrapText="1" shrinkToFit="1"/>
    </xf>
    <xf numFmtId="0" fontId="8" fillId="0" borderId="153" xfId="1" applyBorder="1" applyAlignment="1" applyProtection="1">
      <alignment vertical="center"/>
    </xf>
    <xf numFmtId="0" fontId="20" fillId="17" borderId="154" xfId="2" applyFont="1" applyFill="1" applyBorder="1" applyAlignment="1">
      <alignment horizontal="center" vertical="center" wrapText="1"/>
    </xf>
    <xf numFmtId="0" fontId="82" fillId="19" borderId="139" xfId="2" applyFont="1" applyFill="1" applyBorder="1" applyAlignment="1">
      <alignment horizontal="center" vertical="center"/>
    </xf>
    <xf numFmtId="0" fontId="137" fillId="0" borderId="0" xfId="0" applyFont="1">
      <alignment vertical="center"/>
    </xf>
    <xf numFmtId="0" fontId="124" fillId="0" borderId="0" xfId="0" applyFont="1">
      <alignment vertical="center"/>
    </xf>
    <xf numFmtId="0" fontId="0" fillId="19" borderId="145" xfId="0" applyFill="1" applyBorder="1" applyAlignment="1">
      <alignment horizontal="center" vertical="center"/>
    </xf>
    <xf numFmtId="0" fontId="0" fillId="0" borderId="145" xfId="0" applyBorder="1" applyAlignment="1">
      <alignment horizontal="center" vertical="center"/>
    </xf>
    <xf numFmtId="0" fontId="0" fillId="17" borderId="145" xfId="0" applyFill="1" applyBorder="1" applyAlignment="1">
      <alignment horizontal="center" vertical="center"/>
    </xf>
    <xf numFmtId="0" fontId="0" fillId="0" borderId="32" xfId="0" applyBorder="1" applyAlignment="1">
      <alignment horizontal="center" vertical="center"/>
    </xf>
    <xf numFmtId="9" fontId="0" fillId="19" borderId="145" xfId="0" applyNumberFormat="1" applyFill="1" applyBorder="1" applyAlignment="1">
      <alignment horizontal="center" vertical="center"/>
    </xf>
    <xf numFmtId="9" fontId="0" fillId="0" borderId="145" xfId="0" applyNumberFormat="1" applyBorder="1" applyAlignment="1">
      <alignment horizontal="center" vertical="center"/>
    </xf>
    <xf numFmtId="9" fontId="0" fillId="17" borderId="145" xfId="0" applyNumberFormat="1" applyFill="1" applyBorder="1" applyAlignment="1">
      <alignment horizontal="center" vertical="center"/>
    </xf>
    <xf numFmtId="0" fontId="138" fillId="0" borderId="160" xfId="0" applyFont="1" applyBorder="1" applyAlignment="1">
      <alignment horizontal="center" vertical="center"/>
    </xf>
    <xf numFmtId="0" fontId="138" fillId="0" borderId="161" xfId="0" applyFont="1" applyBorder="1" applyAlignment="1">
      <alignment horizontal="center" vertical="center"/>
    </xf>
    <xf numFmtId="0" fontId="138" fillId="0" borderId="162" xfId="0" applyFont="1" applyBorder="1" applyAlignment="1">
      <alignment horizontal="center" vertical="center"/>
    </xf>
    <xf numFmtId="0" fontId="138" fillId="0" borderId="163" xfId="0" applyFont="1" applyBorder="1" applyAlignment="1">
      <alignment horizontal="center" vertical="center"/>
    </xf>
    <xf numFmtId="0" fontId="138" fillId="0" borderId="164" xfId="0" applyFont="1" applyBorder="1" applyAlignment="1">
      <alignment horizontal="center" vertical="center"/>
    </xf>
    <xf numFmtId="0" fontId="138" fillId="0" borderId="165" xfId="0" applyFont="1" applyBorder="1" applyAlignment="1">
      <alignment horizontal="center" vertical="center"/>
    </xf>
    <xf numFmtId="0" fontId="138" fillId="0" borderId="166" xfId="0" applyFont="1" applyBorder="1" applyAlignment="1">
      <alignment horizontal="center" vertical="center"/>
    </xf>
    <xf numFmtId="0" fontId="138" fillId="0" borderId="167" xfId="0" applyFont="1" applyBorder="1" applyAlignment="1">
      <alignment horizontal="center" vertical="center"/>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2" xfId="0" applyBorder="1" applyAlignment="1">
      <alignment horizontal="center" vertical="center"/>
    </xf>
    <xf numFmtId="0" fontId="139" fillId="0" borderId="160" xfId="0" applyFont="1" applyBorder="1" applyAlignment="1">
      <alignment horizontal="center" vertical="center"/>
    </xf>
    <xf numFmtId="0" fontId="139" fillId="0" borderId="161" xfId="0" applyFont="1" applyBorder="1" applyAlignment="1">
      <alignment horizontal="center" vertical="center"/>
    </xf>
    <xf numFmtId="0" fontId="139" fillId="0" borderId="162" xfId="0" applyFont="1" applyBorder="1" applyAlignment="1">
      <alignment horizontal="center" vertical="center"/>
    </xf>
    <xf numFmtId="0" fontId="139" fillId="0" borderId="163" xfId="0" applyFont="1" applyBorder="1" applyAlignment="1">
      <alignment horizontal="center" vertical="center"/>
    </xf>
    <xf numFmtId="9" fontId="0" fillId="0" borderId="171" xfId="0" applyNumberFormat="1" applyBorder="1" applyAlignment="1">
      <alignment horizontal="center" vertical="center"/>
    </xf>
    <xf numFmtId="9" fontId="0" fillId="0" borderId="169" xfId="0" applyNumberFormat="1" applyBorder="1" applyAlignment="1">
      <alignment horizontal="center" vertical="center"/>
    </xf>
    <xf numFmtId="9" fontId="0" fillId="0" borderId="170" xfId="0" applyNumberFormat="1" applyBorder="1" applyAlignment="1">
      <alignment horizontal="center" vertical="center"/>
    </xf>
    <xf numFmtId="9" fontId="0" fillId="0" borderId="172" xfId="0" applyNumberFormat="1" applyBorder="1" applyAlignment="1">
      <alignment horizontal="center" vertical="center"/>
    </xf>
    <xf numFmtId="14" fontId="86" fillId="19" borderId="176" xfId="2" applyNumberFormat="1" applyFont="1" applyFill="1" applyBorder="1" applyAlignment="1">
      <alignment horizontal="center" vertical="center"/>
    </xf>
    <xf numFmtId="14" fontId="86" fillId="19" borderId="175" xfId="2" applyNumberFormat="1" applyFont="1" applyFill="1" applyBorder="1" applyAlignment="1">
      <alignment horizontal="center" vertical="center"/>
    </xf>
    <xf numFmtId="0" fontId="87" fillId="19" borderId="177" xfId="2" applyFont="1" applyFill="1" applyBorder="1" applyAlignment="1">
      <alignment horizontal="center" vertical="center"/>
    </xf>
    <xf numFmtId="14" fontId="86" fillId="19" borderId="177" xfId="2" applyNumberFormat="1" applyFont="1" applyFill="1" applyBorder="1" applyAlignment="1">
      <alignment horizontal="center" vertical="center"/>
    </xf>
    <xf numFmtId="0" fontId="8" fillId="0" borderId="174" xfId="1" applyBorder="1" applyAlignment="1" applyProtection="1">
      <alignment vertical="top" wrapText="1"/>
    </xf>
    <xf numFmtId="0" fontId="82" fillId="19" borderId="63" xfId="2" applyFont="1" applyFill="1" applyBorder="1" applyAlignment="1">
      <alignment horizontal="center" vertical="center"/>
    </xf>
    <xf numFmtId="0" fontId="140" fillId="19" borderId="175" xfId="2" applyFont="1" applyFill="1" applyBorder="1" applyAlignment="1">
      <alignment horizontal="center" vertical="center"/>
    </xf>
    <xf numFmtId="0" fontId="140" fillId="19" borderId="176" xfId="2" applyFont="1" applyFill="1" applyBorder="1" applyAlignment="1">
      <alignment horizontal="center" vertical="center"/>
    </xf>
    <xf numFmtId="0" fontId="82" fillId="19" borderId="141" xfId="2" applyFont="1" applyFill="1" applyBorder="1">
      <alignment vertical="center"/>
    </xf>
    <xf numFmtId="14" fontId="82" fillId="2" borderId="138" xfId="2" applyNumberFormat="1" applyFont="1" applyFill="1" applyBorder="1" applyAlignment="1">
      <alignment horizontal="center" vertical="center"/>
    </xf>
    <xf numFmtId="14" fontId="82" fillId="19" borderId="141" xfId="2" applyNumberFormat="1" applyFont="1" applyFill="1" applyBorder="1">
      <alignment vertical="center"/>
    </xf>
    <xf numFmtId="0" fontId="82" fillId="19" borderId="0" xfId="2" applyFont="1" applyFill="1">
      <alignment vertical="center"/>
    </xf>
    <xf numFmtId="0" fontId="6" fillId="0" borderId="178" xfId="2" applyBorder="1">
      <alignment vertical="center"/>
    </xf>
    <xf numFmtId="56" fontId="82" fillId="19" borderId="148" xfId="2" applyNumberFormat="1" applyFont="1" applyFill="1" applyBorder="1">
      <alignment vertical="center"/>
    </xf>
    <xf numFmtId="0" fontId="143" fillId="0" borderId="146" xfId="1" applyFont="1" applyFill="1" applyBorder="1" applyAlignment="1" applyProtection="1">
      <alignment horizontal="left" vertical="top" wrapText="1"/>
    </xf>
    <xf numFmtId="0" fontId="7" fillId="36" borderId="111" xfId="17" applyFont="1" applyFill="1" applyBorder="1" applyAlignment="1">
      <alignment horizontal="center" vertical="center" wrapText="1"/>
    </xf>
    <xf numFmtId="0" fontId="87" fillId="19" borderId="183" xfId="2" applyFont="1" applyFill="1" applyBorder="1" applyAlignment="1">
      <alignment horizontal="center" vertical="center"/>
    </xf>
    <xf numFmtId="0" fontId="87" fillId="19" borderId="184" xfId="2" applyFont="1" applyFill="1" applyBorder="1" applyAlignment="1">
      <alignment horizontal="center" vertical="center"/>
    </xf>
    <xf numFmtId="0" fontId="87" fillId="19" borderId="185" xfId="2" applyFont="1" applyFill="1" applyBorder="1" applyAlignment="1">
      <alignment horizontal="center" vertical="center"/>
    </xf>
    <xf numFmtId="14" fontId="86" fillId="19" borderId="183" xfId="2" applyNumberFormat="1" applyFont="1" applyFill="1" applyBorder="1" applyAlignment="1">
      <alignment horizontal="center" vertical="center"/>
    </xf>
    <xf numFmtId="14" fontId="86" fillId="19" borderId="184" xfId="2" applyNumberFormat="1" applyFont="1" applyFill="1" applyBorder="1" applyAlignment="1">
      <alignment horizontal="center" vertical="center"/>
    </xf>
    <xf numFmtId="14" fontId="86" fillId="19" borderId="185" xfId="2" applyNumberFormat="1" applyFont="1" applyFill="1" applyBorder="1" applyAlignment="1">
      <alignment horizontal="center" vertical="center"/>
    </xf>
    <xf numFmtId="0" fontId="8" fillId="0" borderId="186" xfId="1" applyFill="1" applyBorder="1" applyAlignment="1" applyProtection="1">
      <alignment vertical="center" wrapText="1"/>
    </xf>
    <xf numFmtId="0" fontId="82" fillId="19" borderId="77" xfId="1" applyFont="1" applyFill="1" applyBorder="1" applyAlignment="1" applyProtection="1">
      <alignment horizontal="center" vertical="center" wrapText="1"/>
    </xf>
    <xf numFmtId="0" fontId="95" fillId="35" borderId="58" xfId="0" applyFont="1" applyFill="1" applyBorder="1" applyAlignment="1">
      <alignment horizontal="center" vertical="center" wrapText="1"/>
    </xf>
    <xf numFmtId="0" fontId="95" fillId="35" borderId="65" xfId="0" applyFont="1" applyFill="1" applyBorder="1" applyAlignment="1">
      <alignment horizontal="center" vertical="center" wrapText="1"/>
    </xf>
    <xf numFmtId="177" fontId="12" fillId="35" borderId="34" xfId="2" applyNumberFormat="1" applyFont="1" applyFill="1" applyBorder="1" applyAlignment="1">
      <alignment horizontal="center" vertical="center" wrapText="1"/>
    </xf>
    <xf numFmtId="0" fontId="21" fillId="17" borderId="187" xfId="2" applyFont="1" applyFill="1" applyBorder="1" applyAlignment="1">
      <alignment horizontal="center" vertical="center" wrapText="1"/>
    </xf>
    <xf numFmtId="0" fontId="21" fillId="17" borderId="188" xfId="2" applyFont="1" applyFill="1" applyBorder="1" applyAlignment="1">
      <alignment horizontal="center" vertical="center" wrapText="1"/>
    </xf>
    <xf numFmtId="0" fontId="6" fillId="19" borderId="0" xfId="2" applyFill="1" applyAlignment="1">
      <alignment horizontal="center" vertical="center"/>
    </xf>
    <xf numFmtId="14" fontId="6" fillId="19" borderId="0" xfId="2" applyNumberFormat="1" applyFill="1" applyAlignment="1">
      <alignment horizontal="center" vertical="center"/>
    </xf>
    <xf numFmtId="0" fontId="106" fillId="19" borderId="78" xfId="2" applyFont="1" applyFill="1" applyBorder="1" applyAlignment="1">
      <alignment horizontal="center" vertical="center"/>
    </xf>
    <xf numFmtId="14" fontId="105" fillId="17" borderId="35" xfId="2" applyNumberFormat="1" applyFont="1" applyFill="1" applyBorder="1" applyAlignment="1">
      <alignment horizontal="left" vertical="center"/>
    </xf>
    <xf numFmtId="0" fontId="147" fillId="0" borderId="66" xfId="17" applyFont="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9" xfId="2" applyNumberFormat="1" applyFont="1" applyFill="1" applyBorder="1" applyAlignment="1">
      <alignment horizontal="center" vertical="center"/>
    </xf>
    <xf numFmtId="0" fontId="17" fillId="21" borderId="189" xfId="2" applyFont="1" applyFill="1" applyBorder="1" applyAlignment="1">
      <alignment horizontal="center" vertical="center" wrapText="1"/>
    </xf>
    <xf numFmtId="0" fontId="82" fillId="21" borderId="190" xfId="2" applyFont="1" applyFill="1" applyBorder="1" applyAlignment="1">
      <alignment horizontal="center" vertical="center"/>
    </xf>
    <xf numFmtId="0" fontId="82" fillId="21" borderId="0" xfId="2" applyFont="1" applyFill="1" applyAlignment="1">
      <alignment horizontal="center" vertical="center"/>
    </xf>
    <xf numFmtId="14" fontId="82" fillId="21" borderId="0" xfId="2" applyNumberFormat="1" applyFont="1" applyFill="1" applyAlignment="1">
      <alignment horizontal="center" vertical="center"/>
    </xf>
    <xf numFmtId="0" fontId="82" fillId="19" borderId="0" xfId="2" applyFont="1" applyFill="1" applyAlignment="1">
      <alignment horizontal="center" vertical="center"/>
    </xf>
    <xf numFmtId="0" fontId="82" fillId="19" borderId="140" xfId="2" applyFont="1" applyFill="1" applyBorder="1" applyAlignment="1">
      <alignment horizontal="center" vertical="center"/>
    </xf>
    <xf numFmtId="0" fontId="112" fillId="0" borderId="192" xfId="2" applyFont="1" applyBorder="1" applyAlignment="1">
      <alignment vertical="top" wrapText="1"/>
    </xf>
    <xf numFmtId="14" fontId="82" fillId="19" borderId="193"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31" fillId="19" borderId="189" xfId="2" applyNumberFormat="1" applyFont="1" applyFill="1" applyBorder="1" applyAlignment="1">
      <alignment horizontal="center" vertical="center"/>
    </xf>
    <xf numFmtId="0" fontId="17" fillId="19" borderId="76" xfId="2" applyFont="1" applyFill="1" applyBorder="1" applyAlignment="1">
      <alignment horizontal="center" vertical="center" wrapText="1"/>
    </xf>
    <xf numFmtId="0" fontId="17" fillId="19" borderId="79" xfId="1" applyFont="1" applyFill="1" applyBorder="1" applyAlignment="1" applyProtection="1">
      <alignment horizontal="center" vertical="center" wrapText="1"/>
    </xf>
    <xf numFmtId="14" fontId="105" fillId="17" borderId="0" xfId="2" applyNumberFormat="1" applyFont="1" applyFill="1" applyAlignment="1">
      <alignment horizontal="left" vertical="center"/>
    </xf>
    <xf numFmtId="178" fontId="82" fillId="3" borderId="139" xfId="2" applyNumberFormat="1" applyFont="1" applyFill="1" applyBorder="1">
      <alignment vertical="center"/>
    </xf>
    <xf numFmtId="184" fontId="62" fillId="12" borderId="121" xfId="17" applyNumberFormat="1" applyFont="1" applyFill="1" applyBorder="1" applyAlignment="1">
      <alignment horizontal="center" vertical="center" wrapText="1"/>
    </xf>
    <xf numFmtId="178" fontId="82" fillId="3" borderId="140" xfId="0" applyNumberFormat="1" applyFont="1" applyFill="1" applyBorder="1" applyAlignment="1">
      <alignment horizontal="center" vertical="center"/>
    </xf>
    <xf numFmtId="0" fontId="12" fillId="0" borderId="196" xfId="2" applyFont="1" applyBorder="1" applyAlignment="1">
      <alignment horizontal="center" vertical="center" wrapText="1"/>
    </xf>
    <xf numFmtId="180" fontId="46" fillId="10" borderId="197" xfId="17" applyNumberFormat="1" applyFont="1" applyFill="1" applyBorder="1" applyAlignment="1">
      <alignment horizontal="center" vertical="center"/>
    </xf>
    <xf numFmtId="14" fontId="88" fillId="17" borderId="201" xfId="17" applyNumberFormat="1" applyFont="1" applyFill="1" applyBorder="1" applyAlignment="1">
      <alignment horizontal="center" vertical="center"/>
    </xf>
    <xf numFmtId="14" fontId="86" fillId="19" borderId="202" xfId="2" applyNumberFormat="1" applyFont="1" applyFill="1" applyBorder="1" applyAlignment="1">
      <alignment horizontal="center" vertical="center"/>
    </xf>
    <xf numFmtId="14" fontId="82" fillId="19" borderId="8" xfId="2" applyNumberFormat="1" applyFont="1" applyFill="1" applyBorder="1" applyAlignment="1">
      <alignment horizontal="center" vertical="center"/>
    </xf>
    <xf numFmtId="0" fontId="121" fillId="17" borderId="0" xfId="0" applyFont="1" applyFill="1" applyAlignment="1">
      <alignment horizontal="center" vertical="center" wrapText="1"/>
    </xf>
    <xf numFmtId="14" fontId="88" fillId="17" borderId="103" xfId="17" applyNumberFormat="1" applyFont="1" applyFill="1" applyBorder="1" applyAlignment="1">
      <alignment horizontal="center" vertical="center" wrapText="1"/>
    </xf>
    <xf numFmtId="0" fontId="20" fillId="17" borderId="204" xfId="2" applyFont="1" applyFill="1" applyBorder="1" applyAlignment="1">
      <alignment horizontal="center" vertical="center" wrapText="1"/>
    </xf>
    <xf numFmtId="0" fontId="6" fillId="0" borderId="0" xfId="4"/>
    <xf numFmtId="0" fontId="87" fillId="19" borderId="184" xfId="2" applyFont="1" applyFill="1" applyBorder="1" applyAlignment="1">
      <alignment horizontal="center" vertical="center" wrapText="1"/>
    </xf>
    <xf numFmtId="0" fontId="112" fillId="0" borderId="203" xfId="1" applyFont="1" applyBorder="1" applyAlignment="1" applyProtection="1">
      <alignment horizontal="left" vertical="top" wrapText="1"/>
    </xf>
    <xf numFmtId="0" fontId="113" fillId="0" borderId="146" xfId="1" applyFont="1" applyFill="1" applyBorder="1" applyAlignment="1" applyProtection="1">
      <alignment horizontal="left" vertical="top" wrapText="1"/>
    </xf>
    <xf numFmtId="14" fontId="82" fillId="19" borderId="140" xfId="2" applyNumberFormat="1" applyFont="1" applyFill="1" applyBorder="1">
      <alignment vertical="center"/>
    </xf>
    <xf numFmtId="0" fontId="28" fillId="21" borderId="0" xfId="2" applyFont="1" applyFill="1" applyAlignment="1">
      <alignment horizontal="center" vertical="center" wrapText="1"/>
    </xf>
    <xf numFmtId="0" fontId="148" fillId="17" borderId="0" xfId="0" applyFont="1" applyFill="1" applyAlignment="1">
      <alignment horizontal="center" vertical="center" wrapText="1"/>
    </xf>
    <xf numFmtId="0" fontId="149" fillId="18" borderId="49" xfId="0" applyFont="1" applyFill="1" applyBorder="1" applyAlignment="1">
      <alignment horizontal="center" vertical="center" wrapText="1"/>
    </xf>
    <xf numFmtId="0" fontId="149" fillId="31" borderId="49" xfId="0" applyFont="1" applyFill="1" applyBorder="1" applyAlignment="1">
      <alignment horizontal="center" vertical="center" wrapText="1"/>
    </xf>
    <xf numFmtId="14" fontId="82" fillId="19" borderId="139" xfId="2" applyNumberFormat="1" applyFont="1" applyFill="1" applyBorder="1">
      <alignment vertical="center"/>
    </xf>
    <xf numFmtId="14" fontId="82" fillId="19" borderId="148" xfId="2" applyNumberFormat="1" applyFont="1" applyFill="1" applyBorder="1">
      <alignment vertical="center"/>
    </xf>
    <xf numFmtId="46" fontId="115" fillId="30" borderId="0" xfId="0" applyNumberFormat="1" applyFont="1" applyFill="1" applyAlignment="1">
      <alignment horizontal="center" vertical="center" wrapText="1"/>
    </xf>
    <xf numFmtId="0" fontId="0" fillId="39" borderId="0" xfId="0" applyFill="1">
      <alignment vertical="center"/>
    </xf>
    <xf numFmtId="0" fontId="33" fillId="17" borderId="102" xfId="17" applyFont="1" applyFill="1" applyBorder="1" applyAlignment="1">
      <alignment horizontal="center" vertical="center" wrapText="1"/>
    </xf>
    <xf numFmtId="0" fontId="83" fillId="19" borderId="0" xfId="2" applyFont="1" applyFill="1" applyAlignment="1">
      <alignment horizontal="center" vertical="center" wrapText="1"/>
    </xf>
    <xf numFmtId="0" fontId="0" fillId="32" borderId="0" xfId="0" applyFill="1">
      <alignment vertical="center"/>
    </xf>
    <xf numFmtId="0" fontId="113" fillId="17" borderId="0" xfId="1" applyFont="1" applyFill="1" applyBorder="1" applyAlignment="1" applyProtection="1">
      <alignment vertical="top" wrapText="1"/>
    </xf>
    <xf numFmtId="0" fontId="149" fillId="18" borderId="58" xfId="0" applyFont="1" applyFill="1" applyBorder="1" applyAlignment="1">
      <alignment horizontal="center" vertical="center" wrapText="1"/>
    </xf>
    <xf numFmtId="0" fontId="20" fillId="4" borderId="222" xfId="2" applyFont="1" applyFill="1" applyBorder="1" applyAlignment="1">
      <alignment horizontal="center" vertical="center" wrapText="1"/>
    </xf>
    <xf numFmtId="0" fontId="20" fillId="38" borderId="223" xfId="2" applyFont="1" applyFill="1" applyBorder="1" applyAlignment="1">
      <alignment horizontal="center" vertical="center" wrapText="1"/>
    </xf>
    <xf numFmtId="0" fontId="20" fillId="19" borderId="223" xfId="2" applyFont="1" applyFill="1" applyBorder="1" applyAlignment="1">
      <alignment horizontal="center" vertical="center" wrapText="1"/>
    </xf>
    <xf numFmtId="0" fontId="20" fillId="4" borderId="223" xfId="2" applyFont="1" applyFill="1" applyBorder="1" applyAlignment="1">
      <alignment horizontal="center" vertical="center" wrapText="1"/>
    </xf>
    <xf numFmtId="0" fontId="20" fillId="4" borderId="224" xfId="2" applyFont="1" applyFill="1" applyBorder="1" applyAlignment="1">
      <alignment horizontal="center" vertical="center" wrapText="1"/>
    </xf>
    <xf numFmtId="0" fontId="20" fillId="4" borderId="225" xfId="2" applyFont="1" applyFill="1" applyBorder="1" applyAlignment="1">
      <alignment horizontal="center" vertical="center" wrapText="1"/>
    </xf>
    <xf numFmtId="0" fontId="21" fillId="21" borderId="226" xfId="2" applyFont="1" applyFill="1" applyBorder="1" applyAlignment="1">
      <alignment horizontal="center" vertical="top" wrapText="1"/>
    </xf>
    <xf numFmtId="177" fontId="1" fillId="21" borderId="227" xfId="2" applyNumberFormat="1" applyFont="1" applyFill="1" applyBorder="1" applyAlignment="1">
      <alignment horizontal="center" vertical="center" wrapText="1"/>
    </xf>
    <xf numFmtId="0" fontId="21" fillId="21" borderId="226" xfId="2" applyFont="1" applyFill="1" applyBorder="1" applyAlignment="1">
      <alignment horizontal="center" vertical="center" wrapText="1"/>
    </xf>
    <xf numFmtId="0" fontId="21" fillId="17" borderId="227" xfId="2" applyFont="1" applyFill="1" applyBorder="1" applyAlignment="1">
      <alignment horizontal="center" vertical="top" wrapText="1"/>
    </xf>
    <xf numFmtId="177" fontId="20" fillId="19" borderId="187" xfId="2" applyNumberFormat="1" applyFont="1" applyFill="1" applyBorder="1" applyAlignment="1">
      <alignment horizontal="center" vertical="center" shrinkToFit="1"/>
    </xf>
    <xf numFmtId="177" fontId="1" fillId="17" borderId="227" xfId="2" applyNumberFormat="1" applyFont="1" applyFill="1" applyBorder="1" applyAlignment="1">
      <alignment horizontal="center" vertical="center" wrapText="1"/>
    </xf>
    <xf numFmtId="0" fontId="20" fillId="17" borderId="196" xfId="2" applyFont="1" applyFill="1" applyBorder="1" applyAlignment="1">
      <alignment horizontal="left" vertical="center"/>
    </xf>
    <xf numFmtId="177" fontId="20" fillId="17" borderId="187" xfId="2" applyNumberFormat="1" applyFont="1" applyFill="1" applyBorder="1" applyAlignment="1">
      <alignment horizontal="center" vertical="center" shrinkToFit="1"/>
    </xf>
    <xf numFmtId="177" fontId="33" fillId="37" borderId="187" xfId="2" applyNumberFormat="1" applyFont="1" applyFill="1" applyBorder="1" applyAlignment="1">
      <alignment horizontal="center" vertical="center" wrapText="1"/>
    </xf>
    <xf numFmtId="177" fontId="46" fillId="37" borderId="187" xfId="2" applyNumberFormat="1" applyFont="1" applyFill="1" applyBorder="1" applyAlignment="1">
      <alignment horizontal="center" vertical="center" wrapText="1"/>
    </xf>
    <xf numFmtId="0" fontId="80" fillId="0" borderId="228" xfId="0" applyFont="1" applyBorder="1" applyAlignment="1">
      <alignment horizontal="center" vertical="center" wrapText="1"/>
    </xf>
    <xf numFmtId="0" fontId="80" fillId="0" borderId="188" xfId="0" applyFont="1" applyBorder="1" applyAlignment="1">
      <alignment horizontal="center" vertical="center" wrapText="1"/>
    </xf>
    <xf numFmtId="0" fontId="80" fillId="21" borderId="188" xfId="0" applyFont="1" applyFill="1" applyBorder="1" applyAlignment="1">
      <alignment horizontal="center" vertical="center" wrapText="1"/>
    </xf>
    <xf numFmtId="0" fontId="80" fillId="17" borderId="188" xfId="0" applyFont="1" applyFill="1" applyBorder="1" applyAlignment="1">
      <alignment horizontal="center" vertical="center" wrapText="1"/>
    </xf>
    <xf numFmtId="0" fontId="80" fillId="32" borderId="188" xfId="0" applyFont="1" applyFill="1" applyBorder="1" applyAlignment="1">
      <alignment horizontal="center" vertical="center" wrapText="1"/>
    </xf>
    <xf numFmtId="0" fontId="20" fillId="17" borderId="188" xfId="2" applyFont="1" applyFill="1" applyBorder="1" applyAlignment="1">
      <alignment horizontal="center" vertical="center" wrapText="1"/>
    </xf>
    <xf numFmtId="0" fontId="20" fillId="27" borderId="188" xfId="2" applyFont="1" applyFill="1" applyBorder="1" applyAlignment="1">
      <alignment horizontal="center" vertical="center" wrapText="1"/>
    </xf>
    <xf numFmtId="0" fontId="20" fillId="33" borderId="188" xfId="2" applyFont="1" applyFill="1" applyBorder="1" applyAlignment="1">
      <alignment horizontal="center" vertical="center" wrapText="1"/>
    </xf>
    <xf numFmtId="0" fontId="20" fillId="34" borderId="188" xfId="2" applyFont="1" applyFill="1" applyBorder="1" applyAlignment="1">
      <alignment horizontal="center" vertical="center" wrapText="1"/>
    </xf>
    <xf numFmtId="0" fontId="20" fillId="17" borderId="229" xfId="2" applyFont="1" applyFill="1" applyBorder="1" applyAlignment="1">
      <alignment horizontal="center" vertical="center" wrapText="1"/>
    </xf>
    <xf numFmtId="177" fontId="20" fillId="17" borderId="229" xfId="2" applyNumberFormat="1" applyFont="1" applyFill="1" applyBorder="1" applyAlignment="1">
      <alignment horizontal="center" vertical="center" shrinkToFit="1"/>
    </xf>
    <xf numFmtId="0" fontId="0" fillId="0" borderId="230" xfId="0" applyBorder="1" applyAlignment="1">
      <alignment horizontal="center" vertical="center" wrapText="1"/>
    </xf>
    <xf numFmtId="177" fontId="20" fillId="21" borderId="230" xfId="2" applyNumberFormat="1" applyFont="1" applyFill="1" applyBorder="1" applyAlignment="1">
      <alignment horizontal="center" vertical="center" shrinkToFit="1"/>
    </xf>
    <xf numFmtId="177" fontId="20" fillId="17" borderId="230" xfId="2" applyNumberFormat="1" applyFont="1" applyFill="1" applyBorder="1" applyAlignment="1">
      <alignment horizontal="center" vertical="center" shrinkToFit="1"/>
    </xf>
    <xf numFmtId="0" fontId="20" fillId="0" borderId="229" xfId="2" applyFont="1" applyBorder="1" applyAlignment="1">
      <alignment horizontal="center" vertical="center"/>
    </xf>
    <xf numFmtId="177" fontId="33" fillId="17" borderId="229" xfId="2" applyNumberFormat="1" applyFont="1" applyFill="1" applyBorder="1" applyAlignment="1">
      <alignment horizontal="center" vertical="center" wrapText="1"/>
    </xf>
    <xf numFmtId="0" fontId="20" fillId="17" borderId="231" xfId="2" applyFont="1" applyFill="1" applyBorder="1" applyAlignment="1">
      <alignment horizontal="left" vertical="center"/>
    </xf>
    <xf numFmtId="0" fontId="20" fillId="29" borderId="229" xfId="2" applyFont="1" applyFill="1" applyBorder="1" applyAlignment="1">
      <alignment horizontal="center" vertical="center" wrapText="1"/>
    </xf>
    <xf numFmtId="177" fontId="20" fillId="29" borderId="229" xfId="2" applyNumberFormat="1" applyFont="1" applyFill="1" applyBorder="1" applyAlignment="1">
      <alignment horizontal="center" vertical="center" shrinkToFit="1"/>
    </xf>
    <xf numFmtId="177" fontId="20" fillId="27" borderId="229" xfId="2" applyNumberFormat="1" applyFont="1" applyFill="1" applyBorder="1" applyAlignment="1">
      <alignment horizontal="center" vertical="center" shrinkToFit="1"/>
    </xf>
    <xf numFmtId="0" fontId="6" fillId="27" borderId="229" xfId="2" applyFill="1" applyBorder="1" applyAlignment="1">
      <alignment horizontal="center" vertical="center"/>
    </xf>
    <xf numFmtId="177" fontId="1" fillId="17" borderId="229" xfId="2" applyNumberFormat="1" applyFont="1" applyFill="1" applyBorder="1" applyAlignment="1">
      <alignment horizontal="center" vertical="center" wrapText="1"/>
    </xf>
    <xf numFmtId="0" fontId="20" fillId="17" borderId="188" xfId="2" applyFont="1" applyFill="1" applyBorder="1" applyAlignment="1">
      <alignment horizontal="left" vertical="center"/>
    </xf>
    <xf numFmtId="0" fontId="20" fillId="29" borderId="188" xfId="2" applyFont="1" applyFill="1" applyBorder="1" applyAlignment="1">
      <alignment horizontal="left" vertical="center"/>
    </xf>
    <xf numFmtId="0" fontId="85" fillId="29" borderId="228" xfId="2" applyFont="1" applyFill="1" applyBorder="1" applyAlignment="1">
      <alignment horizontal="center" vertical="center"/>
    </xf>
    <xf numFmtId="177" fontId="85" fillId="29" borderId="228" xfId="2" applyNumberFormat="1" applyFont="1" applyFill="1" applyBorder="1" applyAlignment="1">
      <alignment horizontal="center" vertical="center" shrinkToFit="1"/>
    </xf>
    <xf numFmtId="177" fontId="10" fillId="29" borderId="228" xfId="2" applyNumberFormat="1" applyFont="1" applyFill="1" applyBorder="1" applyAlignment="1">
      <alignment horizontal="center" vertical="center" wrapText="1"/>
    </xf>
    <xf numFmtId="177" fontId="12" fillId="35" borderId="232" xfId="2" applyNumberFormat="1" applyFont="1" applyFill="1" applyBorder="1" applyAlignment="1">
      <alignment horizontal="center" vertical="center" wrapText="1"/>
    </xf>
    <xf numFmtId="177" fontId="85" fillId="29" borderId="188" xfId="2" applyNumberFormat="1" applyFont="1" applyFill="1" applyBorder="1" applyAlignment="1">
      <alignment horizontal="center" vertical="center" shrinkToFit="1"/>
    </xf>
    <xf numFmtId="177" fontId="120" fillId="29" borderId="188" xfId="2" applyNumberFormat="1" applyFont="1" applyFill="1" applyBorder="1" applyAlignment="1">
      <alignment horizontal="center" vertical="center" wrapText="1"/>
    </xf>
    <xf numFmtId="0" fontId="20" fillId="17" borderId="233" xfId="2" applyFont="1" applyFill="1" applyBorder="1" applyAlignment="1">
      <alignment horizontal="left" vertical="center"/>
    </xf>
    <xf numFmtId="0" fontId="95" fillId="35" borderId="188" xfId="0" applyFont="1" applyFill="1" applyBorder="1" applyAlignment="1">
      <alignment horizontal="center" vertical="center" wrapText="1"/>
    </xf>
    <xf numFmtId="177" fontId="96" fillId="35" borderId="188" xfId="2" applyNumberFormat="1" applyFont="1" applyFill="1" applyBorder="1" applyAlignment="1">
      <alignment horizontal="center" vertical="center" shrinkToFit="1"/>
    </xf>
    <xf numFmtId="177" fontId="6" fillId="17" borderId="188" xfId="2" applyNumberFormat="1" applyFill="1" applyBorder="1" applyAlignment="1">
      <alignment horizontal="center" vertical="center" shrinkToFit="1"/>
    </xf>
    <xf numFmtId="177" fontId="6" fillId="21" borderId="188" xfId="2" applyNumberFormat="1" applyFill="1" applyBorder="1" applyAlignment="1">
      <alignment horizontal="center" vertical="center" shrinkToFit="1"/>
    </xf>
    <xf numFmtId="177" fontId="12" fillId="37" borderId="188" xfId="2" applyNumberFormat="1" applyFont="1" applyFill="1" applyBorder="1" applyAlignment="1">
      <alignment horizontal="center" vertical="center" shrinkToFit="1"/>
    </xf>
    <xf numFmtId="0" fontId="20" fillId="5" borderId="233" xfId="2" applyFont="1" applyFill="1" applyBorder="1" applyAlignment="1">
      <alignment horizontal="left" vertical="center"/>
    </xf>
    <xf numFmtId="177" fontId="6" fillId="6" borderId="228" xfId="2" applyNumberFormat="1" applyFill="1" applyBorder="1" applyAlignment="1">
      <alignment horizontal="center" vertical="center" shrinkToFit="1"/>
    </xf>
    <xf numFmtId="177" fontId="6" fillId="5" borderId="228" xfId="2" applyNumberFormat="1" applyFill="1" applyBorder="1" applyAlignment="1">
      <alignment horizontal="center" vertical="center" shrinkToFit="1"/>
    </xf>
    <xf numFmtId="0" fontId="0" fillId="0" borderId="228" xfId="0" applyBorder="1" applyAlignment="1">
      <alignment horizontal="center" vertical="center" wrapText="1"/>
    </xf>
    <xf numFmtId="0" fontId="27" fillId="0" borderId="228" xfId="0" applyFont="1" applyBorder="1" applyAlignment="1">
      <alignment horizontal="center" vertical="center" wrapText="1"/>
    </xf>
    <xf numFmtId="0" fontId="0" fillId="21" borderId="228" xfId="0" applyFill="1" applyBorder="1" applyAlignment="1">
      <alignment horizontal="center" vertical="center" wrapText="1"/>
    </xf>
    <xf numFmtId="0" fontId="1" fillId="0" borderId="228" xfId="0" applyFont="1" applyBorder="1" applyAlignment="1">
      <alignment horizontal="center" vertical="center" wrapText="1"/>
    </xf>
    <xf numFmtId="177" fontId="6" fillId="0" borderId="228" xfId="2" applyNumberFormat="1" applyBorder="1" applyAlignment="1">
      <alignment horizontal="center" vertical="center" shrinkToFit="1"/>
    </xf>
    <xf numFmtId="177" fontId="12" fillId="37" borderId="234" xfId="2" applyNumberFormat="1" applyFont="1" applyFill="1" applyBorder="1" applyAlignment="1">
      <alignment horizontal="center" vertical="center" wrapText="1"/>
    </xf>
    <xf numFmtId="0" fontId="20" fillId="0" borderId="188" xfId="2" applyFont="1" applyBorder="1" applyAlignment="1">
      <alignment horizontal="left" vertical="center"/>
    </xf>
    <xf numFmtId="177" fontId="6" fillId="0" borderId="188" xfId="2" applyNumberFormat="1" applyBorder="1" applyAlignment="1">
      <alignment horizontal="center" vertical="center" shrinkToFit="1"/>
    </xf>
    <xf numFmtId="177" fontId="6" fillId="5" borderId="188" xfId="2" applyNumberFormat="1" applyFill="1" applyBorder="1" applyAlignment="1">
      <alignment horizontal="center" vertical="center" shrinkToFit="1"/>
    </xf>
    <xf numFmtId="177" fontId="6" fillId="20" borderId="188" xfId="2" applyNumberFormat="1" applyFill="1" applyBorder="1" applyAlignment="1">
      <alignment horizontal="center" vertical="center" shrinkToFit="1"/>
    </xf>
    <xf numFmtId="177" fontId="10" fillId="0" borderId="188" xfId="2" applyNumberFormat="1" applyFont="1" applyBorder="1" applyAlignment="1">
      <alignment horizontal="center" vertical="center" shrinkToFit="1"/>
    </xf>
    <xf numFmtId="0" fontId="20" fillId="5" borderId="188" xfId="2" applyFont="1" applyFill="1" applyBorder="1" applyAlignment="1">
      <alignment horizontal="left" vertical="center"/>
    </xf>
    <xf numFmtId="177" fontId="6" fillId="6" borderId="188" xfId="2" applyNumberFormat="1" applyFill="1" applyBorder="1" applyAlignment="1">
      <alignment horizontal="center" vertical="center" shrinkToFit="1"/>
    </xf>
    <xf numFmtId="177" fontId="6" fillId="2" borderId="188" xfId="2" applyNumberFormat="1" applyFill="1" applyBorder="1" applyAlignment="1">
      <alignment horizontal="center" vertical="center" shrinkToFit="1"/>
    </xf>
    <xf numFmtId="0" fontId="0" fillId="0" borderId="188" xfId="0" applyBorder="1" applyAlignment="1">
      <alignment horizontal="center" vertical="center" wrapText="1"/>
    </xf>
    <xf numFmtId="0" fontId="0" fillId="2" borderId="188" xfId="0" applyFill="1" applyBorder="1" applyAlignment="1">
      <alignment horizontal="center" vertical="center" wrapText="1"/>
    </xf>
    <xf numFmtId="0" fontId="1" fillId="0" borderId="188" xfId="0" applyFont="1" applyBorder="1" applyAlignment="1">
      <alignment horizontal="center" vertical="center" wrapText="1"/>
    </xf>
    <xf numFmtId="0" fontId="6" fillId="5" borderId="188" xfId="2" applyFill="1" applyBorder="1" applyAlignment="1">
      <alignment horizontal="center" vertical="center" wrapText="1"/>
    </xf>
    <xf numFmtId="177" fontId="12" fillId="25" borderId="234" xfId="2" applyNumberFormat="1" applyFont="1" applyFill="1" applyBorder="1" applyAlignment="1">
      <alignment horizontal="center" vertical="center" wrapText="1"/>
    </xf>
    <xf numFmtId="0" fontId="6" fillId="0" borderId="188" xfId="2" applyBorder="1" applyAlignment="1">
      <alignment horizontal="center" vertical="center"/>
    </xf>
    <xf numFmtId="177" fontId="1" fillId="0" borderId="188" xfId="2" applyNumberFormat="1" applyFont="1" applyBorder="1" applyAlignment="1">
      <alignment horizontal="center" vertical="center" shrinkToFit="1"/>
    </xf>
    <xf numFmtId="177" fontId="12" fillId="0" borderId="188" xfId="2" applyNumberFormat="1" applyFont="1" applyBorder="1" applyAlignment="1">
      <alignment horizontal="center" vertical="center" shrinkToFit="1"/>
    </xf>
    <xf numFmtId="0" fontId="20" fillId="5" borderId="233" xfId="2" applyFont="1" applyFill="1" applyBorder="1" applyAlignment="1">
      <alignment horizontal="center" vertical="center"/>
    </xf>
    <xf numFmtId="177" fontId="6" fillId="5" borderId="188" xfId="2" applyNumberFormat="1" applyFill="1" applyBorder="1" applyAlignment="1">
      <alignment horizontal="center" vertical="center" wrapText="1"/>
    </xf>
    <xf numFmtId="177" fontId="6" fillId="0" borderId="188" xfId="2" applyNumberFormat="1" applyBorder="1" applyAlignment="1">
      <alignment horizontal="center" vertical="center" wrapText="1"/>
    </xf>
    <xf numFmtId="177" fontId="6" fillId="6" borderId="188" xfId="2" applyNumberFormat="1" applyFill="1" applyBorder="1" applyAlignment="1">
      <alignment horizontal="center" vertical="center" wrapText="1"/>
    </xf>
    <xf numFmtId="0" fontId="6" fillId="0" borderId="188" xfId="2" applyBorder="1" applyAlignment="1">
      <alignment horizontal="center" vertical="center" wrapText="1"/>
    </xf>
    <xf numFmtId="0" fontId="20" fillId="5" borderId="235" xfId="2" applyFont="1" applyFill="1" applyBorder="1" applyAlignment="1">
      <alignment horizontal="left" vertical="center"/>
    </xf>
    <xf numFmtId="177" fontId="12" fillId="0" borderId="188" xfId="2" applyNumberFormat="1" applyFont="1" applyBorder="1" applyAlignment="1">
      <alignment horizontal="center" vertical="center" wrapText="1"/>
    </xf>
    <xf numFmtId="0" fontId="20" fillId="5" borderId="226" xfId="2" applyFont="1" applyFill="1" applyBorder="1" applyAlignment="1">
      <alignment horizontal="center" vertical="center"/>
    </xf>
    <xf numFmtId="177" fontId="6" fillId="7" borderId="234" xfId="2" applyNumberFormat="1" applyFill="1" applyBorder="1" applyAlignment="1">
      <alignment horizontal="center" vertical="center" wrapText="1"/>
    </xf>
    <xf numFmtId="0" fontId="20" fillId="5" borderId="235" xfId="2" applyFont="1" applyFill="1" applyBorder="1" applyAlignment="1">
      <alignment horizontal="center" vertical="center"/>
    </xf>
    <xf numFmtId="0" fontId="20" fillId="0" borderId="226" xfId="2" applyFont="1" applyBorder="1" applyAlignment="1">
      <alignment horizontal="center" vertical="center"/>
    </xf>
    <xf numFmtId="0" fontId="6" fillId="6" borderId="188" xfId="2" applyFill="1" applyBorder="1" applyAlignment="1">
      <alignment horizontal="center" vertical="center" wrapText="1"/>
    </xf>
    <xf numFmtId="0" fontId="20" fillId="0" borderId="235" xfId="2" applyFont="1" applyBorder="1" applyAlignment="1">
      <alignment horizontal="center" vertical="center"/>
    </xf>
    <xf numFmtId="177" fontId="6" fillId="0" borderId="234" xfId="2" applyNumberFormat="1" applyBorder="1" applyAlignment="1">
      <alignment horizontal="center" vertical="center" wrapText="1"/>
    </xf>
    <xf numFmtId="177" fontId="6" fillId="7" borderId="188" xfId="2" applyNumberFormat="1" applyFill="1" applyBorder="1" applyAlignment="1">
      <alignment horizontal="center" vertical="center" wrapText="1"/>
    </xf>
    <xf numFmtId="0" fontId="6" fillId="0" borderId="236" xfId="2" applyBorder="1" applyAlignment="1">
      <alignment horizontal="center" vertical="center" wrapText="1"/>
    </xf>
    <xf numFmtId="0" fontId="6" fillId="6" borderId="236" xfId="2" applyFill="1" applyBorder="1" applyAlignment="1">
      <alignment horizontal="center" vertical="center" wrapText="1"/>
    </xf>
    <xf numFmtId="177" fontId="6" fillId="0" borderId="237" xfId="2" applyNumberFormat="1" applyBorder="1" applyAlignment="1">
      <alignment horizontal="center" vertical="center" wrapText="1"/>
    </xf>
    <xf numFmtId="0" fontId="6" fillId="2" borderId="188" xfId="2" applyFill="1" applyBorder="1" applyAlignment="1">
      <alignment horizontal="center" vertical="center" wrapText="1"/>
    </xf>
    <xf numFmtId="0" fontId="67" fillId="5" borderId="242" xfId="2" applyFont="1" applyFill="1" applyBorder="1" applyAlignment="1">
      <alignment horizontal="center" vertical="center"/>
    </xf>
    <xf numFmtId="0" fontId="6" fillId="5" borderId="246" xfId="2" applyFill="1" applyBorder="1">
      <alignment vertical="center"/>
    </xf>
    <xf numFmtId="0" fontId="6" fillId="5" borderId="247" xfId="2" applyFill="1" applyBorder="1">
      <alignment vertical="center"/>
    </xf>
    <xf numFmtId="0" fontId="6" fillId="5" borderId="248" xfId="2" applyFill="1" applyBorder="1">
      <alignment vertical="center"/>
    </xf>
    <xf numFmtId="0" fontId="6" fillId="0" borderId="249" xfId="2" applyBorder="1">
      <alignment vertical="center"/>
    </xf>
    <xf numFmtId="0" fontId="6" fillId="0" borderId="250" xfId="2" applyBorder="1">
      <alignment vertical="center"/>
    </xf>
    <xf numFmtId="0" fontId="6" fillId="0" borderId="251" xfId="2" applyBorder="1">
      <alignment vertical="center"/>
    </xf>
    <xf numFmtId="0" fontId="6" fillId="0" borderId="252" xfId="2" applyBorder="1">
      <alignment vertical="center"/>
    </xf>
    <xf numFmtId="0" fontId="8" fillId="0" borderId="229" xfId="1" applyBorder="1" applyAlignment="1" applyProtection="1">
      <alignment vertical="center" wrapText="1"/>
    </xf>
    <xf numFmtId="0" fontId="89" fillId="17" borderId="0" xfId="0" applyFont="1" applyFill="1" applyAlignment="1">
      <alignment horizontal="center" vertical="center" wrapText="1"/>
    </xf>
    <xf numFmtId="0" fontId="88" fillId="17" borderId="256" xfId="17" applyFont="1" applyFill="1" applyBorder="1" applyAlignment="1">
      <alignment horizontal="center" vertical="center" wrapText="1"/>
    </xf>
    <xf numFmtId="14" fontId="88" fillId="17" borderId="257" xfId="17" applyNumberFormat="1" applyFont="1" applyFill="1" applyBorder="1" applyAlignment="1">
      <alignment horizontal="center" vertical="center"/>
    </xf>
    <xf numFmtId="0" fontId="149" fillId="0" borderId="49" xfId="0" applyFont="1" applyBorder="1" applyAlignment="1">
      <alignment horizontal="center" vertical="center" wrapText="1"/>
    </xf>
    <xf numFmtId="0" fontId="149" fillId="0" borderId="58" xfId="0" applyFont="1" applyBorder="1" applyAlignment="1">
      <alignment horizontal="center" vertical="center" wrapText="1"/>
    </xf>
    <xf numFmtId="0" fontId="88" fillId="17" borderId="263" xfId="17" applyFont="1" applyFill="1" applyBorder="1" applyAlignment="1">
      <alignment horizontal="center" vertical="center" wrapText="1"/>
    </xf>
    <xf numFmtId="14" fontId="88" fillId="17" borderId="261" xfId="17" applyNumberFormat="1" applyFont="1" applyFill="1" applyBorder="1" applyAlignment="1">
      <alignment horizontal="center" vertical="center"/>
    </xf>
    <xf numFmtId="0" fontId="33" fillId="17" borderId="263" xfId="17" applyFont="1" applyFill="1" applyBorder="1" applyAlignment="1">
      <alignment horizontal="center" vertical="center" wrapText="1"/>
    </xf>
    <xf numFmtId="14" fontId="12" fillId="17" borderId="261" xfId="17" applyNumberFormat="1" applyFont="1" applyFill="1" applyBorder="1" applyAlignment="1">
      <alignment horizontal="center" vertical="center"/>
    </xf>
    <xf numFmtId="0" fontId="105" fillId="17" borderId="0" xfId="0" applyFont="1" applyFill="1">
      <alignment vertical="center"/>
    </xf>
    <xf numFmtId="0" fontId="95" fillId="35" borderId="265" xfId="0" applyFont="1" applyFill="1" applyBorder="1" applyAlignment="1">
      <alignment horizontal="center" vertical="center" wrapText="1"/>
    </xf>
    <xf numFmtId="0" fontId="149" fillId="0" borderId="188" xfId="0" applyFont="1" applyBorder="1" applyAlignment="1">
      <alignment horizontal="center" vertical="center" wrapText="1"/>
    </xf>
    <xf numFmtId="0" fontId="149" fillId="0" borderId="266" xfId="0" applyFont="1" applyBorder="1" applyAlignment="1">
      <alignment horizontal="center" vertical="center" wrapText="1"/>
    </xf>
    <xf numFmtId="0" fontId="8" fillId="0" borderId="194" xfId="1" applyBorder="1" applyAlignment="1" applyProtection="1">
      <alignment vertical="center" wrapText="1"/>
    </xf>
    <xf numFmtId="0" fontId="8" fillId="0" borderId="192" xfId="1" applyBorder="1" applyAlignment="1" applyProtection="1">
      <alignment vertical="center" wrapText="1"/>
    </xf>
    <xf numFmtId="0" fontId="8" fillId="0" borderId="182" xfId="1" applyBorder="1" applyAlignment="1" applyProtection="1">
      <alignment vertical="center" wrapText="1"/>
    </xf>
    <xf numFmtId="0" fontId="28" fillId="21" borderId="192" xfId="2" applyFont="1" applyFill="1" applyBorder="1" applyAlignment="1">
      <alignment horizontal="center" vertical="center" wrapText="1"/>
    </xf>
    <xf numFmtId="14" fontId="86" fillId="19" borderId="268" xfId="2" applyNumberFormat="1" applyFont="1" applyFill="1" applyBorder="1" applyAlignment="1">
      <alignment horizontal="center" vertical="center"/>
    </xf>
    <xf numFmtId="0" fontId="153" fillId="3" borderId="0" xfId="17" applyFont="1" applyFill="1" applyAlignment="1">
      <alignment horizontal="center" vertical="center" wrapText="1"/>
    </xf>
    <xf numFmtId="0" fontId="154" fillId="26" borderId="0" xfId="0" applyFont="1" applyFill="1" applyAlignment="1">
      <alignment horizontal="center" vertical="center" wrapText="1"/>
    </xf>
    <xf numFmtId="0" fontId="6" fillId="2" borderId="123" xfId="2" applyFill="1" applyBorder="1" applyAlignment="1">
      <alignment horizontal="center" vertical="center" wrapText="1"/>
    </xf>
    <xf numFmtId="0" fontId="6" fillId="3" borderId="123" xfId="2" applyFill="1" applyBorder="1" applyAlignment="1">
      <alignment horizontal="center" vertical="center"/>
    </xf>
    <xf numFmtId="0" fontId="6" fillId="14" borderId="123" xfId="2" applyFill="1" applyBorder="1" applyAlignment="1">
      <alignment horizontal="center" vertical="center"/>
    </xf>
    <xf numFmtId="0" fontId="8" fillId="0" borderId="271" xfId="1" applyBorder="1" applyAlignment="1" applyProtection="1">
      <alignment vertical="center" wrapText="1"/>
    </xf>
    <xf numFmtId="0" fontId="93" fillId="17" borderId="263" xfId="17" applyFont="1" applyFill="1" applyBorder="1" applyAlignment="1">
      <alignment horizontal="center" vertical="center" wrapText="1"/>
    </xf>
    <xf numFmtId="0" fontId="163" fillId="19" borderId="79" xfId="2" applyFont="1" applyFill="1" applyBorder="1" applyAlignment="1">
      <alignment horizontal="center" vertical="center" wrapText="1"/>
    </xf>
    <xf numFmtId="0" fontId="17" fillId="21" borderId="122" xfId="2" applyFont="1" applyFill="1" applyBorder="1" applyAlignment="1">
      <alignment horizontal="center" vertical="center" wrapText="1"/>
    </xf>
    <xf numFmtId="0" fontId="8" fillId="0" borderId="0" xfId="1" applyAlignment="1" applyProtection="1">
      <alignment vertical="center"/>
    </xf>
    <xf numFmtId="0" fontId="142" fillId="0" borderId="205" xfId="2" applyFont="1" applyBorder="1" applyAlignment="1">
      <alignment horizontal="left" vertical="top" wrapText="1"/>
    </xf>
    <xf numFmtId="0" fontId="165" fillId="0" borderId="205" xfId="1" applyFont="1" applyBorder="1" applyAlignment="1" applyProtection="1">
      <alignment horizontal="left" vertical="top" wrapText="1"/>
    </xf>
    <xf numFmtId="0" fontId="142" fillId="0" borderId="0" xfId="2" applyFont="1" applyAlignment="1">
      <alignment vertical="top" wrapText="1"/>
    </xf>
    <xf numFmtId="0" fontId="91" fillId="41" borderId="278" xfId="2" applyFont="1" applyFill="1" applyBorder="1" applyAlignment="1">
      <alignment horizontal="center" vertical="center" wrapText="1"/>
    </xf>
    <xf numFmtId="0" fontId="90" fillId="41" borderId="279" xfId="2" applyFont="1" applyFill="1" applyBorder="1" applyAlignment="1">
      <alignment horizontal="center" vertical="center" wrapText="1"/>
    </xf>
    <xf numFmtId="0" fontId="100" fillId="41" borderId="279" xfId="2" applyFont="1" applyFill="1" applyBorder="1" applyAlignment="1">
      <alignment horizontal="left" vertical="center" shrinkToFit="1"/>
    </xf>
    <xf numFmtId="0" fontId="90" fillId="41" borderId="279" xfId="2" applyFont="1" applyFill="1" applyBorder="1" applyAlignment="1">
      <alignment horizontal="center" vertical="center"/>
    </xf>
    <xf numFmtId="0" fontId="90" fillId="41" borderId="280" xfId="2" applyFont="1" applyFill="1" applyBorder="1" applyAlignment="1">
      <alignment horizontal="center" vertical="center"/>
    </xf>
    <xf numFmtId="0" fontId="92" fillId="17" borderId="0" xfId="0" applyFont="1" applyFill="1" applyAlignment="1">
      <alignment horizontal="center" vertical="center" wrapText="1"/>
    </xf>
    <xf numFmtId="14" fontId="12" fillId="17" borderId="103" xfId="17" applyNumberFormat="1" applyFont="1" applyFill="1" applyBorder="1" applyAlignment="1">
      <alignment horizontal="center" vertical="center" wrapText="1"/>
    </xf>
    <xf numFmtId="0" fontId="149" fillId="17" borderId="266" xfId="0" applyFont="1" applyFill="1" applyBorder="1" applyAlignment="1">
      <alignment horizontal="center" vertical="center" wrapText="1"/>
    </xf>
    <xf numFmtId="14" fontId="20" fillId="17" borderId="261" xfId="17" applyNumberFormat="1" applyFont="1" applyFill="1" applyBorder="1" applyAlignment="1">
      <alignment horizontal="center" vertical="center"/>
    </xf>
    <xf numFmtId="0" fontId="145" fillId="17" borderId="19" xfId="2" applyFont="1" applyFill="1" applyBorder="1" applyAlignment="1">
      <alignment horizontal="center" vertical="center" wrapText="1"/>
    </xf>
    <xf numFmtId="0" fontId="123" fillId="17" borderId="19" xfId="2" applyFont="1" applyFill="1" applyBorder="1" applyAlignment="1">
      <alignment horizontal="center" vertical="center" wrapText="1"/>
    </xf>
    <xf numFmtId="0" fontId="20" fillId="17" borderId="19" xfId="2" applyFont="1" applyFill="1" applyBorder="1" applyAlignment="1">
      <alignment horizontal="left" vertical="center" shrinkToFit="1"/>
    </xf>
    <xf numFmtId="14" fontId="20" fillId="17" borderId="19" xfId="2" applyNumberFormat="1" applyFont="1" applyFill="1" applyBorder="1" applyAlignment="1">
      <alignment horizontal="center" vertical="center"/>
    </xf>
    <xf numFmtId="14" fontId="20" fillId="17" borderId="272" xfId="2" applyNumberFormat="1" applyFont="1" applyFill="1" applyBorder="1" applyAlignment="1">
      <alignment horizontal="center" vertical="center"/>
    </xf>
    <xf numFmtId="0" fontId="0" fillId="37" borderId="0" xfId="0" applyFill="1">
      <alignment vertical="center"/>
    </xf>
    <xf numFmtId="0" fontId="150" fillId="37" borderId="0" xfId="0" applyFont="1" applyFill="1" applyAlignment="1">
      <alignment vertical="center" wrapText="1"/>
    </xf>
    <xf numFmtId="0" fontId="181" fillId="0" borderId="0" xfId="0" applyFont="1" applyAlignment="1">
      <alignment horizontal="left" vertical="top" wrapText="1"/>
    </xf>
    <xf numFmtId="0" fontId="66" fillId="17" borderId="0" xfId="0" applyFont="1" applyFill="1" applyAlignment="1">
      <alignment horizontal="center" vertical="center" wrapText="1"/>
    </xf>
    <xf numFmtId="0" fontId="8" fillId="0" borderId="284" xfId="1" applyBorder="1" applyAlignment="1" applyProtection="1">
      <alignment vertical="center"/>
    </xf>
    <xf numFmtId="0" fontId="83" fillId="42" borderId="0" xfId="1" applyFont="1" applyFill="1" applyAlignment="1" applyProtection="1">
      <alignment horizontal="center" vertical="center" wrapText="1"/>
    </xf>
    <xf numFmtId="0" fontId="8" fillId="17" borderId="179" xfId="1" applyFill="1" applyBorder="1" applyAlignment="1" applyProtection="1">
      <alignment vertical="center" wrapText="1"/>
    </xf>
    <xf numFmtId="0" fontId="23" fillId="17" borderId="0" xfId="2" applyFont="1" applyFill="1" applyAlignment="1">
      <alignment horizontal="center" vertical="center"/>
    </xf>
    <xf numFmtId="0" fontId="6" fillId="24" borderId="0" xfId="2" applyFill="1">
      <alignment vertical="center"/>
    </xf>
    <xf numFmtId="0" fontId="28" fillId="19" borderId="77" xfId="2" applyFont="1" applyFill="1" applyBorder="1" applyAlignment="1">
      <alignment horizontal="center" vertical="center" wrapText="1"/>
    </xf>
    <xf numFmtId="0" fontId="17" fillId="19" borderId="292" xfId="2" applyFont="1" applyFill="1" applyBorder="1" applyAlignment="1">
      <alignment horizontal="center" vertical="center" wrapText="1"/>
    </xf>
    <xf numFmtId="0" fontId="12" fillId="19" borderId="187" xfId="2" applyFont="1" applyFill="1" applyBorder="1" applyAlignment="1">
      <alignment horizontal="center" vertical="center" wrapText="1"/>
    </xf>
    <xf numFmtId="0" fontId="142" fillId="17" borderId="291" xfId="2" applyFont="1" applyFill="1" applyBorder="1" applyAlignment="1">
      <alignment horizontal="left" vertical="top" wrapText="1"/>
    </xf>
    <xf numFmtId="0" fontId="8" fillId="17" borderId="290" xfId="1" applyFill="1" applyBorder="1" applyAlignment="1" applyProtection="1">
      <alignment horizontal="left" vertical="center" wrapText="1"/>
    </xf>
    <xf numFmtId="0" fontId="8" fillId="0" borderId="294" xfId="1" applyBorder="1" applyAlignment="1" applyProtection="1">
      <alignment vertical="center"/>
    </xf>
    <xf numFmtId="0" fontId="17" fillId="19" borderId="191" xfId="1" applyFont="1" applyFill="1" applyBorder="1" applyAlignment="1" applyProtection="1">
      <alignment horizontal="center" vertical="center" wrapText="1"/>
    </xf>
    <xf numFmtId="0" fontId="0" fillId="43" borderId="0" xfId="0" applyFill="1">
      <alignment vertical="center"/>
    </xf>
    <xf numFmtId="0" fontId="170" fillId="43" borderId="0" xfId="0" applyFont="1" applyFill="1">
      <alignment vertical="center"/>
    </xf>
    <xf numFmtId="0" fontId="174" fillId="43" borderId="0" xfId="0" applyFont="1" applyFill="1" applyAlignment="1">
      <alignment vertical="top" wrapText="1"/>
    </xf>
    <xf numFmtId="0" fontId="175" fillId="43" borderId="0" xfId="0" applyFont="1" applyFill="1">
      <alignment vertical="center"/>
    </xf>
    <xf numFmtId="0" fontId="171" fillId="43" borderId="0" xfId="0" applyFont="1" applyFill="1">
      <alignment vertical="center"/>
    </xf>
    <xf numFmtId="0" fontId="172" fillId="43" borderId="0" xfId="0" applyFont="1" applyFill="1">
      <alignment vertical="center"/>
    </xf>
    <xf numFmtId="0" fontId="176" fillId="43" borderId="0" xfId="0" applyFont="1" applyFill="1" applyAlignment="1">
      <alignment vertical="top" wrapText="1"/>
    </xf>
    <xf numFmtId="0" fontId="173" fillId="43" borderId="0" xfId="0" applyFont="1" applyFill="1" applyAlignment="1">
      <alignment vertical="center" wrapText="1"/>
    </xf>
    <xf numFmtId="0" fontId="150" fillId="43" borderId="0" xfId="0" applyFont="1" applyFill="1" applyAlignment="1">
      <alignment vertical="center" wrapText="1"/>
    </xf>
    <xf numFmtId="0" fontId="161" fillId="43" borderId="0" xfId="0" applyFont="1" applyFill="1" applyAlignment="1">
      <alignment vertical="top" wrapText="1"/>
    </xf>
    <xf numFmtId="0" fontId="98" fillId="43" borderId="0" xfId="0" applyFont="1" applyFill="1">
      <alignment vertical="center"/>
    </xf>
    <xf numFmtId="0" fontId="152" fillId="43" borderId="0" xfId="0" applyFont="1" applyFill="1">
      <alignment vertical="center"/>
    </xf>
    <xf numFmtId="0" fontId="157" fillId="43" borderId="0" xfId="0" applyFont="1" applyFill="1">
      <alignment vertical="center"/>
    </xf>
    <xf numFmtId="0" fontId="168" fillId="43" borderId="0" xfId="0" applyFont="1" applyFill="1">
      <alignment vertical="center"/>
    </xf>
    <xf numFmtId="0" fontId="156" fillId="43" borderId="0" xfId="0" applyFont="1" applyFill="1">
      <alignment vertical="center"/>
    </xf>
    <xf numFmtId="0" fontId="162" fillId="43" borderId="0" xfId="0" applyFont="1" applyFill="1">
      <alignment vertical="center"/>
    </xf>
    <xf numFmtId="0" fontId="166" fillId="43" borderId="0" xfId="0" applyFont="1" applyFill="1" applyAlignment="1">
      <alignment vertical="top" wrapText="1"/>
    </xf>
    <xf numFmtId="0" fontId="179" fillId="43" borderId="0" xfId="0" applyFont="1" applyFill="1" applyAlignment="1">
      <alignment horizontal="left" vertical="center"/>
    </xf>
    <xf numFmtId="0" fontId="178" fillId="43" borderId="0" xfId="0" applyFont="1" applyFill="1" applyAlignment="1">
      <alignment horizontal="left" vertical="top" wrapText="1"/>
    </xf>
    <xf numFmtId="0" fontId="159" fillId="43" borderId="0" xfId="0" applyFont="1" applyFill="1" applyAlignment="1">
      <alignment horizontal="left" vertical="center"/>
    </xf>
    <xf numFmtId="0" fontId="169" fillId="43" borderId="0" xfId="0" applyFont="1" applyFill="1">
      <alignment vertical="center"/>
    </xf>
    <xf numFmtId="0" fontId="159" fillId="43" borderId="0" xfId="0" applyFont="1" applyFill="1">
      <alignment vertical="center"/>
    </xf>
    <xf numFmtId="0" fontId="160" fillId="43" borderId="0" xfId="0" applyFont="1" applyFill="1">
      <alignment vertical="center"/>
    </xf>
    <xf numFmtId="0" fontId="155" fillId="43" borderId="0" xfId="0" applyFont="1" applyFill="1">
      <alignment vertical="center"/>
    </xf>
    <xf numFmtId="0" fontId="66" fillId="43" borderId="0" xfId="0" applyFont="1" applyFill="1" applyAlignment="1">
      <alignment vertical="center" wrapText="1"/>
    </xf>
    <xf numFmtId="0" fontId="167" fillId="43" borderId="0" xfId="0" applyFont="1" applyFill="1" applyAlignment="1">
      <alignment vertical="center" wrapText="1"/>
    </xf>
    <xf numFmtId="0" fontId="0" fillId="43" borderId="0" xfId="0" applyFill="1" applyAlignment="1">
      <alignment vertical="center" wrapText="1"/>
    </xf>
    <xf numFmtId="177" fontId="12" fillId="17" borderId="187" xfId="2" applyNumberFormat="1" applyFont="1" applyFill="1" applyBorder="1" applyAlignment="1">
      <alignment horizontal="center" vertical="center" shrinkToFit="1"/>
    </xf>
    <xf numFmtId="177" fontId="12" fillId="19" borderId="187" xfId="2" applyNumberFormat="1" applyFont="1" applyFill="1" applyBorder="1" applyAlignment="1">
      <alignment horizontal="center" vertical="center" shrinkToFit="1"/>
    </xf>
    <xf numFmtId="0" fontId="142" fillId="17" borderId="85" xfId="1" applyFont="1" applyFill="1" applyBorder="1" applyAlignment="1" applyProtection="1">
      <alignment horizontal="left" vertical="top" wrapText="1"/>
    </xf>
    <xf numFmtId="0" fontId="167" fillId="19" borderId="0" xfId="0" applyFont="1" applyFill="1" applyAlignment="1">
      <alignment horizontal="center" vertical="center" wrapText="1"/>
    </xf>
    <xf numFmtId="0" fontId="142" fillId="17" borderId="0" xfId="1" applyFont="1" applyFill="1" applyAlignment="1" applyProtection="1">
      <alignment vertical="top" wrapText="1"/>
    </xf>
    <xf numFmtId="0" fontId="188" fillId="17" borderId="0" xfId="0" applyFont="1" applyFill="1" applyAlignment="1">
      <alignment horizontal="left" vertical="top" wrapText="1"/>
    </xf>
    <xf numFmtId="0" fontId="142" fillId="17" borderId="179" xfId="1" applyFont="1" applyFill="1" applyBorder="1" applyAlignment="1" applyProtection="1">
      <alignment horizontal="left" vertical="top" wrapText="1"/>
    </xf>
    <xf numFmtId="0" fontId="142" fillId="17" borderId="0" xfId="2" applyFont="1" applyFill="1" applyAlignment="1">
      <alignment horizontal="left" vertical="top" wrapText="1"/>
    </xf>
    <xf numFmtId="0" fontId="142" fillId="0" borderId="89" xfId="1" applyFont="1" applyFill="1" applyBorder="1" applyAlignment="1" applyProtection="1">
      <alignment horizontal="left" vertical="top" wrapText="1"/>
    </xf>
    <xf numFmtId="0" fontId="165" fillId="0" borderId="90" xfId="1" applyFont="1" applyFill="1" applyBorder="1" applyAlignment="1" applyProtection="1">
      <alignment horizontal="left" vertical="top" wrapText="1"/>
    </xf>
    <xf numFmtId="14" fontId="86" fillId="19" borderId="1" xfId="2" applyNumberFormat="1" applyFont="1" applyFill="1" applyBorder="1" applyAlignment="1">
      <alignment horizontal="center" vertical="center" wrapText="1" shrinkToFit="1"/>
    </xf>
    <xf numFmtId="0" fontId="54" fillId="36" borderId="112" xfId="17" applyFont="1" applyFill="1" applyBorder="1" applyAlignment="1">
      <alignment vertical="center" wrapText="1"/>
    </xf>
    <xf numFmtId="0" fontId="0" fillId="36" borderId="112" xfId="0" applyFill="1" applyBorder="1" applyAlignment="1">
      <alignment vertical="center" wrapText="1"/>
    </xf>
    <xf numFmtId="0" fontId="17" fillId="19" borderId="77" xfId="2" applyFont="1" applyFill="1" applyBorder="1" applyAlignment="1">
      <alignment horizontal="center" vertical="center" wrapText="1"/>
    </xf>
    <xf numFmtId="0" fontId="8" fillId="0" borderId="296" xfId="1" applyBorder="1" applyAlignment="1" applyProtection="1">
      <alignment vertical="center"/>
    </xf>
    <xf numFmtId="0" fontId="6" fillId="0" borderId="296" xfId="2" applyBorder="1" applyAlignment="1">
      <alignment horizontal="center" vertical="center"/>
    </xf>
    <xf numFmtId="0" fontId="183" fillId="42" borderId="301" xfId="1" applyFont="1" applyFill="1" applyBorder="1" applyAlignment="1" applyProtection="1">
      <alignment horizontal="center" vertical="center" wrapText="1"/>
    </xf>
    <xf numFmtId="0" fontId="6" fillId="0" borderId="302" xfId="2" applyBorder="1">
      <alignment vertical="center"/>
    </xf>
    <xf numFmtId="14" fontId="82" fillId="19" borderId="230" xfId="2" applyNumberFormat="1" applyFont="1" applyFill="1" applyBorder="1">
      <alignment vertical="center"/>
    </xf>
    <xf numFmtId="0" fontId="119" fillId="30" borderId="303" xfId="0" applyFont="1" applyFill="1" applyBorder="1" applyAlignment="1">
      <alignment horizontal="center" vertical="center" wrapText="1"/>
    </xf>
    <xf numFmtId="0" fontId="6" fillId="0" borderId="123" xfId="2" applyBorder="1" applyAlignment="1">
      <alignment horizontal="left" vertical="center" wrapText="1"/>
    </xf>
    <xf numFmtId="0" fontId="6" fillId="0" borderId="124" xfId="2" applyBorder="1" applyAlignment="1">
      <alignment horizontal="left" vertical="center" wrapText="1"/>
    </xf>
    <xf numFmtId="0" fontId="6" fillId="13" borderId="123" xfId="2" applyFill="1" applyBorder="1" applyAlignment="1">
      <alignment vertical="center" wrapText="1"/>
    </xf>
    <xf numFmtId="0" fontId="88" fillId="13" borderId="125" xfId="2" applyFont="1" applyFill="1" applyBorder="1" applyAlignment="1">
      <alignmen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8" fillId="23" borderId="61" xfId="1" applyFill="1" applyBorder="1" applyAlignment="1" applyProtection="1">
      <alignment horizontal="left" vertical="center"/>
    </xf>
    <xf numFmtId="0" fontId="6" fillId="23" borderId="62" xfId="2" applyFill="1" applyBorder="1" applyAlignment="1">
      <alignment horizontal="left" vertical="center"/>
    </xf>
    <xf numFmtId="0" fontId="8" fillId="0" borderId="305" xfId="1" applyBorder="1" applyAlignment="1" applyProtection="1">
      <alignment vertical="center"/>
    </xf>
    <xf numFmtId="0" fontId="83" fillId="19" borderId="285" xfId="1" applyFont="1" applyFill="1" applyBorder="1" applyAlignment="1" applyProtection="1">
      <alignment horizontal="center" vertical="center" wrapText="1"/>
    </xf>
    <xf numFmtId="0" fontId="8" fillId="0" borderId="306" xfId="1" applyBorder="1" applyAlignment="1" applyProtection="1">
      <alignment vertical="center"/>
    </xf>
    <xf numFmtId="0" fontId="194" fillId="19" borderId="122" xfId="2" applyFont="1" applyFill="1" applyBorder="1" applyAlignment="1">
      <alignment horizontal="center" vertical="center" wrapText="1"/>
    </xf>
    <xf numFmtId="0" fontId="195" fillId="19" borderId="122" xfId="2" applyFont="1" applyFill="1" applyBorder="1" applyAlignment="1">
      <alignment horizontal="center" vertical="center" wrapText="1"/>
    </xf>
    <xf numFmtId="0" fontId="156" fillId="17" borderId="0" xfId="0" applyFont="1" applyFill="1">
      <alignment vertical="center"/>
    </xf>
    <xf numFmtId="0" fontId="161" fillId="17" borderId="0" xfId="0" applyFont="1" applyFill="1" applyAlignment="1">
      <alignment vertical="top" wrapText="1"/>
    </xf>
    <xf numFmtId="0" fontId="137" fillId="21" borderId="0" xfId="0" applyFont="1" applyFill="1">
      <alignment vertical="center"/>
    </xf>
    <xf numFmtId="178" fontId="82" fillId="3" borderId="140" xfId="2" applyNumberFormat="1" applyFont="1" applyFill="1" applyBorder="1" applyAlignment="1">
      <alignment horizontal="center" vertical="center"/>
    </xf>
    <xf numFmtId="0" fontId="66" fillId="17" borderId="263" xfId="0" applyFont="1" applyFill="1" applyBorder="1" applyAlignment="1">
      <alignment horizontal="center" vertical="center" wrapText="1"/>
    </xf>
    <xf numFmtId="14" fontId="93" fillId="17" borderId="261" xfId="17" applyNumberFormat="1" applyFont="1" applyFill="1" applyBorder="1" applyAlignment="1">
      <alignment horizontal="center" vertical="center" wrapText="1"/>
    </xf>
    <xf numFmtId="0" fontId="12" fillId="17" borderId="187" xfId="2" applyFont="1" applyFill="1" applyBorder="1" applyAlignment="1">
      <alignment horizontal="center" vertical="center" wrapText="1"/>
    </xf>
    <xf numFmtId="0" fontId="8" fillId="0" borderId="293" xfId="1" applyBorder="1" applyAlignment="1" applyProtection="1">
      <alignment vertical="center" wrapText="1"/>
    </xf>
    <xf numFmtId="0" fontId="8" fillId="0" borderId="0" xfId="1" applyAlignment="1" applyProtection="1">
      <alignment vertical="top" wrapText="1"/>
    </xf>
    <xf numFmtId="178" fontId="82" fillId="3" borderId="140" xfId="0" applyNumberFormat="1" applyFont="1" applyFill="1" applyBorder="1">
      <alignment vertical="center"/>
    </xf>
    <xf numFmtId="0" fontId="143" fillId="17" borderId="0" xfId="0" applyFont="1" applyFill="1" applyAlignment="1">
      <alignment horizontal="left" vertical="top" wrapText="1"/>
    </xf>
    <xf numFmtId="0" fontId="8" fillId="17" borderId="186" xfId="1" applyFill="1" applyBorder="1" applyAlignment="1" applyProtection="1">
      <alignment horizontal="left" vertical="center" wrapText="1" shrinkToFit="1"/>
    </xf>
    <xf numFmtId="178" fontId="82" fillId="3" borderId="230" xfId="2" applyNumberFormat="1" applyFont="1" applyFill="1" applyBorder="1">
      <alignment vertical="center"/>
    </xf>
    <xf numFmtId="0" fontId="24" fillId="0" borderId="0" xfId="2" applyFont="1" applyAlignment="1">
      <alignment vertical="top" wrapText="1"/>
    </xf>
    <xf numFmtId="0" fontId="199" fillId="23" borderId="173" xfId="1" applyFont="1" applyFill="1" applyBorder="1" applyAlignment="1" applyProtection="1">
      <alignment horizontal="center" vertical="center" wrapText="1"/>
    </xf>
    <xf numFmtId="0" fontId="142" fillId="0" borderId="173" xfId="1" applyFont="1" applyBorder="1" applyAlignment="1" applyProtection="1">
      <alignment horizontal="left" vertical="top" wrapText="1"/>
    </xf>
    <xf numFmtId="14" fontId="33" fillId="17" borderId="261" xfId="17" applyNumberFormat="1" applyFont="1" applyFill="1" applyBorder="1" applyAlignment="1">
      <alignment horizontal="center" vertical="center"/>
    </xf>
    <xf numFmtId="0" fontId="189" fillId="0" borderId="0" xfId="2" applyFont="1">
      <alignment vertical="center"/>
    </xf>
    <xf numFmtId="0" fontId="190" fillId="0" borderId="0" xfId="2" applyFont="1">
      <alignment vertical="center"/>
    </xf>
    <xf numFmtId="0" fontId="142" fillId="0" borderId="80" xfId="2" applyFont="1" applyBorder="1" applyAlignment="1">
      <alignment horizontal="left" vertical="top" wrapText="1"/>
    </xf>
    <xf numFmtId="0" fontId="142" fillId="0" borderId="192" xfId="2" applyFont="1" applyBorder="1" applyAlignment="1">
      <alignment vertical="top" wrapText="1"/>
    </xf>
    <xf numFmtId="0" fontId="142" fillId="0" borderId="174" xfId="2" applyFont="1" applyBorder="1" applyAlignment="1">
      <alignment vertical="top" wrapText="1"/>
    </xf>
    <xf numFmtId="0" fontId="142" fillId="0" borderId="181" xfId="1" applyFont="1" applyBorder="1" applyAlignment="1" applyProtection="1">
      <alignment vertical="top" wrapText="1"/>
    </xf>
    <xf numFmtId="0" fontId="142" fillId="0" borderId="267" xfId="2" applyFont="1" applyBorder="1" applyAlignment="1">
      <alignment vertical="top" wrapText="1"/>
    </xf>
    <xf numFmtId="0" fontId="86" fillId="19" borderId="184" xfId="2" applyFont="1" applyFill="1" applyBorder="1" applyAlignment="1">
      <alignment horizontal="center" vertical="center"/>
    </xf>
    <xf numFmtId="0" fontId="112" fillId="17" borderId="85" xfId="1" applyFont="1" applyFill="1" applyBorder="1" applyAlignment="1" applyProtection="1">
      <alignment horizontal="left" vertical="top" wrapText="1"/>
    </xf>
    <xf numFmtId="0" fontId="142" fillId="0" borderId="0" xfId="2" applyFont="1" applyAlignment="1">
      <alignment horizontal="left" vertical="top" wrapText="1"/>
    </xf>
    <xf numFmtId="0" fontId="8" fillId="0" borderId="293" xfId="1" applyBorder="1" applyAlignment="1" applyProtection="1">
      <alignment horizontal="left" vertical="center"/>
    </xf>
    <xf numFmtId="0" fontId="17" fillId="21" borderId="76" xfId="2" applyFont="1" applyFill="1" applyBorder="1" applyAlignment="1">
      <alignment horizontal="center" vertical="center" wrapText="1"/>
    </xf>
    <xf numFmtId="0" fontId="83" fillId="21" borderId="0" xfId="1" applyFont="1" applyFill="1" applyAlignment="1" applyProtection="1">
      <alignment horizontal="center" vertical="center"/>
    </xf>
    <xf numFmtId="0" fontId="17" fillId="21" borderId="174" xfId="2" applyFont="1" applyFill="1" applyBorder="1" applyAlignment="1">
      <alignment horizontal="center" vertical="center" wrapText="1"/>
    </xf>
    <xf numFmtId="0" fontId="17" fillId="21" borderId="180" xfId="2" applyFont="1" applyFill="1" applyBorder="1" applyAlignment="1">
      <alignment horizontal="center" vertical="center" wrapText="1"/>
    </xf>
    <xf numFmtId="0" fontId="142" fillId="0" borderId="149" xfId="1" applyFont="1" applyFill="1" applyBorder="1" applyAlignment="1" applyProtection="1">
      <alignment vertical="top" wrapText="1"/>
    </xf>
    <xf numFmtId="0" fontId="145" fillId="19" borderId="19" xfId="2" applyFont="1" applyFill="1" applyBorder="1" applyAlignment="1">
      <alignment horizontal="center" vertical="center" wrapText="1"/>
    </xf>
    <xf numFmtId="0" fontId="123" fillId="19" borderId="19" xfId="2" applyFont="1" applyFill="1" applyBorder="1" applyAlignment="1">
      <alignment horizontal="center" vertical="center" wrapText="1"/>
    </xf>
    <xf numFmtId="0" fontId="20" fillId="19" borderId="19" xfId="2" applyFont="1" applyFill="1" applyBorder="1" applyAlignment="1">
      <alignment horizontal="left" vertical="center" shrinkToFit="1"/>
    </xf>
    <xf numFmtId="14" fontId="20" fillId="19" borderId="19" xfId="2" applyNumberFormat="1" applyFont="1" applyFill="1" applyBorder="1" applyAlignment="1">
      <alignment horizontal="center" vertical="center"/>
    </xf>
    <xf numFmtId="14" fontId="20" fillId="19" borderId="272" xfId="2" applyNumberFormat="1" applyFont="1" applyFill="1" applyBorder="1" applyAlignment="1">
      <alignment horizontal="center" vertical="center"/>
    </xf>
    <xf numFmtId="0" fontId="145" fillId="45" borderId="19" xfId="2" applyFont="1" applyFill="1" applyBorder="1" applyAlignment="1">
      <alignment horizontal="center" vertical="center" wrapText="1"/>
    </xf>
    <xf numFmtId="0" fontId="123" fillId="45" borderId="19" xfId="2" applyFont="1" applyFill="1" applyBorder="1" applyAlignment="1">
      <alignment horizontal="center" vertical="center" wrapText="1"/>
    </xf>
    <xf numFmtId="0" fontId="20" fillId="45" borderId="19" xfId="2" applyFont="1" applyFill="1" applyBorder="1" applyAlignment="1">
      <alignment horizontal="left" vertical="center" shrinkToFit="1"/>
    </xf>
    <xf numFmtId="14" fontId="20" fillId="45" borderId="19" xfId="2" applyNumberFormat="1" applyFont="1" applyFill="1" applyBorder="1" applyAlignment="1">
      <alignment horizontal="center" vertical="center"/>
    </xf>
    <xf numFmtId="14" fontId="20" fillId="45" borderId="272" xfId="2" applyNumberFormat="1" applyFont="1" applyFill="1" applyBorder="1" applyAlignment="1">
      <alignment horizontal="center" vertical="center"/>
    </xf>
    <xf numFmtId="0" fontId="145" fillId="35" borderId="19" xfId="2" applyFont="1" applyFill="1" applyBorder="1" applyAlignment="1">
      <alignment horizontal="center" vertical="center" wrapText="1"/>
    </xf>
    <xf numFmtId="0" fontId="123" fillId="35" borderId="19" xfId="2" applyFont="1" applyFill="1" applyBorder="1" applyAlignment="1">
      <alignment horizontal="center" vertical="center" wrapText="1"/>
    </xf>
    <xf numFmtId="0" fontId="20" fillId="35" borderId="19" xfId="2" applyFont="1" applyFill="1" applyBorder="1" applyAlignment="1">
      <alignment horizontal="left" vertical="center" shrinkToFit="1"/>
    </xf>
    <xf numFmtId="14" fontId="20" fillId="35" borderId="19" xfId="2" applyNumberFormat="1" applyFont="1" applyFill="1" applyBorder="1" applyAlignment="1">
      <alignment horizontal="center" vertical="center"/>
    </xf>
    <xf numFmtId="14" fontId="20" fillId="35" borderId="272" xfId="2" applyNumberFormat="1" applyFont="1" applyFill="1" applyBorder="1" applyAlignment="1">
      <alignment horizontal="center" vertical="center"/>
    </xf>
    <xf numFmtId="0" fontId="145" fillId="23" borderId="19" xfId="2" applyFont="1" applyFill="1" applyBorder="1" applyAlignment="1">
      <alignment horizontal="center" vertical="center" wrapText="1"/>
    </xf>
    <xf numFmtId="0" fontId="123" fillId="23" borderId="19" xfId="2" applyFont="1" applyFill="1" applyBorder="1" applyAlignment="1">
      <alignment horizontal="center" vertical="center" wrapText="1"/>
    </xf>
    <xf numFmtId="0" fontId="20" fillId="23" borderId="19" xfId="2" applyFont="1" applyFill="1" applyBorder="1" applyAlignment="1">
      <alignment horizontal="left" vertical="center" shrinkToFit="1"/>
    </xf>
    <xf numFmtId="14" fontId="20" fillId="23" borderId="19" xfId="2" applyNumberFormat="1" applyFont="1" applyFill="1" applyBorder="1" applyAlignment="1">
      <alignment horizontal="center" vertical="center"/>
    </xf>
    <xf numFmtId="14" fontId="20" fillId="23" borderId="272" xfId="2" applyNumberFormat="1" applyFont="1" applyFill="1" applyBorder="1" applyAlignment="1">
      <alignment horizontal="center" vertical="center"/>
    </xf>
    <xf numFmtId="0" fontId="145" fillId="38" borderId="19" xfId="2" applyFont="1" applyFill="1" applyBorder="1" applyAlignment="1">
      <alignment horizontal="center" vertical="center" wrapText="1"/>
    </xf>
    <xf numFmtId="0" fontId="123" fillId="38" borderId="19" xfId="2" applyFont="1" applyFill="1" applyBorder="1" applyAlignment="1">
      <alignment horizontal="center" vertical="center" wrapText="1"/>
    </xf>
    <xf numFmtId="0" fontId="20" fillId="38" borderId="19" xfId="2" applyFont="1" applyFill="1" applyBorder="1" applyAlignment="1">
      <alignment horizontal="left" vertical="center" shrinkToFit="1"/>
    </xf>
    <xf numFmtId="14" fontId="20" fillId="38" borderId="19" xfId="2" applyNumberFormat="1" applyFont="1" applyFill="1" applyBorder="1" applyAlignment="1">
      <alignment horizontal="center" vertical="center"/>
    </xf>
    <xf numFmtId="14" fontId="20" fillId="38" borderId="272" xfId="2" applyNumberFormat="1" applyFont="1" applyFill="1" applyBorder="1" applyAlignment="1">
      <alignment horizontal="center" vertical="center"/>
    </xf>
    <xf numFmtId="0" fontId="145" fillId="36" borderId="19" xfId="2" applyFont="1" applyFill="1" applyBorder="1" applyAlignment="1">
      <alignment horizontal="center" vertical="center" wrapText="1"/>
    </xf>
    <xf numFmtId="0" fontId="123" fillId="36" borderId="19" xfId="2" applyFont="1" applyFill="1" applyBorder="1" applyAlignment="1">
      <alignment horizontal="center" vertical="center" wrapText="1"/>
    </xf>
    <xf numFmtId="0" fontId="20" fillId="36" borderId="19" xfId="2" applyFont="1" applyFill="1" applyBorder="1" applyAlignment="1">
      <alignment horizontal="left" vertical="center" shrinkToFit="1"/>
    </xf>
    <xf numFmtId="14" fontId="20" fillId="36" borderId="19" xfId="2" applyNumberFormat="1" applyFont="1" applyFill="1" applyBorder="1" applyAlignment="1">
      <alignment horizontal="center" vertical="center"/>
    </xf>
    <xf numFmtId="14" fontId="20" fillId="36" borderId="272" xfId="2" applyNumberFormat="1" applyFont="1" applyFill="1" applyBorder="1" applyAlignment="1">
      <alignment horizontal="center" vertical="center"/>
    </xf>
    <xf numFmtId="0" fontId="7" fillId="8" borderId="0" xfId="4" applyFont="1" applyFill="1" applyAlignment="1">
      <alignment vertical="top"/>
    </xf>
    <xf numFmtId="0" fontId="145" fillId="8" borderId="0" xfId="2" applyFont="1" applyFill="1" applyAlignment="1">
      <alignment vertical="top"/>
    </xf>
    <xf numFmtId="0" fontId="7" fillId="8" borderId="0" xfId="2" applyFont="1" applyFill="1" applyAlignment="1">
      <alignment vertical="top"/>
    </xf>
    <xf numFmtId="0" fontId="187" fillId="8" borderId="0" xfId="2" applyFont="1" applyFill="1" applyAlignment="1">
      <alignment vertical="top"/>
    </xf>
    <xf numFmtId="0" fontId="30" fillId="8" borderId="0" xfId="2" applyFont="1" applyFill="1" applyAlignment="1">
      <alignment vertical="top"/>
    </xf>
    <xf numFmtId="0" fontId="200" fillId="8" borderId="0" xfId="2" applyFont="1" applyFill="1" applyAlignment="1">
      <alignment vertical="top"/>
    </xf>
    <xf numFmtId="0" fontId="31" fillId="3" borderId="0" xfId="4" applyFont="1" applyFill="1"/>
    <xf numFmtId="0" fontId="145" fillId="3" borderId="0" xfId="4" applyFont="1" applyFill="1"/>
    <xf numFmtId="0" fontId="6" fillId="3" borderId="0" xfId="4" applyFill="1"/>
    <xf numFmtId="0" fontId="69" fillId="0" borderId="0" xfId="0" applyFont="1" applyAlignment="1">
      <alignment horizontal="left" vertical="center" wrapText="1"/>
    </xf>
    <xf numFmtId="0" fontId="73" fillId="0" borderId="0" xfId="0" applyFont="1" applyAlignment="1">
      <alignment horizontal="left" vertical="center" wrapText="1"/>
    </xf>
    <xf numFmtId="0" fontId="72" fillId="0" borderId="0" xfId="0" applyFont="1" applyAlignment="1">
      <alignment horizontal="left" vertical="center" wrapText="1"/>
    </xf>
    <xf numFmtId="0" fontId="73" fillId="0" borderId="0" xfId="0" applyFont="1" applyAlignment="1">
      <alignment horizontal="left" vertical="top" wrapText="1"/>
    </xf>
    <xf numFmtId="0" fontId="69" fillId="0" borderId="0" xfId="0" applyFont="1" applyAlignment="1">
      <alignment horizontal="left" vertical="top" wrapText="1"/>
    </xf>
    <xf numFmtId="0" fontId="70" fillId="0" borderId="0" xfId="0" applyFont="1" applyAlignment="1">
      <alignment horizontal="left" vertical="center" wrapText="1"/>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23" xfId="0" applyFont="1" applyBorder="1" applyAlignment="1">
      <alignment horizontal="left" vertical="center"/>
    </xf>
    <xf numFmtId="0" fontId="97" fillId="5" borderId="0" xfId="0" applyFont="1" applyFill="1" applyAlignment="1">
      <alignment horizontal="left" vertical="center" wrapText="1"/>
    </xf>
    <xf numFmtId="0" fontId="97" fillId="5" borderId="23" xfId="0" applyFont="1" applyFill="1" applyBorder="1" applyAlignment="1">
      <alignment horizontal="left" vertical="center" wrapText="1"/>
    </xf>
    <xf numFmtId="0" fontId="97" fillId="5" borderId="0" xfId="0" applyFont="1" applyFill="1" applyAlignment="1">
      <alignment horizontal="left" vertical="center"/>
    </xf>
    <xf numFmtId="0" fontId="97" fillId="5" borderId="0" xfId="0" applyFont="1" applyFill="1" applyAlignment="1">
      <alignment horizontal="left" vertical="top" wrapText="1"/>
    </xf>
    <xf numFmtId="0" fontId="8" fillId="0" borderId="0" xfId="1" applyAlignment="1" applyProtection="1">
      <alignment horizontal="center" vertical="center" wrapText="1"/>
    </xf>
    <xf numFmtId="0" fontId="197" fillId="21" borderId="0" xfId="1" applyFont="1" applyFill="1" applyAlignment="1" applyProtection="1">
      <alignment horizontal="center" vertical="center" wrapText="1"/>
    </xf>
    <xf numFmtId="0" fontId="197" fillId="21" borderId="0" xfId="1" applyFont="1" applyFill="1" applyAlignment="1" applyProtection="1">
      <alignment horizontal="center" vertical="center"/>
    </xf>
    <xf numFmtId="0" fontId="156" fillId="43" borderId="0" xfId="0" applyFont="1" applyFill="1" applyAlignment="1">
      <alignment horizontal="center" vertical="center"/>
    </xf>
    <xf numFmtId="0" fontId="160" fillId="43" borderId="0" xfId="0" applyFont="1" applyFill="1" applyAlignment="1">
      <alignment horizontal="center" vertical="center"/>
    </xf>
    <xf numFmtId="0" fontId="177" fillId="43" borderId="0" xfId="0" applyFont="1" applyFill="1" applyAlignment="1">
      <alignment horizontal="center" vertical="center" wrapText="1"/>
    </xf>
    <xf numFmtId="0" fontId="180" fillId="17" borderId="0" xfId="0" applyFont="1" applyFill="1" applyAlignment="1">
      <alignment horizontal="center" vertical="center"/>
    </xf>
    <xf numFmtId="0" fontId="158" fillId="43" borderId="0" xfId="1" applyFont="1" applyFill="1" applyAlignment="1" applyProtection="1">
      <alignment horizontal="center" vertical="center"/>
    </xf>
    <xf numFmtId="0" fontId="180" fillId="43" borderId="0" xfId="0" applyFont="1" applyFill="1" applyAlignment="1">
      <alignment horizontal="center" vertical="center"/>
    </xf>
    <xf numFmtId="0" fontId="161" fillId="43" borderId="0" xfId="0" applyFont="1" applyFill="1" applyAlignment="1">
      <alignment horizontal="center" vertical="center"/>
    </xf>
    <xf numFmtId="0" fontId="160" fillId="43" borderId="0" xfId="0" applyFont="1" applyFill="1" applyAlignment="1">
      <alignment horizontal="left" vertical="center"/>
    </xf>
    <xf numFmtId="0" fontId="1" fillId="9" borderId="0" xfId="17" applyFill="1" applyAlignment="1">
      <alignment horizontal="center" vertical="center"/>
    </xf>
    <xf numFmtId="0" fontId="1" fillId="9" borderId="15" xfId="17" applyFill="1" applyBorder="1" applyAlignment="1">
      <alignment horizontal="center" vertical="center"/>
    </xf>
    <xf numFmtId="0" fontId="39" fillId="17" borderId="0" xfId="17" applyFont="1" applyFill="1" applyAlignment="1">
      <alignment horizontal="left" vertical="center"/>
    </xf>
    <xf numFmtId="0" fontId="46" fillId="17" borderId="16" xfId="17" applyFont="1" applyFill="1" applyBorder="1" applyAlignment="1">
      <alignment horizontal="center" vertical="center"/>
    </xf>
    <xf numFmtId="0" fontId="46" fillId="17" borderId="17" xfId="17" applyFont="1" applyFill="1" applyBorder="1" applyAlignment="1">
      <alignment horizontal="center" vertical="center"/>
    </xf>
    <xf numFmtId="0" fontId="46" fillId="0" borderId="17" xfId="17" applyFont="1" applyBorder="1" applyAlignment="1">
      <alignment horizontal="center" vertical="center"/>
    </xf>
    <xf numFmtId="0" fontId="46" fillId="0" borderId="18" xfId="17" applyFont="1" applyBorder="1" applyAlignment="1">
      <alignment horizontal="center" vertical="center"/>
    </xf>
    <xf numFmtId="0" fontId="1" fillId="0" borderId="24" xfId="17" applyBorder="1" applyAlignment="1">
      <alignment horizontal="center" vertical="center"/>
    </xf>
    <xf numFmtId="0" fontId="1" fillId="0" borderId="25" xfId="17" applyBorder="1" applyAlignment="1">
      <alignment horizontal="center" vertical="center"/>
    </xf>
    <xf numFmtId="0" fontId="1" fillId="0" borderId="26" xfId="17" applyBorder="1" applyAlignment="1">
      <alignment horizontal="center" vertical="center"/>
    </xf>
    <xf numFmtId="0" fontId="34" fillId="0" borderId="27" xfId="17" applyFont="1" applyBorder="1" applyAlignment="1">
      <alignment horizontal="center" vertical="center" wrapText="1"/>
    </xf>
    <xf numFmtId="0" fontId="34" fillId="0" borderId="12" xfId="17" applyFont="1" applyBorder="1" applyAlignment="1">
      <alignment horizontal="center" vertical="center" wrapText="1"/>
    </xf>
    <xf numFmtId="0" fontId="30" fillId="15" borderId="0" xfId="17" applyFont="1" applyFill="1" applyAlignment="1">
      <alignment horizontal="center" vertical="center"/>
    </xf>
    <xf numFmtId="179" fontId="122" fillId="0" borderId="92" xfId="17" applyNumberFormat="1" applyFont="1" applyBorder="1" applyAlignment="1">
      <alignment horizontal="center" vertical="center" shrinkToFit="1"/>
    </xf>
    <xf numFmtId="179" fontId="122" fillId="0" borderId="93" xfId="17" applyNumberFormat="1" applyFont="1" applyBorder="1" applyAlignment="1">
      <alignment horizontal="center" vertical="center" shrinkToFit="1"/>
    </xf>
    <xf numFmtId="0" fontId="44" fillId="0" borderId="28" xfId="17" applyFont="1" applyBorder="1" applyAlignment="1">
      <alignment horizontal="center" vertical="center"/>
    </xf>
    <xf numFmtId="0" fontId="44" fillId="0" borderId="29" xfId="17" applyFont="1" applyBorder="1" applyAlignment="1">
      <alignment horizontal="center" vertical="center"/>
    </xf>
    <xf numFmtId="0" fontId="1" fillId="9" borderId="0" xfId="17" applyFill="1" applyAlignment="1">
      <alignment horizontal="center" vertical="center" wrapText="1"/>
    </xf>
    <xf numFmtId="0" fontId="1" fillId="9" borderId="15" xfId="17" applyFill="1" applyBorder="1" applyAlignment="1">
      <alignment horizontal="center" vertical="center" wrapText="1"/>
    </xf>
    <xf numFmtId="0" fontId="10" fillId="6" borderId="83" xfId="17" applyFont="1" applyFill="1" applyBorder="1" applyAlignment="1">
      <alignment horizontal="center" vertical="center" wrapText="1"/>
    </xf>
    <xf numFmtId="0" fontId="10" fillId="6" borderId="81" xfId="17" applyFont="1" applyFill="1" applyBorder="1" applyAlignment="1">
      <alignment horizontal="center" vertical="center" wrapText="1"/>
    </xf>
    <xf numFmtId="0" fontId="10" fillId="6" borderId="84" xfId="17" applyFont="1" applyFill="1" applyBorder="1" applyAlignment="1">
      <alignment horizontal="center" vertical="center" wrapText="1"/>
    </xf>
    <xf numFmtId="0" fontId="88" fillId="17" borderId="104" xfId="17" applyFont="1" applyFill="1" applyBorder="1" applyAlignment="1">
      <alignment horizontal="left" vertical="top" wrapText="1"/>
    </xf>
    <xf numFmtId="0" fontId="88" fillId="17" borderId="100" xfId="17" applyFont="1" applyFill="1" applyBorder="1" applyAlignment="1">
      <alignment horizontal="left" vertical="top" wrapText="1"/>
    </xf>
    <xf numFmtId="0" fontId="88" fillId="17" borderId="101" xfId="17" applyFont="1" applyFill="1" applyBorder="1" applyAlignment="1">
      <alignment horizontal="left" vertical="top" wrapText="1"/>
    </xf>
    <xf numFmtId="0" fontId="88" fillId="17" borderId="258" xfId="17" applyFont="1" applyFill="1" applyBorder="1" applyAlignment="1">
      <alignment horizontal="left" vertical="top" wrapText="1"/>
    </xf>
    <xf numFmtId="0" fontId="88" fillId="17" borderId="259" xfId="17" applyFont="1" applyFill="1" applyBorder="1" applyAlignment="1">
      <alignment horizontal="left" vertical="top" wrapText="1"/>
    </xf>
    <xf numFmtId="0" fontId="88" fillId="17" borderId="260" xfId="17" applyFont="1" applyFill="1" applyBorder="1" applyAlignment="1">
      <alignment horizontal="left" vertical="top" wrapText="1"/>
    </xf>
    <xf numFmtId="0" fontId="33" fillId="17" borderId="30" xfId="18" applyFont="1" applyFill="1" applyBorder="1" applyAlignment="1">
      <alignment horizontal="center" vertical="center"/>
    </xf>
    <xf numFmtId="0" fontId="33" fillId="17" borderId="31" xfId="18" applyFont="1" applyFill="1" applyBorder="1" applyAlignment="1">
      <alignment horizontal="center" vertical="center"/>
    </xf>
    <xf numFmtId="0" fontId="11" fillId="0" borderId="96" xfId="17" applyFont="1" applyBorder="1" applyAlignment="1">
      <alignment horizontal="center" vertical="center" wrapText="1"/>
    </xf>
    <xf numFmtId="0" fontId="11" fillId="0" borderId="97" xfId="17" applyFont="1" applyBorder="1" applyAlignment="1">
      <alignment horizontal="center" vertical="center" wrapText="1"/>
    </xf>
    <xf numFmtId="0" fontId="11" fillId="0" borderId="98" xfId="17" applyFont="1" applyBorder="1" applyAlignment="1">
      <alignment horizontal="center" vertical="center" wrapText="1"/>
    </xf>
    <xf numFmtId="0" fontId="51" fillId="17" borderId="51" xfId="17" applyFont="1" applyFill="1" applyBorder="1" applyAlignment="1">
      <alignment horizontal="center" vertical="center"/>
    </xf>
    <xf numFmtId="0" fontId="51" fillId="17" borderId="52" xfId="17" applyFont="1" applyFill="1" applyBorder="1" applyAlignment="1">
      <alignment horizontal="center" vertical="center"/>
    </xf>
    <xf numFmtId="0" fontId="51" fillId="17" borderId="53" xfId="17" applyFont="1" applyFill="1" applyBorder="1" applyAlignment="1">
      <alignment horizontal="center" vertical="center"/>
    </xf>
    <xf numFmtId="0" fontId="88" fillId="17" borderId="262" xfId="17" applyFont="1" applyFill="1" applyBorder="1" applyAlignment="1">
      <alignment horizontal="left" vertical="top" wrapText="1"/>
    </xf>
    <xf numFmtId="0" fontId="101" fillId="17" borderId="258" xfId="17" applyFont="1" applyFill="1" applyBorder="1" applyAlignment="1">
      <alignment horizontal="left" vertical="top" wrapText="1"/>
    </xf>
    <xf numFmtId="0" fontId="101" fillId="17" borderId="259" xfId="17" applyFont="1" applyFill="1" applyBorder="1" applyAlignment="1">
      <alignment horizontal="left" vertical="top" wrapText="1"/>
    </xf>
    <xf numFmtId="0" fontId="101" fillId="17" borderId="260" xfId="17" applyFont="1" applyFill="1" applyBorder="1" applyAlignment="1">
      <alignment horizontal="left" vertical="top" wrapText="1"/>
    </xf>
    <xf numFmtId="0" fontId="33" fillId="17" borderId="104" xfId="17" applyFont="1" applyFill="1" applyBorder="1" applyAlignment="1">
      <alignment horizontal="left" vertical="top" wrapText="1"/>
    </xf>
    <xf numFmtId="0" fontId="33" fillId="17" borderId="100" xfId="17" applyFont="1" applyFill="1" applyBorder="1" applyAlignment="1">
      <alignment horizontal="left" vertical="top" wrapText="1"/>
    </xf>
    <xf numFmtId="0" fontId="33" fillId="17" borderId="101" xfId="17" applyFont="1" applyFill="1" applyBorder="1" applyAlignment="1">
      <alignment horizontal="left" vertical="top" wrapText="1"/>
    </xf>
    <xf numFmtId="0" fontId="146" fillId="17" borderId="104" xfId="17" applyFont="1" applyFill="1" applyBorder="1" applyAlignment="1">
      <alignment horizontal="left" vertical="top" wrapText="1"/>
    </xf>
    <xf numFmtId="0" fontId="12" fillId="17" borderId="104" xfId="17" applyFont="1" applyFill="1" applyBorder="1" applyAlignment="1">
      <alignment horizontal="left" vertical="top" wrapText="1"/>
    </xf>
    <xf numFmtId="0" fontId="12" fillId="17" borderId="100" xfId="17" applyFont="1" applyFill="1" applyBorder="1" applyAlignment="1">
      <alignment horizontal="left" vertical="top" wrapText="1"/>
    </xf>
    <xf numFmtId="0" fontId="12" fillId="17" borderId="101" xfId="17" applyFont="1" applyFill="1" applyBorder="1" applyAlignment="1">
      <alignment horizontal="left" vertical="top" wrapText="1"/>
    </xf>
    <xf numFmtId="0" fontId="146" fillId="17" borderId="258" xfId="17" applyFont="1" applyFill="1" applyBorder="1" applyAlignment="1">
      <alignment horizontal="left" vertical="top" wrapText="1"/>
    </xf>
    <xf numFmtId="0" fontId="33" fillId="17" borderId="259" xfId="17" applyFont="1" applyFill="1" applyBorder="1" applyAlignment="1">
      <alignment horizontal="left" vertical="top" wrapText="1"/>
    </xf>
    <xf numFmtId="0" fontId="33" fillId="17" borderId="260" xfId="17" applyFont="1" applyFill="1" applyBorder="1" applyAlignment="1">
      <alignment horizontal="left" vertical="top" wrapText="1"/>
    </xf>
    <xf numFmtId="0" fontId="12" fillId="17" borderId="258" xfId="17" applyFont="1" applyFill="1" applyBorder="1" applyAlignment="1">
      <alignment horizontal="left" vertical="top" wrapText="1"/>
    </xf>
    <xf numFmtId="0" fontId="12" fillId="17" borderId="259" xfId="17" applyFont="1" applyFill="1" applyBorder="1" applyAlignment="1">
      <alignment horizontal="left" vertical="top" wrapText="1"/>
    </xf>
    <xf numFmtId="0" fontId="12" fillId="17" borderId="260" xfId="17" applyFont="1" applyFill="1" applyBorder="1" applyAlignment="1">
      <alignment horizontal="left" vertical="top" wrapText="1"/>
    </xf>
    <xf numFmtId="0" fontId="146" fillId="17" borderId="264" xfId="17" applyFont="1" applyFill="1" applyBorder="1" applyAlignment="1">
      <alignment horizontal="left" vertical="top" wrapText="1"/>
    </xf>
    <xf numFmtId="0" fontId="33" fillId="17" borderId="263" xfId="17" applyFont="1" applyFill="1" applyBorder="1" applyAlignment="1">
      <alignment horizontal="left" vertical="top" wrapText="1"/>
    </xf>
    <xf numFmtId="0" fontId="146" fillId="17" borderId="144" xfId="17" applyFont="1" applyFill="1" applyBorder="1" applyAlignment="1">
      <alignment horizontal="left" vertical="top" wrapText="1"/>
    </xf>
    <xf numFmtId="0" fontId="46" fillId="17" borderId="142" xfId="17" applyFont="1" applyFill="1" applyBorder="1" applyAlignment="1">
      <alignment horizontal="left" vertical="top" wrapText="1"/>
    </xf>
    <xf numFmtId="0" fontId="46" fillId="17" borderId="143" xfId="17" applyFont="1" applyFill="1" applyBorder="1" applyAlignment="1">
      <alignment horizontal="left" vertical="top" wrapText="1"/>
    </xf>
    <xf numFmtId="0" fontId="20" fillId="17" borderId="258" xfId="2" applyFont="1" applyFill="1" applyBorder="1" applyAlignment="1">
      <alignment horizontal="left" vertical="top" wrapText="1"/>
    </xf>
    <xf numFmtId="0" fontId="20" fillId="17" borderId="259" xfId="2" applyFont="1" applyFill="1" applyBorder="1" applyAlignment="1">
      <alignment horizontal="left" vertical="top" wrapText="1"/>
    </xf>
    <xf numFmtId="0" fontId="20" fillId="17" borderId="260" xfId="2" applyFont="1" applyFill="1" applyBorder="1" applyAlignment="1">
      <alignment horizontal="left" vertical="top" wrapText="1"/>
    </xf>
    <xf numFmtId="0" fontId="56" fillId="11" borderId="118" xfId="17" applyFont="1" applyFill="1" applyBorder="1" applyAlignment="1">
      <alignment horizontal="right" vertical="center" wrapText="1"/>
    </xf>
    <xf numFmtId="0" fontId="57" fillId="11" borderId="118" xfId="0" applyFont="1" applyFill="1" applyBorder="1" applyAlignment="1">
      <alignment horizontal="right" vertical="center"/>
    </xf>
    <xf numFmtId="0" fontId="0" fillId="11" borderId="118" xfId="0" applyFill="1" applyBorder="1" applyAlignment="1">
      <alignment horizontal="right" vertical="center"/>
    </xf>
    <xf numFmtId="180" fontId="56" fillId="11" borderId="118" xfId="17" applyNumberFormat="1" applyFont="1" applyFill="1" applyBorder="1" applyAlignment="1">
      <alignment horizontal="center" vertical="center" wrapText="1"/>
    </xf>
    <xf numFmtId="180" fontId="0" fillId="11" borderId="118" xfId="0" applyNumberFormat="1" applyFill="1" applyBorder="1" applyAlignment="1">
      <alignment horizontal="center" vertical="center" wrapText="1"/>
    </xf>
    <xf numFmtId="0" fontId="58" fillId="12" borderId="119" xfId="17" applyFont="1" applyFill="1" applyBorder="1" applyAlignment="1">
      <alignment horizontal="center" vertical="center" wrapText="1"/>
    </xf>
    <xf numFmtId="0" fontId="59" fillId="12" borderId="119" xfId="0" applyFont="1" applyFill="1" applyBorder="1" applyAlignment="1">
      <alignment horizontal="center" vertical="center"/>
    </xf>
    <xf numFmtId="0" fontId="58" fillId="9" borderId="119" xfId="0" applyFont="1" applyFill="1" applyBorder="1" applyAlignment="1">
      <alignment horizontal="center" vertical="center"/>
    </xf>
    <xf numFmtId="0" fontId="61" fillId="9" borderId="119" xfId="0" applyFont="1" applyFill="1" applyBorder="1" applyAlignment="1">
      <alignment horizontal="center" vertical="center"/>
    </xf>
    <xf numFmtId="0" fontId="63" fillId="16" borderId="37" xfId="16" applyFont="1" applyFill="1" applyBorder="1" applyAlignment="1">
      <alignment horizontal="center" vertical="center"/>
    </xf>
    <xf numFmtId="0" fontId="63" fillId="16" borderId="42" xfId="16" applyFont="1" applyFill="1" applyBorder="1" applyAlignment="1">
      <alignment horizontal="center" vertical="center"/>
    </xf>
    <xf numFmtId="0" fontId="63" fillId="16" borderId="44" xfId="16" applyFont="1" applyFill="1" applyBorder="1" applyAlignment="1">
      <alignment horizontal="center" vertical="center"/>
    </xf>
    <xf numFmtId="0" fontId="64" fillId="2" borderId="38" xfId="16" applyFont="1" applyFill="1" applyBorder="1" applyAlignment="1">
      <alignment vertical="center" wrapText="1"/>
    </xf>
    <xf numFmtId="0" fontId="64" fillId="2" borderId="39" xfId="16" applyFont="1" applyFill="1" applyBorder="1" applyAlignment="1">
      <alignment vertical="center" wrapText="1"/>
    </xf>
    <xf numFmtId="0" fontId="64" fillId="2" borderId="40" xfId="16" applyFont="1" applyFill="1" applyBorder="1" applyAlignment="1">
      <alignment vertical="center" wrapText="1"/>
    </xf>
    <xf numFmtId="0" fontId="64" fillId="2" borderId="32" xfId="16" applyFont="1" applyFill="1" applyBorder="1" applyAlignment="1">
      <alignment vertical="center" wrapText="1"/>
    </xf>
    <xf numFmtId="0" fontId="64" fillId="2" borderId="0" xfId="16" applyFont="1" applyFill="1" applyAlignment="1">
      <alignment vertical="center" wrapText="1"/>
    </xf>
    <xf numFmtId="0" fontId="64" fillId="2" borderId="33" xfId="16" applyFont="1" applyFill="1" applyBorder="1" applyAlignment="1">
      <alignment vertical="center" wrapText="1"/>
    </xf>
    <xf numFmtId="0" fontId="64" fillId="2" borderId="45" xfId="16" applyFont="1" applyFill="1" applyBorder="1" applyAlignment="1">
      <alignment vertical="center" wrapText="1"/>
    </xf>
    <xf numFmtId="0" fontId="64" fillId="2" borderId="46" xfId="16" applyFont="1" applyFill="1" applyBorder="1" applyAlignment="1">
      <alignment vertical="center" wrapText="1"/>
    </xf>
    <xf numFmtId="0" fontId="64" fillId="2" borderId="47" xfId="16" applyFont="1" applyFill="1" applyBorder="1" applyAlignment="1">
      <alignment vertical="center" wrapText="1"/>
    </xf>
    <xf numFmtId="0" fontId="64" fillId="2" borderId="38" xfId="16" applyFont="1" applyFill="1" applyBorder="1" applyAlignment="1">
      <alignment horizontal="left" vertical="center" wrapText="1"/>
    </xf>
    <xf numFmtId="0" fontId="64" fillId="2" borderId="39" xfId="16" applyFont="1" applyFill="1" applyBorder="1" applyAlignment="1">
      <alignment horizontal="left" vertical="center" wrapText="1"/>
    </xf>
    <xf numFmtId="0" fontId="64" fillId="2" borderId="41" xfId="16" applyFont="1" applyFill="1" applyBorder="1" applyAlignment="1">
      <alignment horizontal="left" vertical="center" wrapText="1"/>
    </xf>
    <xf numFmtId="0" fontId="64" fillId="2" borderId="32" xfId="16" applyFont="1" applyFill="1" applyBorder="1" applyAlignment="1">
      <alignment horizontal="left" vertical="center" wrapText="1"/>
    </xf>
    <xf numFmtId="0" fontId="64" fillId="2" borderId="0" xfId="16" applyFont="1" applyFill="1" applyAlignment="1">
      <alignment horizontal="left" vertical="center" wrapText="1"/>
    </xf>
    <xf numFmtId="0" fontId="64" fillId="2" borderId="43" xfId="16" applyFont="1" applyFill="1" applyBorder="1" applyAlignment="1">
      <alignment horizontal="left" vertical="center" wrapText="1"/>
    </xf>
    <xf numFmtId="0" fontId="64" fillId="2" borderId="45" xfId="16" applyFont="1" applyFill="1" applyBorder="1" applyAlignment="1">
      <alignment horizontal="left" vertical="center" wrapText="1"/>
    </xf>
    <xf numFmtId="0" fontId="64" fillId="2" borderId="46" xfId="16" applyFont="1" applyFill="1" applyBorder="1" applyAlignment="1">
      <alignment horizontal="left" vertical="center" wrapText="1"/>
    </xf>
    <xf numFmtId="0" fontId="64" fillId="2" borderId="48" xfId="16" applyFont="1" applyFill="1" applyBorder="1" applyAlignment="1">
      <alignment horizontal="left" vertical="center" wrapText="1"/>
    </xf>
    <xf numFmtId="0" fontId="33" fillId="17" borderId="198" xfId="17" applyFont="1" applyFill="1" applyBorder="1" applyAlignment="1">
      <alignment horizontal="left" vertical="top" wrapText="1"/>
    </xf>
    <xf numFmtId="0" fontId="33" fillId="17" borderId="199" xfId="17" applyFont="1" applyFill="1" applyBorder="1" applyAlignment="1">
      <alignment horizontal="left" vertical="top" wrapText="1"/>
    </xf>
    <xf numFmtId="0" fontId="33" fillId="17" borderId="200" xfId="17" applyFont="1" applyFill="1" applyBorder="1" applyAlignment="1">
      <alignment horizontal="left" vertical="top" wrapText="1"/>
    </xf>
    <xf numFmtId="0" fontId="7" fillId="5" borderId="9" xfId="17" applyFont="1" applyFill="1" applyBorder="1" applyAlignment="1">
      <alignment horizontal="center" vertical="center" wrapText="1"/>
    </xf>
    <xf numFmtId="0" fontId="56" fillId="36" borderId="112" xfId="17" applyFont="1" applyFill="1" applyBorder="1" applyAlignment="1">
      <alignment horizontal="center" vertical="center" wrapText="1"/>
    </xf>
    <xf numFmtId="180" fontId="56" fillId="3" borderId="114" xfId="17" applyNumberFormat="1" applyFont="1" applyFill="1" applyBorder="1" applyAlignment="1">
      <alignment horizontal="center" vertical="center" wrapText="1"/>
    </xf>
    <xf numFmtId="180" fontId="56" fillId="3" borderId="116" xfId="17" applyNumberFormat="1" applyFont="1" applyFill="1" applyBorder="1" applyAlignment="1">
      <alignment horizontal="center" vertical="center" wrapText="1"/>
    </xf>
    <xf numFmtId="0" fontId="64" fillId="3" borderId="114" xfId="17" applyFont="1" applyFill="1" applyBorder="1" applyAlignment="1">
      <alignment horizontal="center" vertical="center" wrapText="1"/>
    </xf>
    <xf numFmtId="0" fontId="64" fillId="3" borderId="115" xfId="17" applyFont="1" applyFill="1" applyBorder="1" applyAlignment="1">
      <alignment horizontal="center" vertical="center" wrapText="1"/>
    </xf>
    <xf numFmtId="0" fontId="64" fillId="3" borderId="116" xfId="17" applyFont="1" applyFill="1" applyBorder="1" applyAlignment="1">
      <alignment horizontal="center" vertical="center" wrapText="1"/>
    </xf>
    <xf numFmtId="0" fontId="20" fillId="17" borderId="104" xfId="2" applyFont="1" applyFill="1" applyBorder="1" applyAlignment="1">
      <alignment horizontal="left" vertical="top" wrapText="1"/>
    </xf>
    <xf numFmtId="0" fontId="20" fillId="17" borderId="100" xfId="2" applyFont="1" applyFill="1" applyBorder="1" applyAlignment="1">
      <alignment horizontal="left" vertical="top" wrapText="1"/>
    </xf>
    <xf numFmtId="0" fontId="20" fillId="17" borderId="101" xfId="2" applyFont="1" applyFill="1" applyBorder="1" applyAlignment="1">
      <alignment horizontal="left" vertical="top" wrapText="1"/>
    </xf>
    <xf numFmtId="0" fontId="33" fillId="17" borderId="253" xfId="17" applyFont="1" applyFill="1" applyBorder="1" applyAlignment="1">
      <alignment horizontal="left" vertical="top" wrapText="1"/>
    </xf>
    <xf numFmtId="0" fontId="33" fillId="17" borderId="254" xfId="17" applyFont="1" applyFill="1" applyBorder="1" applyAlignment="1">
      <alignment horizontal="left" vertical="top" wrapText="1"/>
    </xf>
    <xf numFmtId="0" fontId="33" fillId="17" borderId="255" xfId="17" applyFont="1" applyFill="1" applyBorder="1" applyAlignment="1">
      <alignment horizontal="left" vertical="top" wrapText="1"/>
    </xf>
    <xf numFmtId="0" fontId="20" fillId="17" borderId="258" xfId="17" applyFont="1" applyFill="1" applyBorder="1" applyAlignment="1">
      <alignment horizontal="left" vertical="top" wrapText="1"/>
    </xf>
    <xf numFmtId="0" fontId="201" fillId="11" borderId="309" xfId="4" applyFont="1" applyFill="1" applyBorder="1" applyAlignment="1">
      <alignment horizontal="left" vertical="center" wrapText="1" indent="1"/>
    </xf>
    <xf numFmtId="0" fontId="201" fillId="11" borderId="310" xfId="4" applyFont="1" applyFill="1" applyBorder="1" applyAlignment="1">
      <alignment horizontal="left" vertical="center" wrapText="1" indent="1"/>
    </xf>
    <xf numFmtId="0" fontId="201" fillId="11" borderId="311" xfId="4" applyFont="1" applyFill="1" applyBorder="1" applyAlignment="1">
      <alignment horizontal="left" vertical="center" wrapText="1" indent="1"/>
    </xf>
    <xf numFmtId="0" fontId="201" fillId="11" borderId="312" xfId="4" applyFont="1" applyFill="1" applyBorder="1" applyAlignment="1">
      <alignment horizontal="left" vertical="center" wrapText="1" indent="1"/>
    </xf>
    <xf numFmtId="0" fontId="201" fillId="11" borderId="0" xfId="4" applyFont="1" applyFill="1" applyAlignment="1">
      <alignment horizontal="left" vertical="center" wrapText="1" indent="1"/>
    </xf>
    <xf numFmtId="0" fontId="201" fillId="11" borderId="313" xfId="4" applyFont="1" applyFill="1" applyBorder="1" applyAlignment="1">
      <alignment horizontal="left" vertical="center" wrapText="1" indent="1"/>
    </xf>
    <xf numFmtId="0" fontId="201" fillId="11" borderId="314" xfId="4" applyFont="1" applyFill="1" applyBorder="1" applyAlignment="1">
      <alignment horizontal="left" vertical="center" wrapText="1" indent="1"/>
    </xf>
    <xf numFmtId="0" fontId="201" fillId="11" borderId="315" xfId="4" applyFont="1" applyFill="1" applyBorder="1" applyAlignment="1">
      <alignment horizontal="left" vertical="center" wrapText="1" indent="1"/>
    </xf>
    <xf numFmtId="0" fontId="201" fillId="11" borderId="316" xfId="4" applyFont="1" applyFill="1" applyBorder="1" applyAlignment="1">
      <alignment horizontal="left" vertical="center" wrapText="1" indent="1"/>
    </xf>
    <xf numFmtId="0" fontId="144" fillId="46" borderId="0" xfId="2" applyFont="1" applyFill="1" applyAlignment="1">
      <alignment horizontal="center" vertical="center"/>
    </xf>
    <xf numFmtId="0" fontId="6" fillId="46" borderId="0" xfId="2" applyFill="1">
      <alignment vertical="center"/>
    </xf>
    <xf numFmtId="0" fontId="82" fillId="0" borderId="0" xfId="2" applyFont="1" applyAlignment="1">
      <alignment horizontal="center" vertical="center"/>
    </xf>
    <xf numFmtId="0" fontId="182" fillId="0" borderId="0" xfId="2" applyFont="1" applyAlignment="1">
      <alignment horizontal="center" vertical="center"/>
    </xf>
    <xf numFmtId="0" fontId="82" fillId="47" borderId="0" xfId="2" applyFont="1" applyFill="1" applyAlignment="1">
      <alignment horizontal="center" vertical="center" wrapText="1" shrinkToFit="1"/>
    </xf>
    <xf numFmtId="0" fontId="182" fillId="47" borderId="0" xfId="2" applyFont="1" applyFill="1" applyAlignment="1">
      <alignment horizontal="center" vertical="center" wrapText="1" shrinkToFit="1"/>
    </xf>
    <xf numFmtId="0" fontId="184" fillId="0" borderId="0" xfId="2" applyFont="1">
      <alignment vertical="center"/>
    </xf>
    <xf numFmtId="0" fontId="192" fillId="0" borderId="0" xfId="2" applyFont="1" applyAlignment="1">
      <alignment horizontal="center" vertical="center"/>
    </xf>
    <xf numFmtId="0" fontId="6" fillId="0" borderId="0" xfId="2" applyAlignment="1">
      <alignment horizontal="center" vertical="center"/>
    </xf>
    <xf numFmtId="0" fontId="185" fillId="8" borderId="0" xfId="2" applyFont="1" applyFill="1" applyAlignment="1">
      <alignment vertical="top" wrapText="1"/>
    </xf>
    <xf numFmtId="0" fontId="186" fillId="8" borderId="0" xfId="2" applyFont="1" applyFill="1" applyAlignment="1">
      <alignment vertical="top" wrapText="1"/>
    </xf>
    <xf numFmtId="0" fontId="6" fillId="8" borderId="0" xfId="2" applyFill="1" applyAlignment="1">
      <alignment vertical="top" wrapText="1"/>
    </xf>
    <xf numFmtId="0" fontId="47" fillId="48" borderId="0" xfId="2" applyFont="1" applyFill="1" applyAlignment="1">
      <alignment horizontal="left" vertical="center" wrapText="1" indent="1"/>
    </xf>
    <xf numFmtId="0" fontId="193" fillId="48" borderId="0" xfId="2" applyFont="1" applyFill="1" applyAlignment="1">
      <alignment horizontal="left" vertical="center" wrapText="1" indent="1"/>
    </xf>
    <xf numFmtId="0" fontId="82" fillId="19" borderId="77" xfId="1" applyFont="1" applyFill="1" applyBorder="1" applyAlignment="1" applyProtection="1">
      <alignment horizontal="center" vertical="center" wrapText="1"/>
    </xf>
    <xf numFmtId="0" fontId="82" fillId="19" borderId="297" xfId="1" applyFont="1" applyFill="1" applyBorder="1" applyAlignment="1" applyProtection="1">
      <alignment horizontal="center" vertical="center" wrapText="1"/>
    </xf>
    <xf numFmtId="14" fontId="86" fillId="19" borderId="298" xfId="2" applyNumberFormat="1" applyFont="1" applyFill="1" applyBorder="1" applyAlignment="1">
      <alignment horizontal="center" vertical="center" wrapText="1"/>
    </xf>
    <xf numFmtId="14" fontId="86" fillId="19" borderId="299" xfId="2" applyNumberFormat="1" applyFont="1" applyFill="1" applyBorder="1" applyAlignment="1">
      <alignment horizontal="center" vertical="center" wrapText="1"/>
    </xf>
    <xf numFmtId="14" fontId="31" fillId="19" borderId="189" xfId="2" applyNumberFormat="1" applyFont="1" applyFill="1" applyBorder="1" applyAlignment="1">
      <alignment horizontal="center" vertical="center"/>
    </xf>
    <xf numFmtId="14" fontId="31" fillId="19" borderId="300" xfId="2" applyNumberFormat="1" applyFont="1" applyFill="1" applyBorder="1" applyAlignment="1">
      <alignment horizontal="center" vertical="center"/>
    </xf>
    <xf numFmtId="14" fontId="82" fillId="19" borderId="139" xfId="2" applyNumberFormat="1" applyFont="1" applyFill="1" applyBorder="1" applyAlignment="1">
      <alignment horizontal="center" vertical="center"/>
    </xf>
    <xf numFmtId="14" fontId="82" fillId="19" borderId="140" xfId="2" applyNumberFormat="1" applyFont="1" applyFill="1" applyBorder="1" applyAlignment="1">
      <alignment horizontal="center" vertical="center"/>
    </xf>
    <xf numFmtId="14" fontId="82" fillId="19" borderId="230" xfId="2" applyNumberFormat="1" applyFont="1" applyFill="1" applyBorder="1" applyAlignment="1">
      <alignment horizontal="center" vertical="center"/>
    </xf>
    <xf numFmtId="0" fontId="82" fillId="19" borderId="139" xfId="2" applyFont="1" applyFill="1" applyBorder="1" applyAlignment="1">
      <alignment horizontal="center" vertical="center" wrapText="1"/>
    </xf>
    <xf numFmtId="0" fontId="82" fillId="19" borderId="140" xfId="2" applyFont="1" applyFill="1" applyBorder="1" applyAlignment="1">
      <alignment horizontal="center" vertical="center" wrapText="1"/>
    </xf>
    <xf numFmtId="0" fontId="82" fillId="19" borderId="230" xfId="2" applyFont="1" applyFill="1" applyBorder="1" applyAlignment="1">
      <alignment horizontal="center" vertical="center" wrapText="1"/>
    </xf>
    <xf numFmtId="14" fontId="82" fillId="19" borderId="71" xfId="1" applyNumberFormat="1" applyFont="1" applyFill="1" applyBorder="1" applyAlignment="1" applyProtection="1">
      <alignment horizontal="center" vertical="center" wrapText="1"/>
    </xf>
    <xf numFmtId="14" fontId="82" fillId="19" borderId="72" xfId="1" applyNumberFormat="1" applyFont="1" applyFill="1" applyBorder="1" applyAlignment="1" applyProtection="1">
      <alignment horizontal="center" vertical="center" wrapText="1"/>
    </xf>
    <xf numFmtId="14" fontId="82" fillId="19" borderId="73" xfId="1" applyNumberFormat="1" applyFont="1" applyFill="1" applyBorder="1" applyAlignment="1" applyProtection="1">
      <alignment horizontal="center" vertical="center" wrapText="1"/>
    </xf>
    <xf numFmtId="14" fontId="82" fillId="19" borderId="70" xfId="2" applyNumberFormat="1" applyFont="1" applyFill="1" applyBorder="1" applyAlignment="1">
      <alignment horizontal="center" vertical="center" wrapText="1" shrinkToFit="1"/>
    </xf>
    <xf numFmtId="14" fontId="82" fillId="19" borderId="1" xfId="2" applyNumberFormat="1" applyFont="1" applyFill="1" applyBorder="1" applyAlignment="1">
      <alignment horizontal="center" vertical="center" wrapText="1" shrinkToFit="1"/>
    </xf>
    <xf numFmtId="14" fontId="82" fillId="19" borderId="1" xfId="1" applyNumberFormat="1" applyFont="1" applyFill="1" applyBorder="1" applyAlignment="1" applyProtection="1">
      <alignment horizontal="center" vertical="center" wrapText="1" shrinkToFit="1"/>
    </xf>
    <xf numFmtId="14" fontId="82" fillId="19" borderId="59" xfId="1" applyNumberFormat="1" applyFont="1" applyFill="1" applyBorder="1" applyAlignment="1" applyProtection="1">
      <alignment horizontal="center" vertical="center" wrapText="1" shrinkToFit="1"/>
    </xf>
    <xf numFmtId="14" fontId="25" fillId="19" borderId="70" xfId="2" applyNumberFormat="1" applyFont="1" applyFill="1" applyBorder="1" applyAlignment="1">
      <alignment horizontal="center" vertical="center" shrinkToFit="1"/>
    </xf>
    <xf numFmtId="14" fontId="25" fillId="19" borderId="1" xfId="2" applyNumberFormat="1" applyFont="1" applyFill="1" applyBorder="1" applyAlignment="1">
      <alignment horizontal="center" vertical="center" shrinkToFit="1"/>
    </xf>
    <xf numFmtId="14" fontId="25" fillId="19" borderId="59" xfId="2" applyNumberFormat="1" applyFont="1" applyFill="1" applyBorder="1" applyAlignment="1">
      <alignment horizontal="center" vertical="center" shrinkToFit="1"/>
    </xf>
    <xf numFmtId="14" fontId="82" fillId="19" borderId="59" xfId="2" applyNumberFormat="1" applyFont="1" applyFill="1" applyBorder="1" applyAlignment="1">
      <alignment horizontal="center" vertical="center" wrapText="1" shrinkToFit="1"/>
    </xf>
    <xf numFmtId="14" fontId="86" fillId="19" borderId="139" xfId="2" applyNumberFormat="1" applyFont="1" applyFill="1" applyBorder="1" applyAlignment="1">
      <alignment horizontal="center" vertical="center" wrapText="1"/>
    </xf>
    <xf numFmtId="14" fontId="86" fillId="19" borderId="140" xfId="2" applyNumberFormat="1" applyFont="1" applyFill="1" applyBorder="1" applyAlignment="1">
      <alignment horizontal="center" vertical="center" wrapText="1"/>
    </xf>
    <xf numFmtId="14" fontId="86" fillId="19" borderId="230" xfId="2" applyNumberFormat="1" applyFont="1" applyFill="1" applyBorder="1" applyAlignment="1">
      <alignment horizontal="center" vertical="center" wrapText="1"/>
    </xf>
    <xf numFmtId="0" fontId="106" fillId="19" borderId="76" xfId="2" applyFont="1" applyFill="1" applyBorder="1" applyAlignment="1">
      <alignment horizontal="center" vertical="center"/>
    </xf>
    <xf numFmtId="0" fontId="106" fillId="19" borderId="77" xfId="2" applyFont="1" applyFill="1" applyBorder="1" applyAlignment="1">
      <alignment horizontal="center" vertical="center"/>
    </xf>
    <xf numFmtId="0" fontId="106" fillId="19" borderId="286" xfId="2" applyFont="1" applyFill="1" applyBorder="1" applyAlignment="1">
      <alignment horizontal="center" vertical="center"/>
    </xf>
    <xf numFmtId="14" fontId="82" fillId="19" borderId="287" xfId="1" applyNumberFormat="1" applyFont="1" applyFill="1" applyBorder="1" applyAlignment="1" applyProtection="1">
      <alignment horizontal="center" vertical="center" shrinkToFit="1"/>
    </xf>
    <xf numFmtId="14" fontId="82" fillId="19" borderId="1" xfId="1" applyNumberFormat="1" applyFont="1" applyFill="1" applyBorder="1" applyAlignment="1" applyProtection="1">
      <alignment horizontal="center" vertical="center" shrinkToFit="1"/>
    </xf>
    <xf numFmtId="14" fontId="82" fillId="19" borderId="288" xfId="1" applyNumberFormat="1" applyFont="1" applyFill="1" applyBorder="1" applyAlignment="1" applyProtection="1">
      <alignment horizontal="center" vertical="center" shrinkToFit="1"/>
    </xf>
    <xf numFmtId="14" fontId="82" fillId="19" borderId="289" xfId="1" applyNumberFormat="1" applyFont="1" applyFill="1" applyBorder="1" applyAlignment="1" applyProtection="1">
      <alignment horizontal="center" vertical="center" shrinkToFit="1"/>
    </xf>
    <xf numFmtId="14" fontId="82" fillId="19" borderId="59" xfId="1" applyNumberFormat="1" applyFont="1" applyFill="1" applyBorder="1" applyAlignment="1" applyProtection="1">
      <alignment horizontal="center" vertical="center" shrinkToFit="1"/>
    </xf>
    <xf numFmtId="14" fontId="82" fillId="19" borderId="68" xfId="1" applyNumberFormat="1" applyFont="1" applyFill="1" applyBorder="1" applyAlignment="1" applyProtection="1">
      <alignment horizontal="center" vertical="center" wrapText="1"/>
    </xf>
    <xf numFmtId="14" fontId="82" fillId="19" borderId="86" xfId="1" applyNumberFormat="1" applyFont="1" applyFill="1" applyBorder="1" applyAlignment="1" applyProtection="1">
      <alignment horizontal="center" vertical="center" wrapText="1"/>
    </xf>
    <xf numFmtId="14" fontId="86" fillId="19" borderId="64" xfId="2" applyNumberFormat="1" applyFont="1" applyFill="1" applyBorder="1" applyAlignment="1">
      <alignment horizontal="center" vertical="center" wrapText="1"/>
    </xf>
    <xf numFmtId="14" fontId="86" fillId="19" borderId="273" xfId="2" applyNumberFormat="1" applyFont="1" applyFill="1" applyBorder="1" applyAlignment="1">
      <alignment horizontal="center" vertical="center" wrapText="1"/>
    </xf>
    <xf numFmtId="14" fontId="86" fillId="19" borderId="274" xfId="2" applyNumberFormat="1" applyFont="1" applyFill="1" applyBorder="1" applyAlignment="1">
      <alignment horizontal="center" vertical="center" wrapText="1"/>
    </xf>
    <xf numFmtId="14" fontId="82" fillId="19" borderId="155" xfId="2" applyNumberFormat="1" applyFont="1" applyFill="1" applyBorder="1" applyAlignment="1">
      <alignment horizontal="center" vertical="center"/>
    </xf>
    <xf numFmtId="14" fontId="82" fillId="19" borderId="189" xfId="2" applyNumberFormat="1" applyFont="1" applyFill="1" applyBorder="1" applyAlignment="1">
      <alignment horizontal="center" vertical="center"/>
    </xf>
    <xf numFmtId="14" fontId="82" fillId="19" borderId="275" xfId="2" applyNumberFormat="1" applyFont="1" applyFill="1" applyBorder="1" applyAlignment="1">
      <alignment horizontal="center" vertical="center"/>
    </xf>
    <xf numFmtId="14" fontId="82" fillId="19" borderId="68" xfId="1" applyNumberFormat="1" applyFont="1" applyFill="1" applyBorder="1" applyAlignment="1" applyProtection="1">
      <alignment horizontal="left" vertical="center" wrapText="1" indent="1"/>
    </xf>
    <xf numFmtId="14" fontId="82" fillId="19" borderId="86" xfId="1" applyNumberFormat="1" applyFont="1" applyFill="1" applyBorder="1" applyAlignment="1" applyProtection="1">
      <alignment horizontal="left" vertical="center" wrapText="1" indent="1"/>
    </xf>
    <xf numFmtId="0" fontId="106" fillId="19" borderId="78" xfId="2" applyFont="1" applyFill="1" applyBorder="1" applyAlignment="1">
      <alignment horizontal="center" vertical="center"/>
    </xf>
    <xf numFmtId="0" fontId="87" fillId="19" borderId="184" xfId="2" applyFont="1" applyFill="1" applyBorder="1" applyAlignment="1">
      <alignment horizontal="center" vertical="center"/>
    </xf>
    <xf numFmtId="0" fontId="87" fillId="19" borderId="185" xfId="2" applyFont="1" applyFill="1" applyBorder="1" applyAlignment="1">
      <alignment horizontal="center" vertical="center"/>
    </xf>
    <xf numFmtId="14" fontId="164" fillId="19" borderId="276" xfId="0" applyNumberFormat="1" applyFont="1" applyFill="1" applyBorder="1" applyAlignment="1">
      <alignment horizontal="center" vertical="center" wrapText="1"/>
    </xf>
    <xf numFmtId="14" fontId="164" fillId="19" borderId="277" xfId="0" applyNumberFormat="1" applyFont="1" applyFill="1" applyBorder="1" applyAlignment="1">
      <alignment horizontal="center" vertical="center" wrapText="1"/>
    </xf>
    <xf numFmtId="14" fontId="82" fillId="19" borderId="150" xfId="1" applyNumberFormat="1" applyFont="1" applyFill="1" applyBorder="1" applyAlignment="1" applyProtection="1">
      <alignment horizontal="center" vertical="center" shrinkToFit="1"/>
    </xf>
    <xf numFmtId="14" fontId="82" fillId="19" borderId="151" xfId="1" applyNumberFormat="1" applyFont="1" applyFill="1" applyBorder="1" applyAlignment="1" applyProtection="1">
      <alignment horizontal="center" vertical="center" shrinkToFit="1"/>
    </xf>
    <xf numFmtId="14" fontId="86" fillId="19" borderId="281" xfId="2" applyNumberFormat="1" applyFont="1" applyFill="1" applyBorder="1" applyAlignment="1">
      <alignment horizontal="center" vertical="center"/>
    </xf>
    <xf numFmtId="14" fontId="86" fillId="19" borderId="282" xfId="2" applyNumberFormat="1" applyFont="1" applyFill="1" applyBorder="1" applyAlignment="1">
      <alignment horizontal="center" vertical="center"/>
    </xf>
    <xf numFmtId="14" fontId="86" fillId="19" borderId="283" xfId="2" applyNumberFormat="1" applyFont="1" applyFill="1" applyBorder="1" applyAlignment="1">
      <alignment horizontal="center" vertical="center"/>
    </xf>
    <xf numFmtId="0" fontId="87" fillId="19" borderId="295" xfId="2" applyFont="1" applyFill="1" applyBorder="1" applyAlignment="1">
      <alignment horizontal="center" vertical="center"/>
    </xf>
    <xf numFmtId="0" fontId="196" fillId="44" borderId="0" xfId="2" applyFont="1" applyFill="1" applyAlignment="1">
      <alignment horizontal="left" vertical="center" wrapText="1"/>
    </xf>
    <xf numFmtId="0" fontId="6" fillId="0" borderId="0" xfId="2" applyAlignment="1">
      <alignment horizontal="center" vertical="center" wrapText="1"/>
    </xf>
    <xf numFmtId="0" fontId="76" fillId="28" borderId="0" xfId="2" applyFont="1" applyFill="1" applyAlignment="1">
      <alignment horizontal="left" vertical="center" wrapText="1"/>
    </xf>
    <xf numFmtId="0" fontId="76" fillId="28" borderId="0" xfId="2" applyFont="1" applyFill="1" applyAlignment="1">
      <alignment horizontal="left" vertical="center"/>
    </xf>
    <xf numFmtId="0" fontId="1" fillId="14" borderId="129" xfId="2" applyFont="1" applyFill="1" applyBorder="1" applyAlignment="1">
      <alignment vertical="top" wrapText="1"/>
    </xf>
    <xf numFmtId="0" fontId="6" fillId="0" borderId="124" xfId="2" applyBorder="1" applyAlignment="1">
      <alignment vertical="top" wrapText="1"/>
    </xf>
    <xf numFmtId="0" fontId="6" fillId="22" borderId="126" xfId="2" applyFill="1" applyBorder="1" applyAlignment="1">
      <alignment horizontal="left" vertical="center" wrapText="1"/>
    </xf>
    <xf numFmtId="0" fontId="6" fillId="22" borderId="50" xfId="2" applyFill="1" applyBorder="1" applyAlignment="1">
      <alignment horizontal="left" vertical="center" wrapText="1"/>
    </xf>
    <xf numFmtId="0" fontId="6" fillId="22" borderId="61" xfId="2" applyFill="1" applyBorder="1" applyAlignment="1">
      <alignment horizontal="left" vertical="center" wrapText="1"/>
    </xf>
    <xf numFmtId="0" fontId="1" fillId="23" borderId="126" xfId="2" applyFont="1" applyFill="1" applyBorder="1" applyAlignment="1">
      <alignment horizontal="left" vertical="center" wrapText="1"/>
    </xf>
    <xf numFmtId="0" fontId="1" fillId="23" borderId="125" xfId="2" applyFont="1" applyFill="1" applyBorder="1" applyAlignment="1">
      <alignment horizontal="left" vertical="center" wrapText="1"/>
    </xf>
    <xf numFmtId="0" fontId="8" fillId="23" borderId="50" xfId="1" applyFill="1" applyBorder="1" applyAlignment="1" applyProtection="1">
      <alignment horizontal="left" vertical="center"/>
    </xf>
    <xf numFmtId="0" fontId="6" fillId="23" borderId="60" xfId="2" applyFill="1" applyBorder="1" applyAlignment="1">
      <alignment horizontal="left" vertical="center"/>
    </xf>
    <xf numFmtId="0" fontId="1" fillId="2" borderId="127" xfId="2" applyFont="1" applyFill="1" applyBorder="1" applyAlignment="1">
      <alignment horizontal="left" vertical="top" wrapText="1"/>
    </xf>
    <xf numFmtId="0" fontId="1" fillId="2" borderId="124" xfId="2" applyFont="1" applyFill="1" applyBorder="1" applyAlignment="1">
      <alignment horizontal="left" vertical="top" wrapText="1"/>
    </xf>
    <xf numFmtId="0" fontId="1" fillId="2" borderId="127" xfId="2" applyFont="1" applyFill="1" applyBorder="1" applyAlignment="1">
      <alignment horizontal="left" vertical="center" wrapText="1"/>
    </xf>
    <xf numFmtId="0" fontId="1" fillId="2" borderId="124" xfId="2" applyFont="1" applyFill="1" applyBorder="1" applyAlignment="1">
      <alignment horizontal="left" vertical="center" wrapText="1"/>
    </xf>
    <xf numFmtId="0" fontId="6" fillId="2" borderId="195" xfId="2" applyFill="1" applyBorder="1" applyAlignment="1">
      <alignment horizontal="center" vertical="top" wrapText="1"/>
    </xf>
    <xf numFmtId="0" fontId="6" fillId="2" borderId="62" xfId="2" applyFill="1" applyBorder="1" applyAlignment="1">
      <alignment horizontal="center" vertical="top" wrapText="1"/>
    </xf>
    <xf numFmtId="0" fontId="6" fillId="2" borderId="128" xfId="2" applyFill="1" applyBorder="1" applyAlignment="1">
      <alignment horizontal="center" vertical="center" wrapText="1"/>
    </xf>
    <xf numFmtId="0" fontId="6" fillId="2" borderId="270" xfId="2" applyFill="1" applyBorder="1" applyAlignment="1">
      <alignment horizontal="center" vertical="center" wrapText="1"/>
    </xf>
    <xf numFmtId="0" fontId="66" fillId="21" borderId="304" xfId="0" applyFont="1" applyFill="1" applyBorder="1" applyAlignment="1">
      <alignment horizontal="left" vertical="center" wrapText="1"/>
    </xf>
    <xf numFmtId="0" fontId="6" fillId="21" borderId="307" xfId="1" applyFont="1" applyFill="1" applyBorder="1" applyAlignment="1" applyProtection="1">
      <alignment horizontal="left" vertical="top" wrapText="1"/>
    </xf>
    <xf numFmtId="0" fontId="6" fillId="21" borderId="308" xfId="1" applyFont="1" applyFill="1" applyBorder="1" applyAlignment="1" applyProtection="1">
      <alignment horizontal="left" vertical="top" wrapText="1"/>
    </xf>
    <xf numFmtId="0" fontId="6" fillId="21" borderId="61" xfId="1" applyFont="1" applyFill="1" applyBorder="1" applyAlignment="1" applyProtection="1">
      <alignment horizontal="left" vertical="top" wrapText="1"/>
    </xf>
    <xf numFmtId="0" fontId="6" fillId="21" borderId="62" xfId="1" applyFont="1" applyFill="1" applyBorder="1" applyAlignment="1" applyProtection="1">
      <alignment horizontal="left" vertical="top" wrapText="1"/>
    </xf>
    <xf numFmtId="0" fontId="76" fillId="5" borderId="238" xfId="2" applyFont="1" applyFill="1" applyBorder="1" applyAlignment="1">
      <alignment horizontal="center" vertical="center"/>
    </xf>
    <xf numFmtId="0" fontId="76" fillId="5" borderId="239" xfId="2" applyFont="1" applyFill="1" applyBorder="1" applyAlignment="1">
      <alignment horizontal="center" vertical="center"/>
    </xf>
    <xf numFmtId="0" fontId="76" fillId="5" borderId="240" xfId="2" applyFont="1" applyFill="1" applyBorder="1" applyAlignment="1">
      <alignment horizontal="center" vertical="center"/>
    </xf>
    <xf numFmtId="0" fontId="136" fillId="17" borderId="241" xfId="2" applyFont="1" applyFill="1" applyBorder="1" applyAlignment="1">
      <alignment horizontal="center" vertical="center" shrinkToFit="1"/>
    </xf>
    <xf numFmtId="0" fontId="136" fillId="17" borderId="224" xfId="2" applyFont="1" applyFill="1" applyBorder="1" applyAlignment="1">
      <alignment horizontal="center" vertical="center" shrinkToFit="1"/>
    </xf>
    <xf numFmtId="0" fontId="135" fillId="17" borderId="243" xfId="2" applyFont="1" applyFill="1" applyBorder="1" applyAlignment="1">
      <alignment horizontal="center" vertical="center" wrapText="1"/>
    </xf>
    <xf numFmtId="0" fontId="135" fillId="17" borderId="244" xfId="2" applyFont="1" applyFill="1" applyBorder="1" applyAlignment="1">
      <alignment horizontal="center" vertical="center" wrapText="1"/>
    </xf>
    <xf numFmtId="0" fontId="135" fillId="17" borderId="245" xfId="2" applyFont="1" applyFill="1" applyBorder="1" applyAlignment="1">
      <alignment horizontal="center" vertical="center" wrapText="1"/>
    </xf>
    <xf numFmtId="0" fontId="6" fillId="5" borderId="214" xfId="2" applyFill="1" applyBorder="1">
      <alignment vertical="center"/>
    </xf>
    <xf numFmtId="0" fontId="6" fillId="5" borderId="215" xfId="2" applyFill="1" applyBorder="1">
      <alignment vertical="center"/>
    </xf>
    <xf numFmtId="0" fontId="6" fillId="5" borderId="216" xfId="2" applyFill="1" applyBorder="1">
      <alignment vertical="center"/>
    </xf>
    <xf numFmtId="0" fontId="19" fillId="5" borderId="217" xfId="2" applyFont="1" applyFill="1" applyBorder="1" applyAlignment="1">
      <alignment horizontal="center" vertical="top" wrapText="1"/>
    </xf>
    <xf numFmtId="0" fontId="19" fillId="5" borderId="218" xfId="2" applyFont="1" applyFill="1" applyBorder="1" applyAlignment="1">
      <alignment horizontal="center" vertical="top" wrapText="1"/>
    </xf>
    <xf numFmtId="0" fontId="19" fillId="5" borderId="219" xfId="2" applyFont="1" applyFill="1" applyBorder="1" applyAlignment="1">
      <alignment horizontal="center" vertical="top" wrapText="1"/>
    </xf>
    <xf numFmtId="0" fontId="19" fillId="5" borderId="220" xfId="2" applyFont="1" applyFill="1" applyBorder="1" applyAlignment="1">
      <alignment horizontal="center" vertical="top" wrapText="1"/>
    </xf>
    <xf numFmtId="0" fontId="19" fillId="5" borderId="221" xfId="2" applyFont="1" applyFill="1" applyBorder="1" applyAlignment="1">
      <alignment horizontal="center" vertical="top" wrapText="1"/>
    </xf>
    <xf numFmtId="0" fontId="146" fillId="5" borderId="3" xfId="2" applyFont="1" applyFill="1" applyBorder="1" applyAlignment="1">
      <alignment vertical="top" wrapText="1"/>
    </xf>
    <xf numFmtId="0" fontId="6" fillId="5" borderId="0" xfId="2" applyFill="1" applyAlignment="1">
      <alignment vertical="top" wrapText="1"/>
    </xf>
    <xf numFmtId="0" fontId="6" fillId="5" borderId="4" xfId="2" applyFill="1" applyBorder="1" applyAlignment="1">
      <alignment vertical="top" wrapText="1"/>
    </xf>
    <xf numFmtId="0" fontId="88" fillId="5" borderId="3" xfId="2" applyFont="1" applyFill="1" applyBorder="1" applyAlignment="1">
      <alignment vertical="top" wrapText="1"/>
    </xf>
    <xf numFmtId="0" fontId="20" fillId="5" borderId="0" xfId="2" applyFont="1" applyFill="1" applyAlignment="1">
      <alignment vertical="top" wrapText="1"/>
    </xf>
    <xf numFmtId="0" fontId="20" fillId="5" borderId="4" xfId="2" applyFont="1" applyFill="1" applyBorder="1" applyAlignment="1">
      <alignment vertical="top" wrapText="1"/>
    </xf>
    <xf numFmtId="0" fontId="66" fillId="21" borderId="155" xfId="0" applyFont="1" applyFill="1" applyBorder="1" applyAlignment="1">
      <alignment horizontal="center" vertical="center"/>
    </xf>
    <xf numFmtId="0" fontId="66" fillId="21" borderId="63" xfId="0" applyFont="1" applyFill="1" applyBorder="1" applyAlignment="1">
      <alignment horizontal="center" vertical="center"/>
    </xf>
    <xf numFmtId="0" fontId="66" fillId="24" borderId="155" xfId="0" applyFont="1" applyFill="1" applyBorder="1" applyAlignment="1">
      <alignment horizontal="center" vertical="center"/>
    </xf>
    <xf numFmtId="0" fontId="66" fillId="24" borderId="63" xfId="0" applyFont="1" applyFill="1" applyBorder="1" applyAlignment="1">
      <alignment horizontal="center" vertical="center"/>
    </xf>
    <xf numFmtId="0" fontId="66" fillId="24" borderId="64" xfId="0" applyFont="1" applyFill="1" applyBorder="1" applyAlignment="1">
      <alignment horizontal="center" vertical="center"/>
    </xf>
    <xf numFmtId="0" fontId="66" fillId="33" borderId="156" xfId="0" applyFont="1" applyFill="1" applyBorder="1" applyAlignment="1">
      <alignment horizontal="center" vertical="center"/>
    </xf>
    <xf numFmtId="0" fontId="66" fillId="33" borderId="157" xfId="0" applyFont="1" applyFill="1" applyBorder="1" applyAlignment="1">
      <alignment horizontal="center" vertical="center"/>
    </xf>
    <xf numFmtId="0" fontId="66" fillId="21" borderId="156" xfId="0" applyFont="1" applyFill="1" applyBorder="1" applyAlignment="1">
      <alignment horizontal="center" vertical="center"/>
    </xf>
    <xf numFmtId="0" fontId="66" fillId="21" borderId="158" xfId="0" applyFont="1" applyFill="1" applyBorder="1" applyAlignment="1">
      <alignment horizontal="center" vertical="center"/>
    </xf>
    <xf numFmtId="0" fontId="66" fillId="21" borderId="159" xfId="0" applyFont="1" applyFill="1" applyBorder="1" applyAlignment="1">
      <alignment horizontal="center" vertical="center"/>
    </xf>
    <xf numFmtId="0" fontId="66" fillId="24" borderId="156" xfId="0" applyFont="1" applyFill="1" applyBorder="1" applyAlignment="1">
      <alignment horizontal="center" vertical="center"/>
    </xf>
    <xf numFmtId="0" fontId="66" fillId="24" borderId="158" xfId="0" applyFont="1" applyFill="1" applyBorder="1" applyAlignment="1">
      <alignment horizontal="center" vertical="center"/>
    </xf>
    <xf numFmtId="0" fontId="66" fillId="24" borderId="157" xfId="0" applyFont="1" applyFill="1" applyBorder="1" applyAlignment="1">
      <alignment horizontal="center" vertical="center"/>
    </xf>
    <xf numFmtId="0" fontId="23" fillId="17" borderId="0" xfId="19" applyFont="1" applyFill="1" applyAlignment="1">
      <alignment vertical="center" wrapText="1"/>
    </xf>
    <xf numFmtId="0" fontId="6" fillId="0" borderId="63" xfId="2" applyBorder="1" applyAlignment="1">
      <alignment horizontal="center" vertical="center"/>
    </xf>
    <xf numFmtId="0" fontId="143" fillId="17" borderId="35" xfId="1" applyFont="1" applyFill="1" applyBorder="1" applyAlignment="1" applyProtection="1">
      <alignment horizontal="left" vertical="top" wrapText="1"/>
    </xf>
    <xf numFmtId="0" fontId="107" fillId="35" borderId="207" xfId="2" quotePrefix="1" applyFont="1" applyFill="1" applyBorder="1" applyAlignment="1">
      <alignment horizontal="center" vertical="center" wrapText="1" shrinkToFit="1"/>
    </xf>
    <xf numFmtId="0" fontId="28" fillId="35" borderId="208" xfId="2" applyFont="1" applyFill="1" applyBorder="1" applyAlignment="1">
      <alignment horizontal="center" vertical="center" shrinkToFit="1"/>
    </xf>
    <xf numFmtId="0" fontId="28" fillId="35" borderId="209" xfId="2" applyFont="1" applyFill="1" applyBorder="1" applyAlignment="1">
      <alignment horizontal="center" vertical="center" shrinkToFit="1"/>
    </xf>
    <xf numFmtId="0" fontId="8" fillId="17" borderId="244" xfId="1" applyFill="1" applyBorder="1" applyAlignment="1" applyProtection="1">
      <alignment horizontal="left" vertical="center" wrapText="1"/>
    </xf>
    <xf numFmtId="0" fontId="113" fillId="17" borderId="244" xfId="1" applyFont="1" applyFill="1" applyBorder="1" applyAlignment="1" applyProtection="1">
      <alignment horizontal="left" vertical="center" wrapText="1"/>
    </xf>
    <xf numFmtId="0" fontId="143" fillId="17" borderId="210" xfId="1" applyFont="1" applyFill="1" applyBorder="1" applyAlignment="1" applyProtection="1">
      <alignment horizontal="left" vertical="top" wrapText="1"/>
    </xf>
    <xf numFmtId="0" fontId="143" fillId="17" borderId="206" xfId="1" applyFont="1" applyFill="1" applyBorder="1" applyAlignment="1" applyProtection="1">
      <alignment horizontal="left" vertical="top" wrapText="1"/>
    </xf>
    <xf numFmtId="0" fontId="143" fillId="17" borderId="211" xfId="1" applyFont="1" applyFill="1" applyBorder="1" applyAlignment="1" applyProtection="1">
      <alignment horizontal="left" vertical="top" wrapText="1"/>
    </xf>
    <xf numFmtId="0" fontId="107" fillId="24" borderId="207" xfId="2" quotePrefix="1" applyFont="1" applyFill="1" applyBorder="1" applyAlignment="1">
      <alignment horizontal="center" vertical="center" wrapText="1" shrinkToFit="1"/>
    </xf>
    <xf numFmtId="0" fontId="28" fillId="24" borderId="208" xfId="2" applyFont="1" applyFill="1" applyBorder="1" applyAlignment="1">
      <alignment horizontal="center" vertical="center" shrinkToFit="1"/>
    </xf>
    <xf numFmtId="0" fontId="28" fillId="24" borderId="209" xfId="2" applyFont="1" applyFill="1" applyBorder="1" applyAlignment="1">
      <alignment horizontal="center" vertical="center" shrinkToFit="1"/>
    </xf>
    <xf numFmtId="0" fontId="8" fillId="17" borderId="212" xfId="1" applyFill="1" applyBorder="1" applyAlignment="1" applyProtection="1">
      <alignment horizontal="left" vertical="top" wrapText="1"/>
    </xf>
    <xf numFmtId="0" fontId="8" fillId="17" borderId="134" xfId="1" applyFill="1" applyBorder="1" applyAlignment="1" applyProtection="1">
      <alignment horizontal="left" vertical="top" wrapText="1"/>
    </xf>
    <xf numFmtId="0" fontId="8" fillId="17" borderId="213" xfId="1" applyFill="1" applyBorder="1" applyAlignment="1" applyProtection="1">
      <alignment horizontal="left" vertical="top" wrapText="1"/>
    </xf>
    <xf numFmtId="0" fontId="113" fillId="17" borderId="210" xfId="1" applyFont="1" applyFill="1" applyBorder="1" applyAlignment="1" applyProtection="1">
      <alignment horizontal="left" vertical="top" wrapText="1"/>
    </xf>
    <xf numFmtId="0" fontId="113" fillId="17" borderId="206" xfId="1" applyFont="1" applyFill="1" applyBorder="1" applyAlignment="1" applyProtection="1">
      <alignment horizontal="left" vertical="top" wrapText="1"/>
    </xf>
    <xf numFmtId="0" fontId="113" fillId="17" borderId="211" xfId="1" applyFont="1" applyFill="1" applyBorder="1" applyAlignment="1" applyProtection="1">
      <alignment horizontal="left" vertical="top" wrapText="1"/>
    </xf>
    <xf numFmtId="0" fontId="107" fillId="24" borderId="207" xfId="2" applyFont="1" applyFill="1" applyBorder="1" applyAlignment="1">
      <alignment horizontal="center" vertical="center" wrapText="1" shrinkToFit="1"/>
    </xf>
    <xf numFmtId="0" fontId="191" fillId="17" borderId="210" xfId="1" applyFont="1" applyFill="1" applyBorder="1" applyAlignment="1" applyProtection="1">
      <alignment horizontal="left" vertical="top" wrapText="1"/>
    </xf>
    <xf numFmtId="0" fontId="191" fillId="17" borderId="206" xfId="1" applyFont="1" applyFill="1" applyBorder="1" applyAlignment="1" applyProtection="1">
      <alignment horizontal="left" vertical="top" wrapText="1"/>
    </xf>
    <xf numFmtId="0" fontId="191" fillId="17" borderId="211" xfId="1" applyFont="1" applyFill="1" applyBorder="1" applyAlignment="1" applyProtection="1">
      <alignment horizontal="left" vertical="top" wrapText="1"/>
    </xf>
    <xf numFmtId="0" fontId="151" fillId="40" borderId="135" xfId="2" applyFont="1" applyFill="1" applyBorder="1" applyAlignment="1">
      <alignment horizontal="center" vertical="center" shrinkToFit="1"/>
    </xf>
    <xf numFmtId="0" fontId="151" fillId="40" borderId="136" xfId="2" applyFont="1" applyFill="1" applyBorder="1" applyAlignment="1">
      <alignment horizontal="center" vertical="center" shrinkToFit="1"/>
    </xf>
    <xf numFmtId="0" fontId="151" fillId="40" borderId="137" xfId="2" applyFont="1" applyFill="1" applyBorder="1" applyAlignment="1">
      <alignment horizontal="center" vertical="center" shrinkToFit="1"/>
    </xf>
    <xf numFmtId="0" fontId="107" fillId="35" borderId="207" xfId="2" applyFont="1" applyFill="1" applyBorder="1" applyAlignment="1">
      <alignment horizontal="center" vertical="center" wrapText="1" shrinkToFit="1"/>
    </xf>
    <xf numFmtId="0" fontId="8" fillId="17" borderId="269" xfId="1" applyFill="1" applyBorder="1" applyAlignment="1" applyProtection="1">
      <alignment horizontal="left" vertical="center" wrapText="1"/>
    </xf>
    <xf numFmtId="0" fontId="113" fillId="17" borderId="269" xfId="1" applyFont="1" applyFill="1" applyBorder="1" applyAlignment="1" applyProtection="1">
      <alignment horizontal="left" vertical="center" wrapText="1"/>
    </xf>
    <xf numFmtId="178" fontId="82" fillId="3" borderId="140" xfId="2" applyNumberFormat="1" applyFont="1" applyFill="1" applyBorder="1" applyAlignment="1">
      <alignment horizontal="center" vertical="center"/>
    </xf>
    <xf numFmtId="178" fontId="82" fillId="3" borderId="140" xfId="0" applyNumberFormat="1" applyFont="1" applyFill="1" applyBorder="1" applyAlignment="1">
      <alignment horizontal="center" vertical="center"/>
    </xf>
    <xf numFmtId="178" fontId="82" fillId="3" borderId="141" xfId="0" applyNumberFormat="1" applyFont="1" applyFill="1" applyBorder="1" applyAlignment="1">
      <alignment horizontal="center" vertical="center"/>
    </xf>
    <xf numFmtId="178" fontId="82" fillId="3" borderId="139" xfId="2" applyNumberFormat="1" applyFont="1" applyFill="1" applyBorder="1" applyAlignment="1">
      <alignment horizontal="center" vertical="center"/>
    </xf>
    <xf numFmtId="0" fontId="143" fillId="17" borderId="317" xfId="1" applyFont="1" applyFill="1" applyBorder="1" applyAlignment="1" applyProtection="1">
      <alignment horizontal="left" vertical="top" wrapText="1"/>
    </xf>
    <xf numFmtId="0" fontId="143" fillId="17" borderId="318" xfId="1" applyFont="1" applyFill="1" applyBorder="1" applyAlignment="1" applyProtection="1">
      <alignment horizontal="left" vertical="top" wrapText="1"/>
    </xf>
    <xf numFmtId="0" fontId="8" fillId="17" borderId="319" xfId="1" applyFill="1" applyBorder="1" applyAlignment="1" applyProtection="1">
      <alignment horizontal="left" vertical="center" wrapText="1"/>
    </xf>
    <xf numFmtId="0" fontId="8" fillId="17" borderId="320" xfId="1" applyFill="1" applyBorder="1" applyAlignment="1" applyProtection="1">
      <alignment horizontal="left" vertical="center" wrapText="1"/>
    </xf>
    <xf numFmtId="0" fontId="8" fillId="17" borderId="321" xfId="1" applyFill="1" applyBorder="1" applyAlignment="1" applyProtection="1">
      <alignment horizontal="left" vertical="center" wrapText="1"/>
    </xf>
    <xf numFmtId="0" fontId="8" fillId="0" borderId="206" xfId="1" applyBorder="1" applyAlignment="1" applyProtection="1">
      <alignment vertical="center" wrapText="1"/>
    </xf>
    <xf numFmtId="0" fontId="8" fillId="0" borderId="0" xfId="1" applyAlignment="1" applyProtection="1">
      <alignment vertical="center" wrapText="1"/>
    </xf>
  </cellXfs>
  <cellStyles count="26">
    <cellStyle name="Hyperlink" xfId="25" xr:uid="{00000000-000B-0000-0000-000008000000}"/>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95F963"/>
      <color rgb="FF6EF729"/>
      <color rgb="FFC8FCAE"/>
      <color rgb="FFFFA3C2"/>
      <color rgb="FF3399FF"/>
      <color rgb="FFFFF5D5"/>
      <color rgb="FFFFFFCC"/>
      <color rgb="FF379B4F"/>
      <color rgb="FFFFD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microsoft.com/office/2022/10/relationships/richValueRel" Target="richData/richValueRel.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腸管出血性大腸菌</a:t>
            </a:r>
          </a:p>
        </c:rich>
      </c:tx>
      <c:layout>
        <c:manualLayout>
          <c:xMode val="edge"/>
          <c:yMode val="edge"/>
          <c:x val="0.36349963903190607"/>
          <c:y val="2.479897749237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822459675442242"/>
          <c:y val="2.5313967465744814E-2"/>
          <c:w val="0.77210613690956476"/>
          <c:h val="0.60984543598716823"/>
        </c:manualLayout>
      </c:layout>
      <c:lineChart>
        <c:grouping val="standard"/>
        <c:varyColors val="0"/>
        <c:ser>
          <c:idx val="9"/>
          <c:order val="0"/>
          <c:tx>
            <c:strRef>
              <c:f>'38　感染症統計'!$A$7</c:f>
              <c:strCache>
                <c:ptCount val="1"/>
                <c:pt idx="0">
                  <c:v>2025年</c:v>
                </c:pt>
              </c:strCache>
            </c:strRef>
          </c:tx>
          <c:spPr>
            <a:ln w="38100" cap="rnd">
              <a:solidFill>
                <a:srgbClr val="FF0000"/>
              </a:solidFill>
              <a:round/>
            </a:ln>
            <a:effectLst/>
          </c:spPr>
          <c:marker>
            <c:symbol val="circle"/>
            <c:size val="5"/>
            <c:spPr>
              <a:solidFill>
                <a:schemeClr val="accent4">
                  <a:lumMod val="60000"/>
                </a:schemeClr>
              </a:solidFill>
              <a:ln w="38100">
                <a:solidFill>
                  <a:srgbClr val="FF0000"/>
                </a:solidFill>
              </a:ln>
              <a:effectLst/>
            </c:spPr>
          </c:marker>
          <c:val>
            <c:numRef>
              <c:f>'38　感染症統計'!$B$7:$M$7</c:f>
              <c:numCache>
                <c:formatCode>General</c:formatCode>
                <c:ptCount val="12"/>
                <c:pt idx="0">
                  <c:v>142</c:v>
                </c:pt>
                <c:pt idx="1">
                  <c:v>95</c:v>
                </c:pt>
                <c:pt idx="2">
                  <c:v>86</c:v>
                </c:pt>
                <c:pt idx="3">
                  <c:v>111</c:v>
                </c:pt>
                <c:pt idx="4">
                  <c:v>217</c:v>
                </c:pt>
                <c:pt idx="5">
                  <c:v>306</c:v>
                </c:pt>
                <c:pt idx="6">
                  <c:v>812</c:v>
                </c:pt>
                <c:pt idx="7">
                  <c:v>690</c:v>
                </c:pt>
                <c:pt idx="8">
                  <c:v>503</c:v>
                </c:pt>
              </c:numCache>
            </c:numRef>
          </c:val>
          <c:smooth val="0"/>
          <c:extLst>
            <c:ext xmlns:c16="http://schemas.microsoft.com/office/drawing/2014/chart" uri="{C3380CC4-5D6E-409C-BE32-E72D297353CC}">
              <c16:uniqueId val="{00000000-258B-4D78-9FAF-C894CF0226E0}"/>
            </c:ext>
          </c:extLst>
        </c:ser>
        <c:ser>
          <c:idx val="6"/>
          <c:order val="1"/>
          <c:tx>
            <c:strRef>
              <c:f>'38　感染症統計'!$A$8</c:f>
              <c:strCache>
                <c:ptCount val="1"/>
                <c:pt idx="0">
                  <c:v>2024年</c:v>
                </c:pt>
              </c:strCache>
            </c:strRef>
          </c:tx>
          <c:spPr>
            <a:ln w="38100" cap="rnd">
              <a:solidFill>
                <a:srgbClr val="379B4F"/>
              </a:solidFill>
              <a:round/>
            </a:ln>
            <a:effectLst/>
          </c:spPr>
          <c:marker>
            <c:symbol val="circle"/>
            <c:size val="5"/>
            <c:spPr>
              <a:solidFill>
                <a:srgbClr val="FF0000"/>
              </a:solidFill>
              <a:ln w="38100">
                <a:solidFill>
                  <a:srgbClr val="379B4F"/>
                </a:solidFill>
              </a:ln>
              <a:effectLst/>
            </c:spPr>
          </c:marker>
          <c:val>
            <c:numRef>
              <c:f>'38　感染症統計'!$B$8:$M$8</c:f>
              <c:numCache>
                <c:formatCode>General</c:formatCode>
                <c:ptCount val="12"/>
                <c:pt idx="0">
                  <c:v>103</c:v>
                </c:pt>
                <c:pt idx="1">
                  <c:v>102</c:v>
                </c:pt>
                <c:pt idx="2">
                  <c:v>114</c:v>
                </c:pt>
                <c:pt idx="3">
                  <c:v>122</c:v>
                </c:pt>
                <c:pt idx="4">
                  <c:v>257</c:v>
                </c:pt>
                <c:pt idx="5">
                  <c:v>308</c:v>
                </c:pt>
                <c:pt idx="6">
                  <c:v>519</c:v>
                </c:pt>
                <c:pt idx="7">
                  <c:v>708</c:v>
                </c:pt>
                <c:pt idx="8">
                  <c:v>541</c:v>
                </c:pt>
                <c:pt idx="9">
                  <c:v>533</c:v>
                </c:pt>
                <c:pt idx="10">
                  <c:v>277</c:v>
                </c:pt>
                <c:pt idx="11">
                  <c:v>158</c:v>
                </c:pt>
              </c:numCache>
            </c:numRef>
          </c:val>
          <c:smooth val="0"/>
          <c:extLst>
            <c:ext xmlns:c16="http://schemas.microsoft.com/office/drawing/2014/chart" uri="{C3380CC4-5D6E-409C-BE32-E72D297353CC}">
              <c16:uniqueId val="{00000001-258B-4D78-9FAF-C894CF0226E0}"/>
            </c:ext>
          </c:extLst>
        </c:ser>
        <c:ser>
          <c:idx val="0"/>
          <c:order val="2"/>
          <c:tx>
            <c:strRef>
              <c:f>'38　感染症統計'!$A$9</c:f>
              <c:strCache>
                <c:ptCount val="1"/>
                <c:pt idx="0">
                  <c:v>2023年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'38　感染症統計'!$B$9:$M$9</c:f>
              <c:numCache>
                <c:formatCode>#,##0_ </c:formatCode>
                <c:ptCount val="12"/>
                <c:pt idx="0" formatCode="General">
                  <c:v>84</c:v>
                </c:pt>
                <c:pt idx="1">
                  <c:v>62</c:v>
                </c:pt>
                <c:pt idx="2">
                  <c:v>99</c:v>
                </c:pt>
                <c:pt idx="3">
                  <c:v>112</c:v>
                </c:pt>
                <c:pt idx="4" formatCode="General">
                  <c:v>224</c:v>
                </c:pt>
                <c:pt idx="5" formatCode="General">
                  <c:v>526</c:v>
                </c:pt>
                <c:pt idx="6" formatCode="General">
                  <c:v>521</c:v>
                </c:pt>
                <c:pt idx="7">
                  <c:v>768</c:v>
                </c:pt>
                <c:pt idx="8">
                  <c:v>454</c:v>
                </c:pt>
                <c:pt idx="9">
                  <c:v>390</c:v>
                </c:pt>
                <c:pt idx="10">
                  <c:v>416</c:v>
                </c:pt>
                <c:pt idx="11" formatCode="General">
                  <c:v>154</c:v>
                </c:pt>
              </c:numCache>
            </c:numRef>
          </c:val>
          <c:smooth val="0"/>
          <c:extLst>
            <c:ext xmlns:c16="http://schemas.microsoft.com/office/drawing/2014/chart" uri="{C3380CC4-5D6E-409C-BE32-E72D297353CC}">
              <c16:uniqueId val="{00000002-258B-4D78-9FAF-C894CF0226E0}"/>
            </c:ext>
          </c:extLst>
        </c:ser>
        <c:ser>
          <c:idx val="1"/>
          <c:order val="3"/>
          <c:tx>
            <c:strRef>
              <c:f>'38　感染症統計'!$A$10</c:f>
              <c:strCache>
                <c:ptCount val="1"/>
                <c:pt idx="0">
                  <c:v>2022年</c:v>
                </c:pt>
              </c:strCache>
            </c:strRef>
          </c:tx>
          <c:spPr>
            <a:ln w="28575" cap="rnd">
              <a:solidFill>
                <a:schemeClr val="accent2"/>
              </a:solidFill>
              <a:round/>
            </a:ln>
            <a:effectLst/>
          </c:spPr>
          <c:marker>
            <c:symbol val="none"/>
          </c:marker>
          <c:val>
            <c:numRef>
              <c:f>'38　感染症統計'!$B$10:$M$10</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3-258B-4D78-9FAF-C894CF0226E0}"/>
            </c:ext>
          </c:extLst>
        </c:ser>
        <c:ser>
          <c:idx val="2"/>
          <c:order val="4"/>
          <c:tx>
            <c:strRef>
              <c:f>'38　感染症統計'!$A$11</c:f>
              <c:strCache>
                <c:ptCount val="1"/>
                <c:pt idx="0">
                  <c:v>2021年</c:v>
                </c:pt>
              </c:strCache>
            </c:strRef>
          </c:tx>
          <c:spPr>
            <a:ln w="28575" cap="rnd">
              <a:solidFill>
                <a:schemeClr val="accent3"/>
              </a:solidFill>
              <a:round/>
            </a:ln>
            <a:effectLst/>
          </c:spPr>
          <c:marker>
            <c:symbol val="none"/>
          </c:marker>
          <c:val>
            <c:numRef>
              <c:f>'38　感染症統計'!$B$11:$M$11</c:f>
              <c:numCache>
                <c:formatCode>General</c:formatCode>
                <c:ptCount val="12"/>
                <c:pt idx="0">
                  <c:v>81</c:v>
                </c:pt>
                <c:pt idx="1">
                  <c:v>48</c:v>
                </c:pt>
                <c:pt idx="2">
                  <c:v>71</c:v>
                </c:pt>
                <c:pt idx="3">
                  <c:v>128</c:v>
                </c:pt>
                <c:pt idx="4">
                  <c:v>171</c:v>
                </c:pt>
                <c:pt idx="5">
                  <c:v>350</c:v>
                </c:pt>
                <c:pt idx="6">
                  <c:v>569</c:v>
                </c:pt>
                <c:pt idx="7">
                  <c:v>553</c:v>
                </c:pt>
                <c:pt idx="8">
                  <c:v>458</c:v>
                </c:pt>
                <c:pt idx="9">
                  <c:v>306</c:v>
                </c:pt>
                <c:pt idx="10">
                  <c:v>221</c:v>
                </c:pt>
                <c:pt idx="11">
                  <c:v>229</c:v>
                </c:pt>
              </c:numCache>
            </c:numRef>
          </c:val>
          <c:smooth val="0"/>
          <c:extLst>
            <c:ext xmlns:c16="http://schemas.microsoft.com/office/drawing/2014/chart" uri="{C3380CC4-5D6E-409C-BE32-E72D297353CC}">
              <c16:uniqueId val="{00000004-258B-4D78-9FAF-C894CF0226E0}"/>
            </c:ext>
          </c:extLst>
        </c:ser>
        <c:ser>
          <c:idx val="5"/>
          <c:order val="5"/>
          <c:tx>
            <c:strRef>
              <c:f>'38　感染症統計'!$A$12</c:f>
              <c:strCache>
                <c:ptCount val="1"/>
                <c:pt idx="0">
                  <c:v>2020年</c:v>
                </c:pt>
              </c:strCache>
            </c:strRef>
          </c:tx>
          <c:spPr>
            <a:ln w="28575" cap="rnd">
              <a:solidFill>
                <a:schemeClr val="accent6"/>
              </a:solidFill>
              <a:round/>
            </a:ln>
            <a:effectLst/>
          </c:spPr>
          <c:marker>
            <c:symbol val="none"/>
          </c:marker>
          <c:val>
            <c:numRef>
              <c:f>'38　感染症統計'!$B$12:$M$12</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5-258B-4D78-9FAF-C894CF0226E0}"/>
            </c:ext>
          </c:extLst>
        </c:ser>
        <c:dLbls>
          <c:showLegendKey val="0"/>
          <c:showVal val="0"/>
          <c:showCatName val="0"/>
          <c:showSerName val="0"/>
          <c:showPercent val="0"/>
          <c:showBubbleSize val="0"/>
        </c:dLbls>
        <c:marker val="1"/>
        <c:smooth val="0"/>
        <c:axId val="473875992"/>
        <c:axId val="473875208"/>
      </c:lineChart>
      <c:catAx>
        <c:axId val="4738759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538985472520936"/>
          <c:y val="1.0689411766239484E-2"/>
          <c:w val="0.1187992146550145"/>
          <c:h val="0.48126258319837928"/>
        </c:manualLayout>
      </c:layout>
      <c:overlay val="0"/>
      <c:spPr>
        <a:noFill/>
        <a:ln>
          <a:solidFill>
            <a:schemeClr val="accent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747074113369755"/>
          <c:y val="5.692857851974642E-2"/>
          <c:w val="0.70100967673797776"/>
          <c:h val="0.62589415129079018"/>
        </c:manualLayout>
      </c:layout>
      <c:lineChart>
        <c:grouping val="standard"/>
        <c:varyColors val="0"/>
        <c:ser>
          <c:idx val="6"/>
          <c:order val="0"/>
          <c:tx>
            <c:strRef>
              <c:f>'38　感染症統計'!$P$7</c:f>
              <c:strCache>
                <c:ptCount val="1"/>
                <c:pt idx="0">
                  <c:v>2025年</c:v>
                </c:pt>
              </c:strCache>
            </c:strRef>
          </c:tx>
          <c:spPr>
            <a:ln w="38100" cap="rnd">
              <a:solidFill>
                <a:srgbClr val="FF0000"/>
              </a:solidFill>
              <a:round/>
            </a:ln>
            <a:effectLst/>
          </c:spPr>
          <c:marker>
            <c:symbol val="none"/>
          </c:marker>
          <c:val>
            <c:numRef>
              <c:f>'38　感染症統計'!$Q$7:$AB$7</c:f>
              <c:numCache>
                <c:formatCode>#,##0_ </c:formatCode>
                <c:ptCount val="12"/>
                <c:pt idx="0">
                  <c:v>2</c:v>
                </c:pt>
                <c:pt idx="1">
                  <c:v>4</c:v>
                </c:pt>
                <c:pt idx="2">
                  <c:v>6</c:v>
                </c:pt>
                <c:pt idx="3">
                  <c:v>4</c:v>
                </c:pt>
                <c:pt idx="4">
                  <c:v>8</c:v>
                </c:pt>
                <c:pt idx="5">
                  <c:v>0</c:v>
                </c:pt>
                <c:pt idx="6">
                  <c:v>5</c:v>
                </c:pt>
                <c:pt idx="7">
                  <c:v>7</c:v>
                </c:pt>
                <c:pt idx="8">
                  <c:v>3</c:v>
                </c:pt>
              </c:numCache>
            </c:numRef>
          </c:val>
          <c:smooth val="0"/>
          <c:extLst>
            <c:ext xmlns:c16="http://schemas.microsoft.com/office/drawing/2014/chart" uri="{C3380CC4-5D6E-409C-BE32-E72D297353CC}">
              <c16:uniqueId val="{00000000-1B18-4E7B-939D-82A450FC20BD}"/>
            </c:ext>
          </c:extLst>
        </c:ser>
        <c:ser>
          <c:idx val="0"/>
          <c:order val="1"/>
          <c:tx>
            <c:strRef>
              <c:f>'38　感染症統計'!$P$8</c:f>
              <c:strCache>
                <c:ptCount val="1"/>
                <c:pt idx="0">
                  <c:v>2024年</c:v>
                </c:pt>
              </c:strCache>
            </c:strRef>
          </c:tx>
          <c:spPr>
            <a:ln w="19050" cap="rnd">
              <a:solidFill>
                <a:srgbClr val="00B050"/>
              </a:solidFill>
              <a:round/>
            </a:ln>
            <a:effectLst/>
          </c:spPr>
          <c:marker>
            <c:symbol val="none"/>
          </c:marker>
          <c:val>
            <c:numRef>
              <c:f>'38　感染症統計'!$Q$8:$AB$8</c:f>
              <c:numCache>
                <c:formatCode>General</c:formatCode>
                <c:ptCount val="12"/>
                <c:pt idx="0" formatCode="#,##0_ ">
                  <c:v>4</c:v>
                </c:pt>
                <c:pt idx="1">
                  <c:v>4</c:v>
                </c:pt>
                <c:pt idx="2">
                  <c:v>4</c:v>
                </c:pt>
                <c:pt idx="3">
                  <c:v>8</c:v>
                </c:pt>
                <c:pt idx="4">
                  <c:v>1</c:v>
                </c:pt>
                <c:pt idx="5">
                  <c:v>2</c:v>
                </c:pt>
                <c:pt idx="6">
                  <c:v>6</c:v>
                </c:pt>
                <c:pt idx="7">
                  <c:v>21</c:v>
                </c:pt>
                <c:pt idx="8">
                  <c:v>12</c:v>
                </c:pt>
                <c:pt idx="9">
                  <c:v>8</c:v>
                </c:pt>
                <c:pt idx="10">
                  <c:v>0</c:v>
                </c:pt>
                <c:pt idx="11">
                  <c:v>4</c:v>
                </c:pt>
              </c:numCache>
            </c:numRef>
          </c:val>
          <c:smooth val="0"/>
          <c:extLst>
            <c:ext xmlns:c16="http://schemas.microsoft.com/office/drawing/2014/chart" uri="{C3380CC4-5D6E-409C-BE32-E72D297353CC}">
              <c16:uniqueId val="{00000001-1B18-4E7B-939D-82A450FC20BD}"/>
            </c:ext>
          </c:extLst>
        </c:ser>
        <c:ser>
          <c:idx val="1"/>
          <c:order val="2"/>
          <c:tx>
            <c:strRef>
              <c:f>'38　感染症統計'!$P$9</c:f>
              <c:strCache>
                <c:ptCount val="1"/>
                <c:pt idx="0">
                  <c:v>2023年</c:v>
                </c:pt>
              </c:strCache>
            </c:strRef>
          </c:tx>
          <c:spPr>
            <a:ln w="28575" cap="rnd">
              <a:solidFill>
                <a:schemeClr val="accent2"/>
              </a:solidFill>
              <a:round/>
            </a:ln>
            <a:effectLst/>
          </c:spPr>
          <c:marker>
            <c:symbol val="none"/>
          </c:marker>
          <c:val>
            <c:numRef>
              <c:f>'38　感染症統計'!$Q$9:$AB$9</c:f>
              <c:numCache>
                <c:formatCode>#,##0_ </c:formatCode>
                <c:ptCount val="12"/>
                <c:pt idx="0" formatCode="General">
                  <c:v>1</c:v>
                </c:pt>
                <c:pt idx="1">
                  <c:v>1</c:v>
                </c:pt>
                <c:pt idx="2">
                  <c:v>4</c:v>
                </c:pt>
                <c:pt idx="3">
                  <c:v>2</c:v>
                </c:pt>
                <c:pt idx="4">
                  <c:v>2</c:v>
                </c:pt>
                <c:pt idx="5">
                  <c:v>7</c:v>
                </c:pt>
                <c:pt idx="6">
                  <c:v>7</c:v>
                </c:pt>
                <c:pt idx="7">
                  <c:v>3</c:v>
                </c:pt>
                <c:pt idx="8">
                  <c:v>1</c:v>
                </c:pt>
                <c:pt idx="9">
                  <c:v>7</c:v>
                </c:pt>
                <c:pt idx="10">
                  <c:v>7</c:v>
                </c:pt>
                <c:pt idx="11" formatCode="General">
                  <c:v>5</c:v>
                </c:pt>
              </c:numCache>
            </c:numRef>
          </c:val>
          <c:smooth val="0"/>
          <c:extLst>
            <c:ext xmlns:c16="http://schemas.microsoft.com/office/drawing/2014/chart" uri="{C3380CC4-5D6E-409C-BE32-E72D297353CC}">
              <c16:uniqueId val="{00000002-1B18-4E7B-939D-82A450FC20BD}"/>
            </c:ext>
          </c:extLst>
        </c:ser>
        <c:ser>
          <c:idx val="2"/>
          <c:order val="3"/>
          <c:tx>
            <c:strRef>
              <c:f>'38　感染症統計'!$P$10</c:f>
              <c:strCache>
                <c:ptCount val="1"/>
                <c:pt idx="0">
                  <c:v>2022年</c:v>
                </c:pt>
              </c:strCache>
            </c:strRef>
          </c:tx>
          <c:spPr>
            <a:ln w="28575" cap="rnd">
              <a:solidFill>
                <a:schemeClr val="accent3"/>
              </a:solidFill>
              <a:round/>
            </a:ln>
            <a:effectLst/>
          </c:spPr>
          <c:marker>
            <c:symbol val="none"/>
          </c:marker>
          <c:val>
            <c:numRef>
              <c:f>'38　感染症統計'!$Q$10:$AB$10</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3-1B18-4E7B-939D-82A450FC20BD}"/>
            </c:ext>
          </c:extLst>
        </c:ser>
        <c:ser>
          <c:idx val="3"/>
          <c:order val="4"/>
          <c:tx>
            <c:strRef>
              <c:f>'38　感染症統計'!$P$11</c:f>
              <c:strCache>
                <c:ptCount val="1"/>
                <c:pt idx="0">
                  <c:v>2021年</c:v>
                </c:pt>
              </c:strCache>
            </c:strRef>
          </c:tx>
          <c:spPr>
            <a:ln w="28575" cap="rnd">
              <a:solidFill>
                <a:schemeClr val="accent4"/>
              </a:solidFill>
              <a:round/>
            </a:ln>
            <a:effectLst/>
          </c:spPr>
          <c:marker>
            <c:symbol val="none"/>
          </c:marker>
          <c:val>
            <c:numRef>
              <c:f>'38　感染症統計'!$Q$11:$AB$11</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4-1B18-4E7B-939D-82A450FC20BD}"/>
            </c:ext>
          </c:extLst>
        </c:ser>
        <c:ser>
          <c:idx val="5"/>
          <c:order val="5"/>
          <c:tx>
            <c:strRef>
              <c:f>'38　感染症統計'!$P$12</c:f>
              <c:strCache>
                <c:ptCount val="1"/>
                <c:pt idx="0">
                  <c:v>2020年</c:v>
                </c:pt>
              </c:strCache>
            </c:strRef>
          </c:tx>
          <c:spPr>
            <a:ln w="28575" cap="rnd">
              <a:solidFill>
                <a:schemeClr val="accent6"/>
              </a:solidFill>
              <a:round/>
            </a:ln>
            <a:effectLst/>
          </c:spPr>
          <c:marker>
            <c:symbol val="none"/>
          </c:marker>
          <c:val>
            <c:numRef>
              <c:f>'38　感染症統計'!$Q$12:$AB$12</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5-1B18-4E7B-939D-82A450FC20BD}"/>
            </c:ext>
          </c:extLst>
        </c:ser>
        <c:dLbls>
          <c:showLegendKey val="0"/>
          <c:showVal val="0"/>
          <c:showCatName val="0"/>
          <c:showSerName val="0"/>
          <c:showPercent val="0"/>
          <c:showBubbleSize val="0"/>
        </c:dLbls>
        <c:smooth val="0"/>
        <c:axId val="473874032"/>
        <c:axId val="473874424"/>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40"/>
        </c:scaling>
        <c:delete val="0"/>
        <c:axPos val="r"/>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dTable>
      <c:spPr>
        <a:noFill/>
        <a:ln>
          <a:noFill/>
        </a:ln>
        <a:effectLst/>
      </c:spPr>
    </c:plotArea>
    <c:legend>
      <c:legendPos val="b"/>
      <c:layout>
        <c:manualLayout>
          <c:xMode val="edge"/>
          <c:yMode val="edge"/>
          <c:x val="0.87850136558176928"/>
          <c:y val="8.9866993536922485E-2"/>
          <c:w val="0.12149863441823069"/>
          <c:h val="0.51339236753271933"/>
        </c:manualLayout>
      </c:layout>
      <c:overlay val="0"/>
      <c:spPr>
        <a:noFill/>
        <a:ln>
          <a:solidFill>
            <a:schemeClr val="accent3">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gif"/><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hyperlink" Target="http://www.google.com/imgres?imgurl=http://www.kyocera.co.jp/news/2009/images/0101.jpg&amp;imgrefurl=http://www.kyocera.co.jp/news/2009/0101.html&amp;h=336&amp;w=480&amp;tbnid=SD-Y1ZugGeFTqM:&amp;zoom=1&amp;docid=rqzbgXKNLpcoNM&amp;hl=ja&amp;ei=M2LMU9T1EYvn8AWb0oLAAw&amp;tbm=isch&amp;ved=0CCgQMygGMAY&amp;iact=rc&amp;uact=3&amp;dur=546&amp;page=1&amp;start=0&amp;ndsp=12" TargetMode="External"/><Relationship Id="rId2" Type="http://schemas.openxmlformats.org/officeDocument/2006/relationships/hyperlink" Target="http://www.google.com/imgres?imgurl=http://www.kyocera.co.jp/news/2009/images/0101.jpg&amp;imgrefurl=http://www.kyocera.co.jp/news/2009/0101.html&amp;h=336&amp;w=480&amp;tbnid=SD-Y1ZugGeFTqM:&amp;zoom=1&amp;docid=rqzbgXKNLpcoNM&amp;hl=ja&amp;ei=M2LMU9T1EYvn8AWb0oLAAw&amp;tbm=isch&amp;ved=0CCgQMygGMAY&amp;iact=rc&amp;uact=3&amp;dur=323&amp;page=1&amp;start=0&amp;ndsp=12" TargetMode="External"/><Relationship Id="rId1" Type="http://schemas.openxmlformats.org/officeDocument/2006/relationships/hyperlink" Target="http://www.google.co.jp/imgres?imgurl=http://thumbnail.image.rakuten.co.jp/@0_mall/fujinami/cabinet/shohin02/457126160002600052.jpg?_ex=320x320&amp;s=2&amp;r=1&amp;imgrefurl=http://item.rakuten.co.jp/fujinami/457126160002600/&amp;h=320&amp;w=320&amp;tbnid=rSj_925s_Y7APM:&amp;zoom=1&amp;docid=0WAZ4htdIbjzZM&amp;hl=ja&amp;ei=HM03U-u9CYaVkQW0lYDIAQ&amp;tbm=isch&amp;ved=0CFUQhBwwAQ&amp;iact=rc&amp;dur=388&amp;page=1&amp;start=0&amp;ndsp=15" TargetMode="External"/><Relationship Id="rId5" Type="http://schemas.openxmlformats.org/officeDocument/2006/relationships/image" Target="../media/image12.png"/><Relationship Id="rId4" Type="http://schemas.openxmlformats.org/officeDocument/2006/relationships/hyperlink" Target="http://www.google.com/imgres?imgurl=http://t.pimg.jp/002/314/501/1/2314501.jpg&amp;imgrefurl=http://pixta.jp/illustration/2314501&amp;h=450&amp;w=403&amp;tbnid=g8e9hKY8WtvDpM:&amp;zoom=1&amp;docid=iPZhJz2EOLrt7M&amp;hl=ja&amp;ei=SXboU7D5FIq78gWok4HoAw&amp;tbm=isch&amp;ved=0CB0QMygCMAI&amp;iact=rc&amp;uact=3&amp;dur=191&amp;page=1&amp;start=0&amp;ndsp=15"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76200</xdr:rowOff>
    </xdr:from>
    <xdr:to>
      <xdr:col>6</xdr:col>
      <xdr:colOff>28575</xdr:colOff>
      <xdr:row>29</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37</xdr:row>
      <xdr:rowOff>0</xdr:rowOff>
    </xdr:from>
    <xdr:to>
      <xdr:col>10</xdr:col>
      <xdr:colOff>50165</xdr:colOff>
      <xdr:row>37</xdr:row>
      <xdr:rowOff>12065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37</xdr:row>
      <xdr:rowOff>0</xdr:rowOff>
    </xdr:from>
    <xdr:to>
      <xdr:col>10</xdr:col>
      <xdr:colOff>50165</xdr:colOff>
      <xdr:row>37</xdr:row>
      <xdr:rowOff>12065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211979</xdr:colOff>
      <xdr:row>51</xdr:row>
      <xdr:rowOff>23812</xdr:rowOff>
    </xdr:to>
    <xdr:pic>
      <xdr:nvPicPr>
        <xdr:cNvPr id="3" name="図 2">
          <a:extLst>
            <a:ext uri="{FF2B5EF4-FFF2-40B4-BE49-F238E27FC236}">
              <a16:creationId xmlns:a16="http://schemas.microsoft.com/office/drawing/2014/main" id="{944DCE41-C3BD-92E1-9D0E-3DB3F727D381}"/>
            </a:ext>
          </a:extLst>
        </xdr:cNvPr>
        <xdr:cNvPicPr>
          <a:picLocks noChangeAspect="1"/>
        </xdr:cNvPicPr>
      </xdr:nvPicPr>
      <xdr:blipFill>
        <a:blip xmlns:r="http://schemas.openxmlformats.org/officeDocument/2006/relationships" r:embed="rId1"/>
        <a:stretch>
          <a:fillRect/>
        </a:stretch>
      </xdr:blipFill>
      <xdr:spPr>
        <a:xfrm>
          <a:off x="0" y="0"/>
          <a:ext cx="6030167" cy="9231312"/>
        </a:xfrm>
        <a:prstGeom prst="rect">
          <a:avLst/>
        </a:prstGeom>
      </xdr:spPr>
    </xdr:pic>
    <xdr:clientData/>
  </xdr:twoCellAnchor>
  <xdr:twoCellAnchor editAs="oneCell">
    <xdr:from>
      <xdr:col>11</xdr:col>
      <xdr:colOff>182549</xdr:colOff>
      <xdr:row>0</xdr:row>
      <xdr:rowOff>7936</xdr:rowOff>
    </xdr:from>
    <xdr:to>
      <xdr:col>23</xdr:col>
      <xdr:colOff>15875</xdr:colOff>
      <xdr:row>7</xdr:row>
      <xdr:rowOff>95251</xdr:rowOff>
    </xdr:to>
    <xdr:pic>
      <xdr:nvPicPr>
        <xdr:cNvPr id="4" name="図 3">
          <a:extLst>
            <a:ext uri="{FF2B5EF4-FFF2-40B4-BE49-F238E27FC236}">
              <a16:creationId xmlns:a16="http://schemas.microsoft.com/office/drawing/2014/main" id="{1C7AD86B-A44A-37A8-62BC-FED8F3808277}"/>
            </a:ext>
          </a:extLst>
        </xdr:cNvPr>
        <xdr:cNvPicPr>
          <a:picLocks noChangeAspect="1"/>
        </xdr:cNvPicPr>
      </xdr:nvPicPr>
      <xdr:blipFill>
        <a:blip xmlns:r="http://schemas.openxmlformats.org/officeDocument/2006/relationships" r:embed="rId2"/>
        <a:stretch>
          <a:fillRect/>
        </a:stretch>
      </xdr:blipFill>
      <xdr:spPr>
        <a:xfrm>
          <a:off x="6000737" y="7936"/>
          <a:ext cx="5802326" cy="2166940"/>
        </a:xfrm>
        <a:prstGeom prst="rect">
          <a:avLst/>
        </a:prstGeom>
      </xdr:spPr>
    </xdr:pic>
    <xdr:clientData/>
  </xdr:twoCellAnchor>
  <xdr:twoCellAnchor>
    <xdr:from>
      <xdr:col>11</xdr:col>
      <xdr:colOff>198432</xdr:colOff>
      <xdr:row>6</xdr:row>
      <xdr:rowOff>222249</xdr:rowOff>
    </xdr:from>
    <xdr:to>
      <xdr:col>22</xdr:col>
      <xdr:colOff>357186</xdr:colOff>
      <xdr:row>43</xdr:row>
      <xdr:rowOff>39687</xdr:rowOff>
    </xdr:to>
    <xdr:grpSp>
      <xdr:nvGrpSpPr>
        <xdr:cNvPr id="11" name="グループ化 10">
          <a:extLst>
            <a:ext uri="{FF2B5EF4-FFF2-40B4-BE49-F238E27FC236}">
              <a16:creationId xmlns:a16="http://schemas.microsoft.com/office/drawing/2014/main" id="{7429E7AD-E828-F29E-ACC7-4C4110F3A568}"/>
            </a:ext>
          </a:extLst>
        </xdr:cNvPr>
        <xdr:cNvGrpSpPr/>
      </xdr:nvGrpSpPr>
      <xdr:grpSpPr>
        <a:xfrm>
          <a:off x="6016620" y="2079624"/>
          <a:ext cx="5746754" cy="5945188"/>
          <a:chOff x="6016621" y="2079625"/>
          <a:chExt cx="4570699" cy="5030976"/>
        </a:xfrm>
      </xdr:grpSpPr>
      <xdr:pic>
        <xdr:nvPicPr>
          <xdr:cNvPr id="6" name="図 5">
            <a:extLst>
              <a:ext uri="{FF2B5EF4-FFF2-40B4-BE49-F238E27FC236}">
                <a16:creationId xmlns:a16="http://schemas.microsoft.com/office/drawing/2014/main" id="{6071506A-CB3F-1709-8F3D-4A32022B5410}"/>
              </a:ext>
            </a:extLst>
          </xdr:cNvPr>
          <xdr:cNvPicPr>
            <a:picLocks noChangeAspect="1"/>
          </xdr:cNvPicPr>
        </xdr:nvPicPr>
        <xdr:blipFill>
          <a:blip xmlns:r="http://schemas.openxmlformats.org/officeDocument/2006/relationships" r:embed="rId3"/>
          <a:stretch>
            <a:fillRect/>
          </a:stretch>
        </xdr:blipFill>
        <xdr:spPr>
          <a:xfrm>
            <a:off x="6024562" y="2079625"/>
            <a:ext cx="2267266" cy="3658111"/>
          </a:xfrm>
          <a:prstGeom prst="rect">
            <a:avLst/>
          </a:prstGeom>
        </xdr:spPr>
      </xdr:pic>
      <xdr:pic>
        <xdr:nvPicPr>
          <xdr:cNvPr id="7" name="図 6">
            <a:extLst>
              <a:ext uri="{FF2B5EF4-FFF2-40B4-BE49-F238E27FC236}">
                <a16:creationId xmlns:a16="http://schemas.microsoft.com/office/drawing/2014/main" id="{99531546-D0A9-E770-7B17-E29C4BED664B}"/>
              </a:ext>
            </a:extLst>
          </xdr:cNvPr>
          <xdr:cNvPicPr>
            <a:picLocks noChangeAspect="1"/>
          </xdr:cNvPicPr>
        </xdr:nvPicPr>
        <xdr:blipFill>
          <a:blip xmlns:r="http://schemas.openxmlformats.org/officeDocument/2006/relationships" r:embed="rId4"/>
          <a:stretch>
            <a:fillRect/>
          </a:stretch>
        </xdr:blipFill>
        <xdr:spPr>
          <a:xfrm>
            <a:off x="8294686" y="2087562"/>
            <a:ext cx="2270125" cy="1219370"/>
          </a:xfrm>
          <a:prstGeom prst="rect">
            <a:avLst/>
          </a:prstGeom>
        </xdr:spPr>
      </xdr:pic>
      <xdr:pic>
        <xdr:nvPicPr>
          <xdr:cNvPr id="8" name="図 7">
            <a:extLst>
              <a:ext uri="{FF2B5EF4-FFF2-40B4-BE49-F238E27FC236}">
                <a16:creationId xmlns:a16="http://schemas.microsoft.com/office/drawing/2014/main" id="{83B2F880-A407-99AE-4A09-35BAC88A2560}"/>
              </a:ext>
            </a:extLst>
          </xdr:cNvPr>
          <xdr:cNvPicPr>
            <a:picLocks noChangeAspect="1"/>
          </xdr:cNvPicPr>
        </xdr:nvPicPr>
        <xdr:blipFill>
          <a:blip xmlns:r="http://schemas.openxmlformats.org/officeDocument/2006/relationships" r:embed="rId5"/>
          <a:stretch>
            <a:fillRect/>
          </a:stretch>
        </xdr:blipFill>
        <xdr:spPr>
          <a:xfrm>
            <a:off x="8288375" y="3302000"/>
            <a:ext cx="2286319" cy="1524213"/>
          </a:xfrm>
          <a:prstGeom prst="rect">
            <a:avLst/>
          </a:prstGeom>
        </xdr:spPr>
      </xdr:pic>
      <xdr:pic>
        <xdr:nvPicPr>
          <xdr:cNvPr id="9" name="図 8">
            <a:extLst>
              <a:ext uri="{FF2B5EF4-FFF2-40B4-BE49-F238E27FC236}">
                <a16:creationId xmlns:a16="http://schemas.microsoft.com/office/drawing/2014/main" id="{F3033388-D00F-0870-A55A-C55A1E99FDB8}"/>
              </a:ext>
            </a:extLst>
          </xdr:cNvPr>
          <xdr:cNvPicPr>
            <a:picLocks noChangeAspect="1"/>
          </xdr:cNvPicPr>
        </xdr:nvPicPr>
        <xdr:blipFill>
          <a:blip xmlns:r="http://schemas.openxmlformats.org/officeDocument/2006/relationships" r:embed="rId6"/>
          <a:stretch>
            <a:fillRect/>
          </a:stretch>
        </xdr:blipFill>
        <xdr:spPr>
          <a:xfrm>
            <a:off x="6016621" y="5738810"/>
            <a:ext cx="2257740" cy="1371791"/>
          </a:xfrm>
          <a:prstGeom prst="rect">
            <a:avLst/>
          </a:prstGeom>
        </xdr:spPr>
      </xdr:pic>
      <xdr:pic>
        <xdr:nvPicPr>
          <xdr:cNvPr id="10" name="図 9">
            <a:extLst>
              <a:ext uri="{FF2B5EF4-FFF2-40B4-BE49-F238E27FC236}">
                <a16:creationId xmlns:a16="http://schemas.microsoft.com/office/drawing/2014/main" id="{38EC59B3-C49C-B855-7FB6-22ADD25D9494}"/>
              </a:ext>
            </a:extLst>
          </xdr:cNvPr>
          <xdr:cNvPicPr>
            <a:picLocks noChangeAspect="1"/>
          </xdr:cNvPicPr>
        </xdr:nvPicPr>
        <xdr:blipFill>
          <a:blip xmlns:r="http://schemas.openxmlformats.org/officeDocument/2006/relationships" r:embed="rId7"/>
          <a:stretch>
            <a:fillRect/>
          </a:stretch>
        </xdr:blipFill>
        <xdr:spPr>
          <a:xfrm>
            <a:off x="8283685" y="4818061"/>
            <a:ext cx="2303635" cy="104789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15240</xdr:colOff>
      <xdr:row>3</xdr:row>
      <xdr:rowOff>175260</xdr:rowOff>
    </xdr:from>
    <xdr:to>
      <xdr:col>13</xdr:col>
      <xdr:colOff>182880</xdr:colOff>
      <xdr:row>17</xdr:row>
      <xdr:rowOff>480060</xdr:rowOff>
    </xdr:to>
    <xdr:pic>
      <xdr:nvPicPr>
        <xdr:cNvPr id="5" name="図 4" descr="感染性胃腸炎患者報告数　直近5シーズン">
          <a:extLst>
            <a:ext uri="{FF2B5EF4-FFF2-40B4-BE49-F238E27FC236}">
              <a16:creationId xmlns:a16="http://schemas.microsoft.com/office/drawing/2014/main" id="{1CCDB21C-3800-7D00-E1CA-6F5593D24F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9160" y="944880"/>
          <a:ext cx="745998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754380</xdr:colOff>
      <xdr:row>21</xdr:row>
      <xdr:rowOff>99060</xdr:rowOff>
    </xdr:from>
    <xdr:to>
      <xdr:col>10</xdr:col>
      <xdr:colOff>205740</xdr:colOff>
      <xdr:row>21</xdr:row>
      <xdr:rowOff>365760</xdr:rowOff>
    </xdr:to>
    <xdr:sp macro="" textlink="">
      <xdr:nvSpPr>
        <xdr:cNvPr id="30" name="テキスト ボックス 29">
          <a:extLst>
            <a:ext uri="{FF2B5EF4-FFF2-40B4-BE49-F238E27FC236}">
              <a16:creationId xmlns:a16="http://schemas.microsoft.com/office/drawing/2014/main" id="{02C65A6D-3A04-947A-2B56-E9ECE88156A7}"/>
            </a:ext>
          </a:extLst>
        </xdr:cNvPr>
        <xdr:cNvSpPr txBox="1"/>
      </xdr:nvSpPr>
      <xdr:spPr>
        <a:xfrm>
          <a:off x="8008620" y="4716780"/>
          <a:ext cx="556260" cy="2667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先週</a:t>
          </a:r>
        </a:p>
      </xdr:txBody>
    </xdr:sp>
    <xdr:clientData/>
  </xdr:twoCellAnchor>
  <xdr:twoCellAnchor>
    <xdr:from>
      <xdr:col>10</xdr:col>
      <xdr:colOff>259080</xdr:colOff>
      <xdr:row>21</xdr:row>
      <xdr:rowOff>106680</xdr:rowOff>
    </xdr:from>
    <xdr:to>
      <xdr:col>10</xdr:col>
      <xdr:colOff>838200</xdr:colOff>
      <xdr:row>21</xdr:row>
      <xdr:rowOff>373380</xdr:rowOff>
    </xdr:to>
    <xdr:sp macro="" textlink="">
      <xdr:nvSpPr>
        <xdr:cNvPr id="33" name="テキスト ボックス 32">
          <a:extLst>
            <a:ext uri="{FF2B5EF4-FFF2-40B4-BE49-F238E27FC236}">
              <a16:creationId xmlns:a16="http://schemas.microsoft.com/office/drawing/2014/main" id="{67036CB7-03DF-4E83-9651-8F18F051F9E9}"/>
            </a:ext>
          </a:extLst>
        </xdr:cNvPr>
        <xdr:cNvSpPr txBox="1"/>
      </xdr:nvSpPr>
      <xdr:spPr>
        <a:xfrm>
          <a:off x="8618220" y="4724400"/>
          <a:ext cx="579120" cy="2667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b="1">
              <a:solidFill>
                <a:sysClr val="windowText" lastClr="000000"/>
              </a:solidFill>
            </a:rPr>
            <a:t>今週</a:t>
          </a:r>
        </a:p>
      </xdr:txBody>
    </xdr:sp>
    <xdr:clientData/>
  </xdr:twoCellAnchor>
  <xdr:twoCellAnchor editAs="oneCell">
    <xdr:from>
      <xdr:col>4</xdr:col>
      <xdr:colOff>0</xdr:colOff>
      <xdr:row>23</xdr:row>
      <xdr:rowOff>0</xdr:rowOff>
    </xdr:from>
    <xdr:to>
      <xdr:col>4</xdr:col>
      <xdr:colOff>45720</xdr:colOff>
      <xdr:row>23</xdr:row>
      <xdr:rowOff>7620</xdr:rowOff>
    </xdr:to>
    <xdr:pic>
      <xdr:nvPicPr>
        <xdr:cNvPr id="38" name="図 37">
          <a:extLst>
            <a:ext uri="{FF2B5EF4-FFF2-40B4-BE49-F238E27FC236}">
              <a16:creationId xmlns:a16="http://schemas.microsoft.com/office/drawing/2014/main" id="{E3FB0C9B-4FA0-4EFC-998B-3EAA57465F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39" name="図 38">
          <a:extLst>
            <a:ext uri="{FF2B5EF4-FFF2-40B4-BE49-F238E27FC236}">
              <a16:creationId xmlns:a16="http://schemas.microsoft.com/office/drawing/2014/main" id="{A58AF400-0AD0-4B90-8751-2BB14F0D0D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358588</xdr:colOff>
      <xdr:row>36</xdr:row>
      <xdr:rowOff>769470</xdr:rowOff>
    </xdr:from>
    <xdr:to>
      <xdr:col>3</xdr:col>
      <xdr:colOff>404308</xdr:colOff>
      <xdr:row>36</xdr:row>
      <xdr:rowOff>777951</xdr:rowOff>
    </xdr:to>
    <xdr:pic>
      <xdr:nvPicPr>
        <xdr:cNvPr id="40" name="図 39">
          <a:extLst>
            <a:ext uri="{FF2B5EF4-FFF2-40B4-BE49-F238E27FC236}">
              <a16:creationId xmlns:a16="http://schemas.microsoft.com/office/drawing/2014/main" id="{04C67915-B922-49AF-8C6B-F06F7F1DD5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45720</xdr:colOff>
      <xdr:row>47</xdr:row>
      <xdr:rowOff>7620</xdr:rowOff>
    </xdr:to>
    <xdr:pic>
      <xdr:nvPicPr>
        <xdr:cNvPr id="41" name="図 40">
          <a:extLst>
            <a:ext uri="{FF2B5EF4-FFF2-40B4-BE49-F238E27FC236}">
              <a16:creationId xmlns:a16="http://schemas.microsoft.com/office/drawing/2014/main" id="{2DB09E40-B22F-4534-B9A7-518A5BA941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45720</xdr:colOff>
      <xdr:row>53</xdr:row>
      <xdr:rowOff>7620</xdr:rowOff>
    </xdr:to>
    <xdr:pic>
      <xdr:nvPicPr>
        <xdr:cNvPr id="42" name="図 41">
          <a:extLst>
            <a:ext uri="{FF2B5EF4-FFF2-40B4-BE49-F238E27FC236}">
              <a16:creationId xmlns:a16="http://schemas.microsoft.com/office/drawing/2014/main" id="{A95777CC-1965-4058-BB35-71304C7A1C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xdr:row>
      <xdr:rowOff>0</xdr:rowOff>
    </xdr:from>
    <xdr:to>
      <xdr:col>4</xdr:col>
      <xdr:colOff>45720</xdr:colOff>
      <xdr:row>58</xdr:row>
      <xdr:rowOff>7620</xdr:rowOff>
    </xdr:to>
    <xdr:pic>
      <xdr:nvPicPr>
        <xdr:cNvPr id="43" name="図 42">
          <a:extLst>
            <a:ext uri="{FF2B5EF4-FFF2-40B4-BE49-F238E27FC236}">
              <a16:creationId xmlns:a16="http://schemas.microsoft.com/office/drawing/2014/main" id="{43B6D77D-722F-4EC9-BDA6-CD7177E76E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45720</xdr:colOff>
      <xdr:row>62</xdr:row>
      <xdr:rowOff>7620</xdr:rowOff>
    </xdr:to>
    <xdr:pic>
      <xdr:nvPicPr>
        <xdr:cNvPr id="44" name="図 43">
          <a:extLst>
            <a:ext uri="{FF2B5EF4-FFF2-40B4-BE49-F238E27FC236}">
              <a16:creationId xmlns:a16="http://schemas.microsoft.com/office/drawing/2014/main" id="{3D4C9275-4456-408F-BED5-D9FE53D025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37</xdr:row>
      <xdr:rowOff>769470</xdr:rowOff>
    </xdr:from>
    <xdr:ext cx="45720" cy="7620"/>
    <xdr:pic>
      <xdr:nvPicPr>
        <xdr:cNvPr id="13" name="図 12">
          <a:extLst>
            <a:ext uri="{FF2B5EF4-FFF2-40B4-BE49-F238E27FC236}">
              <a16:creationId xmlns:a16="http://schemas.microsoft.com/office/drawing/2014/main" id="{3A57D59B-9D89-4363-ADBA-8B29E9CE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31" name="図 30">
          <a:extLst>
            <a:ext uri="{FF2B5EF4-FFF2-40B4-BE49-F238E27FC236}">
              <a16:creationId xmlns:a16="http://schemas.microsoft.com/office/drawing/2014/main" id="{19505261-9274-4683-A4D4-4D389E04B0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024529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16" name="図 15">
          <a:extLst>
            <a:ext uri="{FF2B5EF4-FFF2-40B4-BE49-F238E27FC236}">
              <a16:creationId xmlns:a16="http://schemas.microsoft.com/office/drawing/2014/main" id="{61747D7D-116A-4685-A7F4-5A4B34D578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28" name="図 27">
          <a:extLst>
            <a:ext uri="{FF2B5EF4-FFF2-40B4-BE49-F238E27FC236}">
              <a16:creationId xmlns:a16="http://schemas.microsoft.com/office/drawing/2014/main" id="{9C89F63A-0C2D-44CC-9D80-4142F0170C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5235" y="21358411"/>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29" name="図 28">
          <a:extLst>
            <a:ext uri="{FF2B5EF4-FFF2-40B4-BE49-F238E27FC236}">
              <a16:creationId xmlns:a16="http://schemas.microsoft.com/office/drawing/2014/main" id="{550164BA-3ABC-42ED-ACC9-07CCFCD522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6" name="図 35">
          <a:extLst>
            <a:ext uri="{FF2B5EF4-FFF2-40B4-BE49-F238E27FC236}">
              <a16:creationId xmlns:a16="http://schemas.microsoft.com/office/drawing/2014/main" id="{6BC65310-B27F-47DF-B66F-64F6801BB3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37" name="図 36">
          <a:extLst>
            <a:ext uri="{FF2B5EF4-FFF2-40B4-BE49-F238E27FC236}">
              <a16:creationId xmlns:a16="http://schemas.microsoft.com/office/drawing/2014/main" id="{E929A0B5-F69C-4E61-B5FA-8E334F8624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5" name="図 44">
          <a:extLst>
            <a:ext uri="{FF2B5EF4-FFF2-40B4-BE49-F238E27FC236}">
              <a16:creationId xmlns:a16="http://schemas.microsoft.com/office/drawing/2014/main" id="{14787536-E9EF-4D09-BA30-21AE684BC86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6" name="図 45">
          <a:extLst>
            <a:ext uri="{FF2B5EF4-FFF2-40B4-BE49-F238E27FC236}">
              <a16:creationId xmlns:a16="http://schemas.microsoft.com/office/drawing/2014/main" id="{0D5CCC66-B548-436F-A91E-71C5A4ED00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7" name="図 46">
          <a:extLst>
            <a:ext uri="{FF2B5EF4-FFF2-40B4-BE49-F238E27FC236}">
              <a16:creationId xmlns:a16="http://schemas.microsoft.com/office/drawing/2014/main" id="{E9879E01-A516-4DD7-A429-1550EA472E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8" name="図 47">
          <a:extLst>
            <a:ext uri="{FF2B5EF4-FFF2-40B4-BE49-F238E27FC236}">
              <a16:creationId xmlns:a16="http://schemas.microsoft.com/office/drawing/2014/main" id="{2E8073A6-461F-4E74-9E49-3DE037F703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49" name="図 48">
          <a:extLst>
            <a:ext uri="{FF2B5EF4-FFF2-40B4-BE49-F238E27FC236}">
              <a16:creationId xmlns:a16="http://schemas.microsoft.com/office/drawing/2014/main" id="{D46EFE26-25A4-4C83-B258-BF35C2282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0" name="図 49">
          <a:extLst>
            <a:ext uri="{FF2B5EF4-FFF2-40B4-BE49-F238E27FC236}">
              <a16:creationId xmlns:a16="http://schemas.microsoft.com/office/drawing/2014/main" id="{B3508170-2062-4442-936E-5B534BAEBF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1" name="図 50">
          <a:extLst>
            <a:ext uri="{FF2B5EF4-FFF2-40B4-BE49-F238E27FC236}">
              <a16:creationId xmlns:a16="http://schemas.microsoft.com/office/drawing/2014/main" id="{6CF1EC18-9141-4F73-85CD-48E5020308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2" name="図 51">
          <a:extLst>
            <a:ext uri="{FF2B5EF4-FFF2-40B4-BE49-F238E27FC236}">
              <a16:creationId xmlns:a16="http://schemas.microsoft.com/office/drawing/2014/main" id="{095E9CCD-D5B8-4874-8C78-503938BAA8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3" name="図 52">
          <a:extLst>
            <a:ext uri="{FF2B5EF4-FFF2-40B4-BE49-F238E27FC236}">
              <a16:creationId xmlns:a16="http://schemas.microsoft.com/office/drawing/2014/main" id="{C89B616C-DADF-4297-AD41-06B1D20DEF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4" name="図 53">
          <a:extLst>
            <a:ext uri="{FF2B5EF4-FFF2-40B4-BE49-F238E27FC236}">
              <a16:creationId xmlns:a16="http://schemas.microsoft.com/office/drawing/2014/main" id="{3EE27F0B-D664-4FB8-BB1E-B6CD6E6B10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69</xdr:row>
      <xdr:rowOff>0</xdr:rowOff>
    </xdr:from>
    <xdr:ext cx="45720" cy="7620"/>
    <xdr:pic>
      <xdr:nvPicPr>
        <xdr:cNvPr id="55" name="図 54">
          <a:extLst>
            <a:ext uri="{FF2B5EF4-FFF2-40B4-BE49-F238E27FC236}">
              <a16:creationId xmlns:a16="http://schemas.microsoft.com/office/drawing/2014/main" id="{5E297243-3668-4492-8EBD-0807F933FA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52025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23</xdr:row>
      <xdr:rowOff>0</xdr:rowOff>
    </xdr:from>
    <xdr:ext cx="45720" cy="7620"/>
    <xdr:pic>
      <xdr:nvPicPr>
        <xdr:cNvPr id="56" name="図 55">
          <a:extLst>
            <a:ext uri="{FF2B5EF4-FFF2-40B4-BE49-F238E27FC236}">
              <a16:creationId xmlns:a16="http://schemas.microsoft.com/office/drawing/2014/main" id="{4E7C3126-0B62-4493-89E6-AD2477DFF9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617375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29</xdr:row>
      <xdr:rowOff>0</xdr:rowOff>
    </xdr:from>
    <xdr:ext cx="45720" cy="7620"/>
    <xdr:pic>
      <xdr:nvPicPr>
        <xdr:cNvPr id="57" name="図 56">
          <a:extLst>
            <a:ext uri="{FF2B5EF4-FFF2-40B4-BE49-F238E27FC236}">
              <a16:creationId xmlns:a16="http://schemas.microsoft.com/office/drawing/2014/main" id="{D2CFD870-3759-4F4C-9219-37ED77F8954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1233973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47</xdr:row>
      <xdr:rowOff>0</xdr:rowOff>
    </xdr:from>
    <xdr:ext cx="45720" cy="7620"/>
    <xdr:pic>
      <xdr:nvPicPr>
        <xdr:cNvPr id="58" name="図 57">
          <a:extLst>
            <a:ext uri="{FF2B5EF4-FFF2-40B4-BE49-F238E27FC236}">
              <a16:creationId xmlns:a16="http://schemas.microsoft.com/office/drawing/2014/main" id="{AEA3E453-ADD2-42A7-8C64-B923F641FD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068993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53</xdr:row>
      <xdr:rowOff>0</xdr:rowOff>
    </xdr:from>
    <xdr:ext cx="45720" cy="7620"/>
    <xdr:pic>
      <xdr:nvPicPr>
        <xdr:cNvPr id="59" name="図 58">
          <a:extLst>
            <a:ext uri="{FF2B5EF4-FFF2-40B4-BE49-F238E27FC236}">
              <a16:creationId xmlns:a16="http://schemas.microsoft.com/office/drawing/2014/main" id="{6DD7DCF5-0544-4E1A-B630-0854DD6BB2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36630429"/>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58</xdr:row>
      <xdr:rowOff>0</xdr:rowOff>
    </xdr:from>
    <xdr:ext cx="45720" cy="7620"/>
    <xdr:pic>
      <xdr:nvPicPr>
        <xdr:cNvPr id="60" name="図 59">
          <a:extLst>
            <a:ext uri="{FF2B5EF4-FFF2-40B4-BE49-F238E27FC236}">
              <a16:creationId xmlns:a16="http://schemas.microsoft.com/office/drawing/2014/main" id="{51A6C239-A701-492B-9F69-EBDD546731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1070245"/>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62</xdr:row>
      <xdr:rowOff>0</xdr:rowOff>
    </xdr:from>
    <xdr:ext cx="45720" cy="7620"/>
    <xdr:pic>
      <xdr:nvPicPr>
        <xdr:cNvPr id="61" name="図 60">
          <a:extLst>
            <a:ext uri="{FF2B5EF4-FFF2-40B4-BE49-F238E27FC236}">
              <a16:creationId xmlns:a16="http://schemas.microsoft.com/office/drawing/2014/main" id="{52C3E77E-D8CE-4350-BBA6-BC860DD576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9429" y="44996878"/>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35" name="図 34">
          <a:extLst>
            <a:ext uri="{FF2B5EF4-FFF2-40B4-BE49-F238E27FC236}">
              <a16:creationId xmlns:a16="http://schemas.microsoft.com/office/drawing/2014/main" id="{137CC7FA-74FC-4A04-B4ED-2727715BF3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2" name="図 61">
          <a:extLst>
            <a:ext uri="{FF2B5EF4-FFF2-40B4-BE49-F238E27FC236}">
              <a16:creationId xmlns:a16="http://schemas.microsoft.com/office/drawing/2014/main" id="{4C979020-6F78-4D09-A475-315DC152C5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3" name="図 62">
          <a:extLst>
            <a:ext uri="{FF2B5EF4-FFF2-40B4-BE49-F238E27FC236}">
              <a16:creationId xmlns:a16="http://schemas.microsoft.com/office/drawing/2014/main" id="{73FE766B-A692-4AC4-8BE0-FB1DC08DB2E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4" name="図 63">
          <a:extLst>
            <a:ext uri="{FF2B5EF4-FFF2-40B4-BE49-F238E27FC236}">
              <a16:creationId xmlns:a16="http://schemas.microsoft.com/office/drawing/2014/main" id="{1F246A63-6116-4096-91D3-F4FB859B91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5" name="図 64">
          <a:extLst>
            <a:ext uri="{FF2B5EF4-FFF2-40B4-BE49-F238E27FC236}">
              <a16:creationId xmlns:a16="http://schemas.microsoft.com/office/drawing/2014/main" id="{CC12C8E7-31DB-4814-9321-B9C28571E4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39</xdr:row>
      <xdr:rowOff>769470</xdr:rowOff>
    </xdr:from>
    <xdr:ext cx="45720" cy="7620"/>
    <xdr:pic>
      <xdr:nvPicPr>
        <xdr:cNvPr id="67" name="図 66">
          <a:extLst>
            <a:ext uri="{FF2B5EF4-FFF2-40B4-BE49-F238E27FC236}">
              <a16:creationId xmlns:a16="http://schemas.microsoft.com/office/drawing/2014/main" id="{EE352F92-3108-42C2-B197-E8BB3D68BE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2323184"/>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75" name="図 74">
          <a:extLst>
            <a:ext uri="{FF2B5EF4-FFF2-40B4-BE49-F238E27FC236}">
              <a16:creationId xmlns:a16="http://schemas.microsoft.com/office/drawing/2014/main" id="{DAF6B4C6-EF79-43A3-B2F5-D95C56A163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53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76" name="図 75">
          <a:extLst>
            <a:ext uri="{FF2B5EF4-FFF2-40B4-BE49-F238E27FC236}">
              <a16:creationId xmlns:a16="http://schemas.microsoft.com/office/drawing/2014/main" id="{38517835-670D-4F19-B0B2-20BE04DC94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0251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77" name="図 76">
          <a:extLst>
            <a:ext uri="{FF2B5EF4-FFF2-40B4-BE49-F238E27FC236}">
              <a16:creationId xmlns:a16="http://schemas.microsoft.com/office/drawing/2014/main" id="{B20F5CDC-4485-4657-9BDB-CF6F35F3B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625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78" name="図 77">
          <a:extLst>
            <a:ext uri="{FF2B5EF4-FFF2-40B4-BE49-F238E27FC236}">
              <a16:creationId xmlns:a16="http://schemas.microsoft.com/office/drawing/2014/main" id="{5082DC80-C901-4B3C-B840-B56E81FE82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11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79" name="図 78">
          <a:extLst>
            <a:ext uri="{FF2B5EF4-FFF2-40B4-BE49-F238E27FC236}">
              <a16:creationId xmlns:a16="http://schemas.microsoft.com/office/drawing/2014/main" id="{218E4C63-3CE7-4CB3-A194-DDD6DA7ADB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2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80" name="図 79">
          <a:extLst>
            <a:ext uri="{FF2B5EF4-FFF2-40B4-BE49-F238E27FC236}">
              <a16:creationId xmlns:a16="http://schemas.microsoft.com/office/drawing/2014/main" id="{3A1E18A0-8174-4D42-B463-7CE85CA8783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4259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81" name="図 80">
          <a:extLst>
            <a:ext uri="{FF2B5EF4-FFF2-40B4-BE49-F238E27FC236}">
              <a16:creationId xmlns:a16="http://schemas.microsoft.com/office/drawing/2014/main" id="{962BD5C9-F0D9-4058-BDAA-9D8C3EF15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03403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358588</xdr:colOff>
      <xdr:row>38</xdr:row>
      <xdr:rowOff>769470</xdr:rowOff>
    </xdr:from>
    <xdr:ext cx="45720" cy="7620"/>
    <xdr:pic>
      <xdr:nvPicPr>
        <xdr:cNvPr id="66" name="図 65">
          <a:extLst>
            <a:ext uri="{FF2B5EF4-FFF2-40B4-BE49-F238E27FC236}">
              <a16:creationId xmlns:a16="http://schemas.microsoft.com/office/drawing/2014/main" id="{E3E7495D-D134-4655-AC96-B4C97C0C05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21320143"/>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37</xdr:row>
      <xdr:rowOff>769470</xdr:rowOff>
    </xdr:from>
    <xdr:ext cx="45720" cy="7620"/>
    <xdr:pic>
      <xdr:nvPicPr>
        <xdr:cNvPr id="69" name="図 68">
          <a:extLst>
            <a:ext uri="{FF2B5EF4-FFF2-40B4-BE49-F238E27FC236}">
              <a16:creationId xmlns:a16="http://schemas.microsoft.com/office/drawing/2014/main" id="{8B560CD8-F28D-4CF9-A97D-DC00F580E9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358588</xdr:colOff>
      <xdr:row>38</xdr:row>
      <xdr:rowOff>769470</xdr:rowOff>
    </xdr:from>
    <xdr:ext cx="45720" cy="7620"/>
    <xdr:pic>
      <xdr:nvPicPr>
        <xdr:cNvPr id="70" name="図 69">
          <a:extLst>
            <a:ext uri="{FF2B5EF4-FFF2-40B4-BE49-F238E27FC236}">
              <a16:creationId xmlns:a16="http://schemas.microsoft.com/office/drawing/2014/main" id="{971D621A-CD19-4CAF-A5B4-089ABE1BFD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3710" y="1670149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0</xdr:colOff>
      <xdr:row>23</xdr:row>
      <xdr:rowOff>0</xdr:rowOff>
    </xdr:from>
    <xdr:to>
      <xdr:col>4</xdr:col>
      <xdr:colOff>45720</xdr:colOff>
      <xdr:row>23</xdr:row>
      <xdr:rowOff>7620</xdr:rowOff>
    </xdr:to>
    <xdr:pic>
      <xdr:nvPicPr>
        <xdr:cNvPr id="85" name="図 84">
          <a:extLst>
            <a:ext uri="{FF2B5EF4-FFF2-40B4-BE49-F238E27FC236}">
              <a16:creationId xmlns:a16="http://schemas.microsoft.com/office/drawing/2014/main" id="{9038EFCE-E53C-478E-A136-42C4518EA91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44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xdr:row>
      <xdr:rowOff>0</xdr:rowOff>
    </xdr:from>
    <xdr:to>
      <xdr:col>4</xdr:col>
      <xdr:colOff>45720</xdr:colOff>
      <xdr:row>29</xdr:row>
      <xdr:rowOff>7620</xdr:rowOff>
    </xdr:to>
    <xdr:pic>
      <xdr:nvPicPr>
        <xdr:cNvPr id="86" name="図 85">
          <a:extLst>
            <a:ext uri="{FF2B5EF4-FFF2-40B4-BE49-F238E27FC236}">
              <a16:creationId xmlns:a16="http://schemas.microsoft.com/office/drawing/2014/main" id="{AB5E0F5B-9A3B-4822-9446-60B3DD3079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2860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45720</xdr:colOff>
      <xdr:row>36</xdr:row>
      <xdr:rowOff>7620</xdr:rowOff>
    </xdr:to>
    <xdr:pic>
      <xdr:nvPicPr>
        <xdr:cNvPr id="87" name="図 86">
          <a:extLst>
            <a:ext uri="{FF2B5EF4-FFF2-40B4-BE49-F238E27FC236}">
              <a16:creationId xmlns:a16="http://schemas.microsoft.com/office/drawing/2014/main" id="{E5204CB0-78DD-4E3A-9040-EC4036D39C1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86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45720</xdr:colOff>
      <xdr:row>46</xdr:row>
      <xdr:rowOff>7620</xdr:rowOff>
    </xdr:to>
    <xdr:pic>
      <xdr:nvPicPr>
        <xdr:cNvPr id="88" name="図 87">
          <a:extLst>
            <a:ext uri="{FF2B5EF4-FFF2-40B4-BE49-F238E27FC236}">
              <a16:creationId xmlns:a16="http://schemas.microsoft.com/office/drawing/2014/main" id="{94AFDD48-3BCF-4A25-9C0A-EEBD842CF7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172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45720</xdr:colOff>
      <xdr:row>52</xdr:row>
      <xdr:rowOff>7620</xdr:rowOff>
    </xdr:to>
    <xdr:pic>
      <xdr:nvPicPr>
        <xdr:cNvPr id="89" name="図 88">
          <a:extLst>
            <a:ext uri="{FF2B5EF4-FFF2-40B4-BE49-F238E27FC236}">
              <a16:creationId xmlns:a16="http://schemas.microsoft.com/office/drawing/2014/main" id="{20A7496F-27F8-4044-B9F3-716D30E7BE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543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57</xdr:row>
      <xdr:rowOff>0</xdr:rowOff>
    </xdr:from>
    <xdr:to>
      <xdr:col>4</xdr:col>
      <xdr:colOff>45720</xdr:colOff>
      <xdr:row>57</xdr:row>
      <xdr:rowOff>7620</xdr:rowOff>
    </xdr:to>
    <xdr:pic>
      <xdr:nvPicPr>
        <xdr:cNvPr id="90" name="図 89">
          <a:extLst>
            <a:ext uri="{FF2B5EF4-FFF2-40B4-BE49-F238E27FC236}">
              <a16:creationId xmlns:a16="http://schemas.microsoft.com/office/drawing/2014/main" id="{3455C973-8B43-49DB-BEB4-C6E241F0A0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6868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45720</xdr:colOff>
      <xdr:row>61</xdr:row>
      <xdr:rowOff>7620</xdr:rowOff>
    </xdr:to>
    <xdr:pic>
      <xdr:nvPicPr>
        <xdr:cNvPr id="91" name="図 90">
          <a:extLst>
            <a:ext uri="{FF2B5EF4-FFF2-40B4-BE49-F238E27FC236}">
              <a16:creationId xmlns:a16="http://schemas.microsoft.com/office/drawing/2014/main" id="{F3D7FCBC-3777-4F55-A127-4A6BFB4C35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60120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803524</xdr:colOff>
      <xdr:row>8</xdr:row>
      <xdr:rowOff>15240</xdr:rowOff>
    </xdr:from>
    <xdr:to>
      <xdr:col>13</xdr:col>
      <xdr:colOff>769620</xdr:colOff>
      <xdr:row>16</xdr:row>
      <xdr:rowOff>68719</xdr:rowOff>
    </xdr:to>
    <xdr:grpSp>
      <xdr:nvGrpSpPr>
        <xdr:cNvPr id="68" name="グループ化 4">
          <a:extLst>
            <a:ext uri="{FF2B5EF4-FFF2-40B4-BE49-F238E27FC236}">
              <a16:creationId xmlns:a16="http://schemas.microsoft.com/office/drawing/2014/main" id="{5A3B2918-C4D0-43A6-8123-F98EBF4E0C9E}"/>
            </a:ext>
          </a:extLst>
        </xdr:cNvPr>
        <xdr:cNvGrpSpPr>
          <a:grpSpLocks/>
        </xdr:cNvGrpSpPr>
      </xdr:nvGrpSpPr>
      <xdr:grpSpPr bwMode="auto">
        <a:xfrm>
          <a:off x="5497444" y="1676400"/>
          <a:ext cx="7258436" cy="1394599"/>
          <a:chOff x="15480370" y="3871792"/>
          <a:chExt cx="7209369" cy="987253"/>
        </a:xfrm>
      </xdr:grpSpPr>
      <xdr:cxnSp macro="">
        <xdr:nvCxnSpPr>
          <xdr:cNvPr id="71" name="直線コネクタ 153">
            <a:extLst>
              <a:ext uri="{FF2B5EF4-FFF2-40B4-BE49-F238E27FC236}">
                <a16:creationId xmlns:a16="http://schemas.microsoft.com/office/drawing/2014/main" id="{3D23A5EA-ABDD-047A-D61C-4D9B8C56BCF4}"/>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72" name="直線コネクタ 153">
            <a:extLst>
              <a:ext uri="{FF2B5EF4-FFF2-40B4-BE49-F238E27FC236}">
                <a16:creationId xmlns:a16="http://schemas.microsoft.com/office/drawing/2014/main" id="{D8548814-1FDF-FBD4-1210-E7206A6C4DF5}"/>
              </a:ext>
            </a:extLst>
          </xdr:cNvPr>
          <xdr:cNvCxnSpPr>
            <a:cxnSpLocks noChangeShapeType="1"/>
          </xdr:cNvCxnSpPr>
        </xdr:nvCxnSpPr>
        <xdr:spPr bwMode="auto">
          <a:xfrm>
            <a:off x="15526115" y="4651508"/>
            <a:ext cx="6959044" cy="38782"/>
          </a:xfrm>
          <a:prstGeom prst="line">
            <a:avLst/>
          </a:prstGeom>
          <a:noFill/>
          <a:ln w="9525" algn="ctr">
            <a:solidFill>
              <a:schemeClr val="tx1"/>
            </a:solidFill>
            <a:prstDash val="sysDash"/>
            <a:round/>
            <a:headEnd/>
            <a:tailEnd/>
          </a:ln>
        </xdr:spPr>
      </xdr:cxnSp>
      <xdr:cxnSp macro="">
        <xdr:nvCxnSpPr>
          <xdr:cNvPr id="73" name="直線コネクタ 153">
            <a:extLst>
              <a:ext uri="{FF2B5EF4-FFF2-40B4-BE49-F238E27FC236}">
                <a16:creationId xmlns:a16="http://schemas.microsoft.com/office/drawing/2014/main" id="{8F474BE0-AC0D-6165-1EBD-426FA7415516}"/>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4" name="直線コネクタ 153">
            <a:extLst>
              <a:ext uri="{FF2B5EF4-FFF2-40B4-BE49-F238E27FC236}">
                <a16:creationId xmlns:a16="http://schemas.microsoft.com/office/drawing/2014/main" id="{06DA6DA7-BF40-4AF3-62A8-34CD89B639E4}"/>
              </a:ext>
            </a:extLst>
          </xdr:cNvPr>
          <xdr:cNvCxnSpPr>
            <a:cxnSpLocks noChangeShapeType="1"/>
          </xdr:cNvCxnSpPr>
        </xdr:nvCxnSpPr>
        <xdr:spPr bwMode="auto">
          <a:xfrm flipV="1">
            <a:off x="15530423" y="4171099"/>
            <a:ext cx="7154928" cy="9167"/>
          </a:xfrm>
          <a:prstGeom prst="line">
            <a:avLst/>
          </a:prstGeom>
          <a:noFill/>
          <a:ln w="6350" algn="ctr">
            <a:solidFill>
              <a:srgbClr val="000000"/>
            </a:solidFill>
            <a:prstDash val="dash"/>
            <a:round/>
            <a:headEnd/>
            <a:tailEnd/>
          </a:ln>
        </xdr:spPr>
      </xdr:cxnSp>
      <xdr:cxnSp macro="">
        <xdr:nvCxnSpPr>
          <xdr:cNvPr id="82" name="直線コネクタ 153">
            <a:extLst>
              <a:ext uri="{FF2B5EF4-FFF2-40B4-BE49-F238E27FC236}">
                <a16:creationId xmlns:a16="http://schemas.microsoft.com/office/drawing/2014/main" id="{293F9655-5A01-A6BD-EEE5-51723BE221F7}"/>
              </a:ext>
            </a:extLst>
          </xdr:cNvPr>
          <xdr:cNvCxnSpPr>
            <a:cxnSpLocks noChangeShapeType="1"/>
          </xdr:cNvCxnSpPr>
        </xdr:nvCxnSpPr>
        <xdr:spPr bwMode="auto">
          <a:xfrm>
            <a:off x="15480370" y="4470969"/>
            <a:ext cx="7209369" cy="2736"/>
          </a:xfrm>
          <a:prstGeom prst="line">
            <a:avLst/>
          </a:prstGeom>
          <a:noFill/>
          <a:ln w="19050" algn="ctr">
            <a:solidFill>
              <a:srgbClr val="FF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83" name="Text Box 435">
          <a:extLst>
            <a:ext uri="{FF2B5EF4-FFF2-40B4-BE49-F238E27FC236}">
              <a16:creationId xmlns:a16="http://schemas.microsoft.com/office/drawing/2014/main" id="{E24747AE-9D86-44FB-9D5C-C2C99087CE5F}"/>
            </a:ext>
          </a:extLst>
        </xdr:cNvPr>
        <xdr:cNvSpPr txBox="1">
          <a:spLocks noChangeArrowheads="1"/>
        </xdr:cNvSpPr>
      </xdr:nvSpPr>
      <xdr:spPr bwMode="auto">
        <a:xfrm>
          <a:off x="5514975" y="554656"/>
          <a:ext cx="622958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a:t>
          </a:r>
          <a:r>
            <a:rPr lang="ja-JP" altLang="en-US" sz="1400" b="1" i="0" u="none" strike="noStrike" baseline="0">
              <a:solidFill>
                <a:srgbClr val="FF0000"/>
              </a:solidFill>
              <a:latin typeface="ＭＳ Ｐゴシック"/>
              <a:ea typeface="ＭＳ Ｐゴシック"/>
            </a:rPr>
            <a:t>レベル </a:t>
          </a:r>
          <a:r>
            <a:rPr lang="en-US" altLang="ja-JP" sz="1400" b="1" i="0" u="none" strike="noStrike" baseline="0">
              <a:solidFill>
                <a:srgbClr val="FF0000"/>
              </a:solidFill>
              <a:latin typeface="ＭＳ Ｐゴシック"/>
              <a:ea typeface="ＭＳ Ｐゴシック"/>
            </a:rPr>
            <a:t>2</a:t>
          </a:r>
          <a:r>
            <a:rPr lang="ja-JP" altLang="en-US" sz="1400" b="1" i="0" u="none" strike="noStrike" baseline="0">
              <a:solidFill>
                <a:srgbClr val="FF0000"/>
              </a:solidFill>
              <a:latin typeface="ＭＳ Ｐゴシック"/>
              <a:ea typeface="ＭＳ Ｐゴシック"/>
            </a:rPr>
            <a:t>　</a:t>
          </a:r>
          <a:r>
            <a:rPr lang="en-US" altLang="ja-JP" sz="14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2</a:t>
          </a:r>
          <a:r>
            <a:rPr lang="en-US" altLang="ja-JP"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3.90</a:t>
          </a:r>
        </a:p>
        <a:p>
          <a:pPr algn="ctr" rtl="0">
            <a:defRPr sz="1000"/>
          </a:pPr>
          <a:r>
            <a:rPr lang="ja-JP" altLang="en-US"/>
            <a:t> </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84" name="右矢印 4">
          <a:extLst>
            <a:ext uri="{FF2B5EF4-FFF2-40B4-BE49-F238E27FC236}">
              <a16:creationId xmlns:a16="http://schemas.microsoft.com/office/drawing/2014/main" id="{3FB94375-287C-4732-B68D-D695893BEBAD}"/>
            </a:ext>
          </a:extLst>
        </xdr:cNvPr>
        <xdr:cNvSpPr/>
      </xdr:nvSpPr>
      <xdr:spPr>
        <a:xfrm>
          <a:off x="2025014" y="176593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651376</xdr:colOff>
      <xdr:row>4</xdr:row>
      <xdr:rowOff>40122</xdr:rowOff>
    </xdr:from>
    <xdr:to>
      <xdr:col>12</xdr:col>
      <xdr:colOff>876300</xdr:colOff>
      <xdr:row>8</xdr:row>
      <xdr:rowOff>45720</xdr:rowOff>
    </xdr:to>
    <xdr:sp macro="" textlink="">
      <xdr:nvSpPr>
        <xdr:cNvPr id="92" name="線吹き出し 2 (枠付き) 14">
          <a:extLst>
            <a:ext uri="{FF2B5EF4-FFF2-40B4-BE49-F238E27FC236}">
              <a16:creationId xmlns:a16="http://schemas.microsoft.com/office/drawing/2014/main" id="{D801708E-22C7-4F6A-AE0A-F12F2675DC83}"/>
            </a:ext>
          </a:extLst>
        </xdr:cNvPr>
        <xdr:cNvSpPr/>
      </xdr:nvSpPr>
      <xdr:spPr bwMode="auto">
        <a:xfrm>
          <a:off x="9170536" y="1030722"/>
          <a:ext cx="2770004" cy="676158"/>
        </a:xfrm>
        <a:prstGeom prst="borderCallout2">
          <a:avLst>
            <a:gd name="adj1" fmla="val 49518"/>
            <a:gd name="adj2" fmla="val 427"/>
            <a:gd name="adj3" fmla="val 83940"/>
            <a:gd name="adj4" fmla="val -77296"/>
            <a:gd name="adj5" fmla="val 239298"/>
            <a:gd name="adj6" fmla="val -122407"/>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ノロウイルス今週のニュース</a:t>
          </a:r>
        </a:p>
        <a:p>
          <a:pPr algn="l" rtl="0">
            <a:defRPr sz="1000"/>
          </a:pPr>
          <a:r>
            <a:rPr lang="ja-JP" altLang="en-US" sz="1300" b="1" i="0" u="none" strike="noStrike" baseline="0">
              <a:solidFill>
                <a:srgbClr val="FF0000"/>
              </a:solidFill>
              <a:latin typeface="ＭＳ Ｐゴシック"/>
              <a:ea typeface="ＭＳ Ｐゴシック"/>
            </a:rPr>
            <a:t>今週ですが、それでも</a:t>
          </a:r>
          <a:r>
            <a:rPr lang="ja-JP" altLang="en-US" sz="1600" b="1" i="0" u="none" strike="noStrike" baseline="0">
              <a:solidFill>
                <a:srgbClr val="FF0000"/>
              </a:solidFill>
              <a:latin typeface="ＭＳ Ｐゴシック"/>
              <a:ea typeface="ＭＳ Ｐゴシック"/>
            </a:rPr>
            <a:t>全国で</a:t>
          </a:r>
          <a:r>
            <a:rPr lang="en-US" altLang="ja-JP" sz="1600" b="1" i="0" u="none" strike="noStrike" baseline="0">
              <a:solidFill>
                <a:srgbClr val="FF0000"/>
              </a:solidFill>
              <a:latin typeface="ＭＳ Ｐゴシック"/>
              <a:ea typeface="ＭＳ Ｐゴシック"/>
            </a:rPr>
            <a:t>0</a:t>
          </a:r>
          <a:r>
            <a:rPr lang="ja-JP" altLang="en-US" sz="1600" b="1" i="0" u="none" strike="noStrike" baseline="0">
              <a:solidFill>
                <a:srgbClr val="FF0000"/>
              </a:solidFill>
              <a:latin typeface="ＭＳ Ｐゴシック"/>
              <a:ea typeface="ＭＳ Ｐゴシック"/>
            </a:rPr>
            <a:t>件</a:t>
          </a:r>
        </a:p>
      </xdr:txBody>
    </xdr:sp>
    <xdr:clientData/>
  </xdr:twoCellAnchor>
  <xdr:twoCellAnchor>
    <xdr:from>
      <xdr:col>7</xdr:col>
      <xdr:colOff>877721</xdr:colOff>
      <xdr:row>13</xdr:row>
      <xdr:rowOff>43923</xdr:rowOff>
    </xdr:from>
    <xdr:to>
      <xdr:col>7</xdr:col>
      <xdr:colOff>1196340</xdr:colOff>
      <xdr:row>14</xdr:row>
      <xdr:rowOff>166768</xdr:rowOff>
    </xdr:to>
    <xdr:sp macro="" textlink="">
      <xdr:nvSpPr>
        <xdr:cNvPr id="93" name="円/楕円 17">
          <a:extLst>
            <a:ext uri="{FF2B5EF4-FFF2-40B4-BE49-F238E27FC236}">
              <a16:creationId xmlns:a16="http://schemas.microsoft.com/office/drawing/2014/main" id="{713E092F-2C84-4316-B359-D44311A5E9D1}"/>
            </a:ext>
          </a:extLst>
        </xdr:cNvPr>
        <xdr:cNvSpPr>
          <a:spLocks noChangeArrowheads="1"/>
        </xdr:cNvSpPr>
      </xdr:nvSpPr>
      <xdr:spPr bwMode="auto">
        <a:xfrm>
          <a:off x="5571641" y="2543283"/>
          <a:ext cx="318619" cy="290485"/>
        </a:xfrm>
        <a:prstGeom prst="ellipse">
          <a:avLst/>
        </a:prstGeom>
        <a:noFill/>
        <a:ln w="25400" algn="ctr">
          <a:solidFill>
            <a:srgbClr val="00B050"/>
          </a:solidFill>
          <a:round/>
          <a:headEnd/>
          <a:tailEnd/>
        </a:ln>
      </xdr:spPr>
      <xdr:txBody>
        <a:bodyPr/>
        <a:lstStyle/>
        <a:p>
          <a:endParaRPr lang="ja-JP" altLang="en-US"/>
        </a:p>
      </xdr:txBody>
    </xdr:sp>
    <xdr:clientData/>
  </xdr:twoCellAnchor>
  <xdr:twoCellAnchor editAs="oneCell">
    <xdr:from>
      <xdr:col>4</xdr:col>
      <xdr:colOff>647700</xdr:colOff>
      <xdr:row>2</xdr:row>
      <xdr:rowOff>0</xdr:rowOff>
    </xdr:from>
    <xdr:to>
      <xdr:col>6</xdr:col>
      <xdr:colOff>685801</xdr:colOff>
      <xdr:row>16</xdr:row>
      <xdr:rowOff>37431</xdr:rowOff>
    </xdr:to>
    <xdr:pic>
      <xdr:nvPicPr>
        <xdr:cNvPr id="9" name="図 8">
          <a:extLst>
            <a:ext uri="{FF2B5EF4-FFF2-40B4-BE49-F238E27FC236}">
              <a16:creationId xmlns:a16="http://schemas.microsoft.com/office/drawing/2014/main" id="{434EB673-7488-64DC-5402-AF55FA64178A}"/>
            </a:ext>
          </a:extLst>
        </xdr:cNvPr>
        <xdr:cNvPicPr>
          <a:picLocks noChangeAspect="1"/>
        </xdr:cNvPicPr>
      </xdr:nvPicPr>
      <xdr:blipFill>
        <a:blip xmlns:r="http://schemas.openxmlformats.org/officeDocument/2006/relationships" r:embed="rId3"/>
        <a:stretch>
          <a:fillRect/>
        </a:stretch>
      </xdr:blipFill>
      <xdr:spPr>
        <a:xfrm>
          <a:off x="2697480" y="548640"/>
          <a:ext cx="1836421" cy="2491071"/>
        </a:xfrm>
        <a:prstGeom prst="rect">
          <a:avLst/>
        </a:prstGeom>
      </xdr:spPr>
    </xdr:pic>
    <xdr:clientData/>
  </xdr:twoCellAnchor>
  <xdr:twoCellAnchor editAs="oneCell">
    <xdr:from>
      <xdr:col>0</xdr:col>
      <xdr:colOff>0</xdr:colOff>
      <xdr:row>2</xdr:row>
      <xdr:rowOff>0</xdr:rowOff>
    </xdr:from>
    <xdr:to>
      <xdr:col>3</xdr:col>
      <xdr:colOff>106681</xdr:colOff>
      <xdr:row>16</xdr:row>
      <xdr:rowOff>37431</xdr:rowOff>
    </xdr:to>
    <xdr:pic>
      <xdr:nvPicPr>
        <xdr:cNvPr id="6" name="図 5">
          <a:extLst>
            <a:ext uri="{FF2B5EF4-FFF2-40B4-BE49-F238E27FC236}">
              <a16:creationId xmlns:a16="http://schemas.microsoft.com/office/drawing/2014/main" id="{E9802F3D-E93B-4461-A9BB-54626CE36179}"/>
            </a:ext>
          </a:extLst>
        </xdr:cNvPr>
        <xdr:cNvPicPr>
          <a:picLocks noChangeAspect="1"/>
        </xdr:cNvPicPr>
      </xdr:nvPicPr>
      <xdr:blipFill>
        <a:blip xmlns:r="http://schemas.openxmlformats.org/officeDocument/2006/relationships" r:embed="rId3"/>
        <a:stretch>
          <a:fillRect/>
        </a:stretch>
      </xdr:blipFill>
      <xdr:spPr>
        <a:xfrm>
          <a:off x="0" y="548640"/>
          <a:ext cx="1836421" cy="24910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0</xdr:colOff>
      <xdr:row>15</xdr:row>
      <xdr:rowOff>0</xdr:rowOff>
    </xdr:from>
    <xdr:ext cx="304800" cy="304299"/>
    <xdr:sp macro="" textlink="">
      <xdr:nvSpPr>
        <xdr:cNvPr id="2"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3F1AC983-30D3-41A1-BE0A-86F9A4A1229D}"/>
            </a:ext>
          </a:extLst>
        </xdr:cNvPr>
        <xdr:cNvSpPr>
          <a:spLocks noChangeAspect="1" noChangeArrowheads="1"/>
        </xdr:cNvSpPr>
      </xdr:nvSpPr>
      <xdr:spPr bwMode="auto">
        <a:xfrm>
          <a:off x="4655820" y="3962400"/>
          <a:ext cx="304800" cy="304299"/>
        </a:xfrm>
        <a:prstGeom prst="rect">
          <a:avLst/>
        </a:prstGeom>
        <a:noFill/>
        <a:ln w="9525">
          <a:noFill/>
          <a:miter lim="800000"/>
          <a:headEnd/>
          <a:tailEnd/>
        </a:ln>
      </xdr:spPr>
    </xdr:sp>
    <xdr:clientData/>
  </xdr:oneCellAnchor>
  <xdr:twoCellAnchor>
    <xdr:from>
      <xdr:col>5</xdr:col>
      <xdr:colOff>180975</xdr:colOff>
      <xdr:row>7</xdr:row>
      <xdr:rowOff>38100</xdr:rowOff>
    </xdr:from>
    <xdr:to>
      <xdr:col>6</xdr:col>
      <xdr:colOff>409575</xdr:colOff>
      <xdr:row>10</xdr:row>
      <xdr:rowOff>114300</xdr:rowOff>
    </xdr:to>
    <xdr:sp macro="" textlink="">
      <xdr:nvSpPr>
        <xdr:cNvPr id="3" name="右矢印 2">
          <a:extLst>
            <a:ext uri="{FF2B5EF4-FFF2-40B4-BE49-F238E27FC236}">
              <a16:creationId xmlns:a16="http://schemas.microsoft.com/office/drawing/2014/main" id="{A5CFE8E6-3EEF-4FDF-93F6-3856F3070483}"/>
            </a:ext>
          </a:extLst>
        </xdr:cNvPr>
        <xdr:cNvSpPr/>
      </xdr:nvSpPr>
      <xdr:spPr>
        <a:xfrm>
          <a:off x="2985135" y="1866900"/>
          <a:ext cx="845820" cy="899160"/>
        </a:xfrm>
        <a:prstGeom prst="rightArrow">
          <a:avLst/>
        </a:prstGeom>
        <a:solidFill>
          <a:schemeClr val="bg1">
            <a:lumMod val="65000"/>
          </a:schemeClr>
        </a:solidFill>
        <a:ln>
          <a:solidFill>
            <a:schemeClr val="bg1">
              <a:lumMod val="85000"/>
            </a:schemeClr>
          </a:solidFill>
        </a:ln>
        <a:effectLst>
          <a:outerShdw blurRad="50800" dist="50800" dir="5400000" algn="ctr" rotWithShape="0">
            <a:schemeClr val="bg1"/>
          </a:outerShdw>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14</xdr:col>
      <xdr:colOff>0</xdr:colOff>
      <xdr:row>11</xdr:row>
      <xdr:rowOff>0</xdr:rowOff>
    </xdr:from>
    <xdr:ext cx="304800" cy="309312"/>
    <xdr:sp macro="" textlink="">
      <xdr:nvSpPr>
        <xdr:cNvPr id="4" name="AutoShape 180"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2"/>
          <a:extLst>
            <a:ext uri="{FF2B5EF4-FFF2-40B4-BE49-F238E27FC236}">
              <a16:creationId xmlns:a16="http://schemas.microsoft.com/office/drawing/2014/main" id="{4560B923-1379-424B-BD04-06313BB5CF40}"/>
            </a:ext>
          </a:extLst>
        </xdr:cNvPr>
        <xdr:cNvSpPr>
          <a:spLocks noChangeAspect="1" noChangeArrowheads="1"/>
        </xdr:cNvSpPr>
      </xdr:nvSpPr>
      <xdr:spPr bwMode="auto">
        <a:xfrm>
          <a:off x="9136380" y="2926080"/>
          <a:ext cx="304800" cy="309312"/>
        </a:xfrm>
        <a:prstGeom prst="rect">
          <a:avLst/>
        </a:prstGeom>
        <a:noFill/>
        <a:ln w="9525">
          <a:noFill/>
          <a:miter lim="800000"/>
          <a:headEnd/>
          <a:tailEnd/>
        </a:ln>
      </xdr:spPr>
    </xdr:sp>
    <xdr:clientData/>
  </xdr:oneCellAnchor>
  <xdr:oneCellAnchor>
    <xdr:from>
      <xdr:col>14</xdr:col>
      <xdr:colOff>0</xdr:colOff>
      <xdr:row>11</xdr:row>
      <xdr:rowOff>0</xdr:rowOff>
    </xdr:from>
    <xdr:ext cx="304800" cy="309312"/>
    <xdr:sp macro="" textlink="">
      <xdr:nvSpPr>
        <xdr:cNvPr id="5" name="AutoShape 181"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2"/>
          <a:extLst>
            <a:ext uri="{FF2B5EF4-FFF2-40B4-BE49-F238E27FC236}">
              <a16:creationId xmlns:a16="http://schemas.microsoft.com/office/drawing/2014/main" id="{EA0EE2DC-8A8F-4AC3-8E1C-19CA1E3FBB52}"/>
            </a:ext>
          </a:extLst>
        </xdr:cNvPr>
        <xdr:cNvSpPr>
          <a:spLocks noChangeAspect="1" noChangeArrowheads="1"/>
        </xdr:cNvSpPr>
      </xdr:nvSpPr>
      <xdr:spPr bwMode="auto">
        <a:xfrm>
          <a:off x="9136380" y="2926080"/>
          <a:ext cx="304800" cy="309312"/>
        </a:xfrm>
        <a:prstGeom prst="rect">
          <a:avLst/>
        </a:prstGeom>
        <a:noFill/>
        <a:ln w="9525">
          <a:noFill/>
          <a:miter lim="800000"/>
          <a:headEnd/>
          <a:tailEnd/>
        </a:ln>
      </xdr:spPr>
    </xdr:sp>
    <xdr:clientData/>
  </xdr:oneCellAnchor>
  <xdr:oneCellAnchor>
    <xdr:from>
      <xdr:col>14</xdr:col>
      <xdr:colOff>0</xdr:colOff>
      <xdr:row>11</xdr:row>
      <xdr:rowOff>0</xdr:rowOff>
    </xdr:from>
    <xdr:ext cx="304800" cy="309312"/>
    <xdr:sp macro="" textlink="">
      <xdr:nvSpPr>
        <xdr:cNvPr id="6" name="AutoShape 182" descr="data:image/jpeg;base64,/9j/4AAQSkZJRgABAQAAAQABAAD/2wCEAAkGBhASEBUQEBQUFBIQEBAUEBAPFQ8VFBAQFBQVFBQQFRQXHCYeGBkkGRQUHy8gIycpLCwsFR4xNTArNSYrLSoBCQoKDgwOGg8PGjQlHCQ1LCowKiwvLDAvLC0qLSwsMCwsLC4sLCwpLCwqLyksLCkpLCksKi0pKSwsLCwsLCkpLP/AABEIALwBDAMBIgACEQEDEQH/xAAcAAEAAgMBAQEAAAAAAAAAAAAAAQQCAwUGBwj/xAA8EAACAQIDBAgDBgUEAwAAAAAAAQIDEQQhMQUSQVEGIjJhcYGRwVKhsRNCYnLR8BQjM4LhBxWS8UNTo//EABsBAAEFAQEAAAAAAAAAAAAAAAABAgMEBQYH/8QAMxEAAgECAwUFCAIDAQAAAAAAAAECAxEEITEFEjJBUSJhcYGhBhMUkbHB0fBS4RUj8TP/2gAMAwEAAhEDEQA/APqgAMMuAAAAAAAAAAAAAAAEnbN5LmwFAKdfbWHh2qsPBPefpG5Qq9LqCdoKc29LJJN+LZHKrCOrJ4YWtPhi/kdsk5WIxrteT3YpZ55LxZjCs9YyyejT1RkT2zTjK0YtrqPWFla7Z1gc2OLmuPrY2R2hLik/VEsNsYeWt15fi4x4eaLwKsdoLin5WZsjjIc7eKZbhjsPPSa+n1GOlNcjcDh47pXThLdpxdS2sr2j5PiMH0spSdqkXTfPtR9bXXoa3wVfd3t3L95amb/kMNv7m+r+nz0O4CKdRSV4tNPRppp+ZJVLuoAAgAAAAAAAAAAAAAAAAAAAAAAAAAb+WvcuZ5Tbv+o+EoXjTf29RcKb6if4qmn/ABuBNRoVK0t2nG7Oxtbb9Og913lNq+5G2S5yfA4tbpjVfYhCPjvSfsjz+MxNSe/VVnUnvSSejk9F4GvCObgnUSU7dZR0T/6MeriqkruLsjpqGzaMIrfV3+8jq1ukGJlrUa7oJR+mZRq1ZSzlKUvzNv6mIKkqkpasvQpQhwpLwRFizs2netBfjT9M/YrHR2BTvWv8MZP1svcgqStBsK0t2nJ9x6GtRjOLjJXT1RlSpKKUYqyirJckZG19jz5L6+ZjxTaeeSzOdcnaxqIJBGBBR2xitynZdqeS7lxf75l88ztLFb9RtdmPVj4LV+p0fs7gPi8WnJdmHaf2Xm/RMxts4z4fDtR4pZL7v5erRpw24pL7RNxzvu69xhJK7tpd2vy4Ewjdpc3wV/kTVp7rtdPvjp8z1ZQtNzu80la+WV+XXPPyOA3uwo2Xjz/4Z4TG1KTvTk481rF+K0PQ4DpbF9Wstx/HG7j5rVfM8wCOthaVbiWfXmT4fGVsPwPLo9P3wPotKrGS3otST0cWmmZnzzC4upSe9Tk4vjbR+K0Z0q/TCs4bkYxjU41Fmku6L0ZiV9nTp5xd0dXszFvH1PdRjaWvd435fqPYkHzpbRxPb+1q623t6dr8uXkej2H0pU7U69lPSNTSM+58n8vAqzwsoq6zOhrbNqU470XfwPRAkgqmYAAAAAAAAAAADn9INtQwmHnXmr7tlGKyc5vsxv78kwHwg5yUY6s6EpJJtuySu28klzb4Hkdu/wCpWFoXjR/n1F8DtTT76nH+2/ifN9udKsVi3/Om9y+VGHVpx/t4+LuzkWEudRhdhRXaru/cvz/w7W3el+Lxd1Vnanwo07xgvFay87nFAGnQ06cKcd2Csu49vsqtvUYP8Cv4rJ/NF/DqLklK9m87NLzu0cTozVvR3fhlJeTtL3Z2I6/t/Iwqq3ajXeUqizaMsRC0mtLO1r307zWWseutf4kne1r3SKpHNWk0Rwd4pg7XRqnnOX5V9W/Y4h6To7TtSb+KcvlZezKeKdqbK+MlakzpG2pol3e5glmZ19fDmZ0coN+CMJ6o1gAhFKW1sVuU3btS6sfd+h5wubUxW/UduzDqx936/QqRV3bmewez+z/gsHHeXal2n56LyXrc862vi/icS7cMcl935v0sb8MrJzfDKObTUnx8k7+hXbLGKlpBX6vB2efHPiuHkVzeXUy5ZZAgkxnKyuK2krsdSpTrTVOmryeSRjUnbx4GpInvev7yMoQbdl8jMq1HN9x7BsfZUNm0N3Wbzk/su5cvmRvO1uD1XMxaLGIUVZLVJJtaS/R/Xu46CK9zVpQhBPcVrtvxb1fmdzYfSaVO1OteVPSM9ZU+584/NfI9hTqKSUotNNXTWaa5pnzI6GyNt1MO7LrU2+tTfD8UXwf1KVfDKXajqZ2M2cqnbpZS6dfwz34NGBx9OtBTpu6484vk1wZvM1pp2ZzsouLs9QABBoAAADxn+q2HlLBRlHSnXi59ycZRT9Wl/cezNGOwUK1KdGorwqQcZeD4rvWvigLOFre5rRqdGfD8JttQwlXC/Y05OtOMlXkuvC1sll3ZZrtPW5Qo4Sck5JdWPak7JLTLveayWZs2ns+dCtOhU7VKbi++2kl3NWfmY4DEbk03azupXV+q9Vbn4iLvPQEkoudPnn4/qK4LGNw32c3HPmrq14vR+az8ysNasTRakro7/RSr1px5qMvS6f1R6Ro8d0drbteP4lKPyuvmkeztkY+MjapfqU66tI34p3hF5aW7V3k75+TRULcc6T1e7L4cldWu5eS9UVCvU1TK1PmiD2GxKH8qnHmk35ty9zyFj3GFtBJfDGyt4WKOIavFS0uUdoy7CSJgs/1Im8zOhe91fR6Gtme8qa72ZHMIp7UxX2dNtdqXVj4vj6F2x5va+K36ll2YdVePF/vkbHs/s/43GRUl2I9p+Wi836XMva+L+Gw7txSyX58l9jTGilS3nrKVoeWcpd/BDDqyc+XZyTTk9E/S/kRWrOe6krbsUko3embdufEyxU1lFW6qzcbq74prS+SV+7iev5nn2SzXIrsgkWHEZDZocru/Dh+pnZyajHO7tl958jPFUlF7qd2kt7kpcUuaRQr1d57q0PT/AGd2OsHFVqy/2yWS/ivy+fy6mlRbdlxLV1TX435OCyuvP98URShuLekrvhF8V8af7+pXnNvN5vm9X4lY6rjduRjci4AEoBAAU34HH1KM9+m7Pin2ZLk0e52PtuniI5dWaXWpvVd65rvPn5NOpKMlKDcZRd4yWqZBWoKou8pYrBwxCvpLr+T6eDldHds/b03vWVSnZTtpJPSSXDR+h1TIlFxdmcrVpypTcJaoAAaRgAAB85/1W2F2MZBcqda3/wA5v5x/4nzlH6D2ns+FejOhU7NWDi+7lJd6dn5HwTH4KdGrOjUVp05uMvFPVd3ERnZbExXvKXupax+n9fg3zSqUU/v0001FOUnHhKTeiTv/AMkc+5bwFfdlaWcJ5TjvKKafN912YVsHLfcILea+BSkn3rK9v3mDzVzZj2G4vTUxwVbdqQl8M4vyvmfScFnTqQ/ApLvcJfo2eCodGcZPs0KnjKLivWVj3uA2fXUU21CTglLrLilvJ7tzPxK7Sa718zOx2Kw6WdRX8UY4SS3ZRaTyut6Ukss9F4Mps6+G2a4yu5rirRjfJ97tYn/aafFyfhZezKTpSlFGU9r4SnJ9q/gmc7A096rBc5x+t2ewucahhacGpRjmtG3J24c7FiWIlz9CrWwEqrWdjJxe2KVWS3E8uv6zqU9Hpp3mBynN8yzg8Q77r8v0K2IwEoU96LvYq0cfGc91q1zPaeL+zptrV5R8Xx8tTzBe2zit+purs08vGXF+3kUT0b2c2f8ACYNSku1PtPw5L5Z+LZx+2cX8RiGlwxyX3fz+huw6SvN/d0V7NvhbhzfkapSu7/rmb8RKyUOSu752b5P98SudEupkSyyIMKs+C83y7ialS2mr/dzSirXq27KO39mdi77WMrrJcK6v+XguXfnyzs4fE7ilZdZpKM75w528ScLST60sl91u1nL4Xyv8tTTQo7z7lnJ8lzt+/mZ4mtd2Wi5XV89WuZSO/azaXPUwrVm33cFfJdy7jWABKlZEAMAKQAGApABZ2ds+deoqcPGUuEI8ZMSTSV2JKSinKTyR3ehFF71Wf3bRj4yvd+it6nqzTgsHClBU4K0Yrzb4yfezcYtWe/NyOPxVb39VzWgAKu0MXuRy7T0/Uhk1FXZUlJRV2ba2LhDtPy4laW2IcE2caUm3d5t8SCq60noUniJPQ6kttco+rOBtTY2GxFV1qtKMptRTd6iT3VZNpNXdsvJFsEbqSfMIYmtB3hJp92X0KtHZGHh2KNJd+5Bv1kmy4pNZLJclkvRGIG3uRzqzqccm/F3LEMDUkk0smrptrTn8mY1sM4q7cdeynd+hrV3ZZvhFZvySIUH9eXDUf2bZIYQQbY4aT4cG87rS/PwJ/hubSyvquduF8hu5IQ0mJYdOCXavkrWXHK9r+JFVws934lrbTrea4A4gYU6qUWrZviaKtdwTktUnbxeS+pkaMb2H5fVC4alGdaMWspNX9F9BlapJQbXJO31Oab8LDWb0j4PPRJrxa9GaAmejHKp2dyZSbd3++JhOdkZFdyu7+ngRVam4stToNg7J/wAhXbn/AOcbN9/RefPu8iO96mVOm5Oy1ei5kJFqX8uNvvSWfFKLWTT718suZmtnrGUEoxXcl+8kRiKiS3I5248b55d6zfrw0KpLZADoxsiCSAA8XBAAUBghgBnSpSnJQgryk7RS4s9/sXZEcPT3VnOWdSfxS5LuXD/JS6NbC+yj9rUX82a0f/ji/u+L4+h3DLxNbfe6tDm9o4z3r93DhXq/wAAUzIBx9tPrpfh92dg422u2vy+7Iq3CQ1+AoExV3bm0vUxJUrO/JplIzzd/Cy5Wztnl55j+G5yS61teHlfM1Sm35u/mQ2PvHoKb9yC436/BcOWpEakFonlK+b4ZaWRoAb/RAb4YmzXVVlK7yvy5+Bh/Ezyz0vplqawJvsQlzf19Hw+bIbIIGtgAAIICaVJSluyV007ryMTdgqUpVEotJ2eck2rcck0NmpuL93xcvHkSUVF1IqWl0UcVsScc4PeXJ5SXsznNWdnk1qnqe5/2/wDF8ititjKatJJ8no14M1MFtvHUbRxdPeX8o2v8lk/Qbi9iUKnaw8t19Hp89V6njyslbLkd/F9G6sc4JyXwu1/XRnIrUs92ScZLg0015M6iFeljIb1J5rk8n5p5hsbGy2PVlTxMbQnbPWzXPLVZ58/oaA2Gmsn/ANghatqelwnGpFTg7p6NEAkgQeQAxcBSAGAFIPTdFdh3axFRZL+lF8X/AOx+3ryKHR7Yv2896X9KD6345fAvf/J7pK2S0WiXBcijiq9uxExtpYzcXuoa8/wAAZpzoAAADjba7a/L7s7Jx9t9uP5fdkVbhIa/Ac4AFIzwAAAAEABJDAYgEAAQACAKIC5sb+svyy+hTLuxf639kvYfT4kPp8aO+ADQNQGjF4GnVVqkVLk+K8HqjeB0ZOLunmJKKkrSV0eW2h0Tkruk99fBOykvB6P5Hnq1CUHuzTTXCSaa8V7n0o1YnB06itUipL8S08HwL8cdJ5VFfv5/2PwM5YGX+p9h6xeniuj9H05r5uQzt7b6NypXqUrypauOsqf6x7/XmcO5dhOM1eJ2dKrCrHeg8gQAOJgW9l7NlXqKnHJazl8MefjyRow+HlUmqcFeUnZL3fJHv9k7LjQpqEc285y+KXPw5Ir163u1ZalDG4tYeFlxPT8ljC4WNOCpwVoxVkvd95tAMhu5yjbbuwABBAAAAHH2324/l92dg4+3O3H8vuyKtwENfgOcQAUTPAAACSABQIAk7G7+FluKpwfquVwUW72A0gECCAAAIGXth/1f7JfVFBl/Yf8AVf5H9USU+JElLjR3gAXzUAAAAAAAHm9udFr3qYdWlrKlopd8eT7tD0hJJTqSpu8SehXnQlvQf9ny9rNpqzWTTyafJoW4LNvJJat8j6Bj9h0Kz3qket8cW4yfi1r5kYHYOHovehDrcJTbk14X08i/8ZG2mZuf5anu33Xfp/f9Ffo7sP7CG9P+rNdb8C+Be/8Ag7ABnzk5u7MGrVlVm5y1YAAwiAAAAAAAHH272o/lf1Owcfbvaj+V/UircBDX4DmAgkomcAQSAEkkC4opjKG81FcXY7SS3HDmrJfvyKOzaN25vwj48X7eZqx+KaqK2kMrc79r9PIv0bUqe9Lnl5CJ2zNUkYlnExTtOOkvk/37lYpThuOwMC5DZsp4WpLsxk/J29RqVw10NR1tg0O1PhbdXfxfsasPsSbfXtFd1m/0O3SpKKUYqyWiLFKm73ZaoUXvb0jIAFougAAAAAAAAAAAAAAAAAAAAAAAAAADj7d7Ufyv6nYKW1MG5xTj2o6LmuKI6qbi0iKtFyg0jgAmStk8nyZMKbfZTfgmyiZpiSWqey6r+7b8zSLNPYUvvSS8E3+g9U5PkSKlN6I5qIs21Fat2R3Kexaa13peLt9CzDZ9NaRSfPj6k9PDSkx/uJc3Y59SSp08uCtHvfP6s5MqEpaJ+L/yeolhUzKOGXI1Z4SM7XeS5DdxHn9nYSaTjNdWWltU+Z1KWyKS1vLxf6F9U13EtL/obLD0bK70JoQtyuaKWHhHsxS8EvqbgQQTUFlAtRvbMAAjHAAAAAAAAAAAAAAAAAAAAAAAAAAAAAAAAABEqaeqT8UmSAAAAAAMlNmIHJtaA0mZb75kNkAHJvVhZAADQAAAAAAAAAAAAAAAAAAAAAAAAAAAAAAAAAAAAA//2Q==">
          <a:hlinkClick xmlns:r="http://schemas.openxmlformats.org/officeDocument/2006/relationships" r:id="rId3"/>
          <a:extLst>
            <a:ext uri="{FF2B5EF4-FFF2-40B4-BE49-F238E27FC236}">
              <a16:creationId xmlns:a16="http://schemas.microsoft.com/office/drawing/2014/main" id="{5EBFFF05-77EF-4410-BBA7-005D5B179F4B}"/>
            </a:ext>
          </a:extLst>
        </xdr:cNvPr>
        <xdr:cNvSpPr>
          <a:spLocks noChangeAspect="1" noChangeArrowheads="1"/>
        </xdr:cNvSpPr>
      </xdr:nvSpPr>
      <xdr:spPr bwMode="auto">
        <a:xfrm>
          <a:off x="9136380" y="2926080"/>
          <a:ext cx="304800" cy="309312"/>
        </a:xfrm>
        <a:prstGeom prst="rect">
          <a:avLst/>
        </a:prstGeom>
        <a:noFill/>
        <a:ln w="9525">
          <a:noFill/>
          <a:miter lim="800000"/>
          <a:headEnd/>
          <a:tailEnd/>
        </a:ln>
      </xdr:spPr>
    </xdr:sp>
    <xdr:clientData/>
  </xdr:oneCellAnchor>
  <xdr:oneCellAnchor>
    <xdr:from>
      <xdr:col>17</xdr:col>
      <xdr:colOff>0</xdr:colOff>
      <xdr:row>5</xdr:row>
      <xdr:rowOff>0</xdr:rowOff>
    </xdr:from>
    <xdr:ext cx="304800" cy="309312"/>
    <xdr:sp macro="" textlink="">
      <xdr:nvSpPr>
        <xdr:cNvPr id="7" name="AutoShape 285" descr="Z">
          <a:hlinkClick xmlns:r="http://schemas.openxmlformats.org/officeDocument/2006/relationships" r:id="rId4"/>
          <a:extLst>
            <a:ext uri="{FF2B5EF4-FFF2-40B4-BE49-F238E27FC236}">
              <a16:creationId xmlns:a16="http://schemas.microsoft.com/office/drawing/2014/main" id="{C56486FD-2759-4175-8DF7-B431D0A53F27}"/>
            </a:ext>
          </a:extLst>
        </xdr:cNvPr>
        <xdr:cNvSpPr>
          <a:spLocks noChangeAspect="1" noChangeArrowheads="1"/>
        </xdr:cNvSpPr>
      </xdr:nvSpPr>
      <xdr:spPr bwMode="auto">
        <a:xfrm>
          <a:off x="10988040" y="1280160"/>
          <a:ext cx="304800" cy="309312"/>
        </a:xfrm>
        <a:prstGeom prst="rect">
          <a:avLst/>
        </a:prstGeom>
        <a:noFill/>
        <a:ln w="9525">
          <a:noFill/>
          <a:miter lim="800000"/>
          <a:headEnd/>
          <a:tailEnd/>
        </a:ln>
      </xdr:spPr>
    </xdr:sp>
    <xdr:clientData/>
  </xdr:oneCellAnchor>
  <xdr:oneCellAnchor>
    <xdr:from>
      <xdr:col>8</xdr:col>
      <xdr:colOff>0</xdr:colOff>
      <xdr:row>15</xdr:row>
      <xdr:rowOff>0</xdr:rowOff>
    </xdr:from>
    <xdr:ext cx="304800" cy="304299"/>
    <xdr:sp macro="" textlink="">
      <xdr:nvSpPr>
        <xdr:cNvPr id="8" name="AutoShape 73" descr="data:image/jpeg;base64,/9j/4AAQSkZJRgABAQAAAQABAAD/2wCEAAkGBxQQEBQPEBQQDw8UDw8PDxAUEA8PDxAPFBQWFhQUFBQYHCggGBolHBQUITEhJSkrLi4uFx8zODMsNygtLisBCgoKDg0OGhAQFywkHCQsLCwsLCwsLCwsLCwsLCwsLCwsLC0sLCwsLCwsLCwsLCwsLCwsLS8sLiwsLCwsLCwsLP/AABEIAOEA4QMBIgACEQEDEQH/xAAbAAACAwEBAQAAAAAAAAAAAAAAAQIDBAUGB//EADgQAAIBAgMFBQYEBgMAAAAAAAABAgMRBBIhBTFBYXETUYGRsQYiMlJywUKh0eEUIzNigvA0c7L/xAAZAQEBAQEBAQAAAAAAAAAAAAAAAQMCBAX/xAAnEQEBAAIBBAECBwEAAAAAAAAAAQIRAxIhMUEEMlETIkJhcYHBFP/aAAwDAQACEQMRAD8A+pDENHDI0MQ0QSQxIkFAwBBTGAAAwABgAwAAAAGAFAMBgIBiKAAAAGAAAAAAAABzkSRFEkRykhoRJEU0SEiQUrErAABYYhgAxBcCQCuMAGIYUDEMBgAFAAAEIBgUIYgAYCGAAIYHNTJorTJJnLlYiaRCJYiLDQwuLMFSAhnFnAsFcq7QrqVibF7mLtDJCeZ2W9nSpYRc5c+Am74FKmTTL1TS4LyLYRR1pWS4Zi3E0fldnxXAo7Dn+RETzB2hFUFzfiTVJdy9R3CVVdRqT7n6E7DsVUUxjCwCALAVCAAKAAAAAAA5GcaqmSUymrXsZ7c7dFYrVRWrZsjTb4rwVzyP8W4zzXtwOvhNq8JEmU9rHZVHm/JIfYc3+RChi1I0J3O9RVSw65+aH/Drn5lwWGhV2Ee782HYR+VeSLlEeUaVXGNtyS8EWqYso7IoM3IM4WQXQEQsS7REXXQ0HlHlK3iUReLQF+QlkMjxhB4pg23ZEPQ57rsj2j7wm3RzoHWRzswXG122zmnqvEiV0dxMAGIAhgICjy1SZkrzLKkjLUZjWe3P2t/TZp2diu0pqT+LdL6l/tyjaSvTl0MGw6+WeThJafUv2OUl1XpqVVrc7HRw20mt/mciLLIsS6avWUMYmuf5FrxC7zy9Co8y1N2dm0pt15Ytd5B41HMzDuNptveNIvGMx3HcbNtDxLE6r7ym5ICecLkUNASTGJRJKAABJUySpFEBotVIkqYFKRJIuVMmqYVCitCwbjZeZEAGIApgIAjxlRmeRdUZRIxZM+NXuS+lnnqM8rUlvTTXgejxC919GeZgI4r11KaklJbmk10ZdE5exqt6dvlbj4b0dKLI3l7NND4kdBGTCU7yR1Y0TWDOkSUTUqRNUjrQyqBJUzUqRNUho0yqkTVIpq7ShF2SlNrikrebKntST+GnbrL9EWY37G42xpE1SOe8ZVe7LHpG/qQTqy3zl4Wj6I66KnVHXVIjKcY/FKK6ySOS8I38UpPrKTJ08HFcEWcdTrb3jaa/Ffom/QrqbVhHVqpbi8jCMV3EpR0Ovwjqa8JWhVip02pRfFfcvUDzEG8NXVSH9Ko8tWPC73TR6aVaK3uK6tIys1dV3NVNRJKJjntSkvxxfS8vQpe2YcFOX+NvULuOjOOnTUzioYtzV0sq1VnqxkKAACIAAAPEVCqTLJlUjJkrrbn0Z5iB6ie59Dy8SxxXU2HUtNx+aN/Ffs2d2J5jATy1IP8Aut56fc9NFkrTDw62z9UjuQgee2XU3o9Dh5XRrjeztNQJKJXPERj8Uox6ySMtTbNGP41L6by9DpXQUSjHL+W0tL2j4Pec9+0FP8Makv8AFRX5snHaDqe7lUU9d92XGbqWzSuFBLgT7IsRI9LJXkHYncTChCsCGmAkSTFYAiFWipKzMn8AjdcdyWSqywwiRdTw6RamSTJpDp1VBxhZ+9ezSvFNW0b4fszSUU9WvG3LQuMM5qtcfBgIDhTAAA8PIqkWyKpGTEpbjy37nqWeW4vq/Usc1OLtr4nq4Suk+9J+Z5NHpMBO9OD/ALUvLQldYPHYqtKO1K9pSjaFK1pNcF3dWex2HKdVSjKc3bK7Octz07zzO0cBCWKrVrzjUzRhJp3i4qMbXi/sdr2RxCWJcVNyzU5ppwy6qzWt+TNuKYuss3oY7MXJsuhgUjYmPMerpjjamGFSNFKklqiOYFMuhqTGZ1ULFIKncGRuRzBTbGpFNSRhxGMykWTdda4XOfgMY5rXc936f73m5Mzw5Jn4a83DlxXulcVxBY0YGpElIjYkkBOlLVdTSZYo1GHL5aYgYgM3RgIAPEyK5FskVyM2KB5aW9/U/U9SeXqfFL6peoc00dTZuPjGOSbUbN2b3NPU5SE1cEuhi613VqcJTzLooqP2JezGJUcRSbdr1FF/5e79yrGR/lvwOfgJZakH3VIPykjvDsm+765cMxXf1Gj3CdwuJAFSvYcahFCIq9VBuaM6YmHUOtWODtCo9ejOniDm1qN78SVvxedns7FWgrOz8D0GAxSmrXWZb1y77HjcPenLLLc9Y9Dv4OVrTjvX58j5eHJlx59/Ht9b5PHhy4bn9O9YmkFCanFSX7p9xaon05ZZuPh2auqrUSSiSUSSiEJRLERyjRnyeHWJgIZg7MBDKPGyRXKJfYWUzZMjieXrr35fXL1PZ5DjY7ZkZSbV4Se9rVN80S9kuO3EBF9fBThvWaPzR181vRQmVxrSOKXuPwOWtHfu18jqYl+4+qOe1yZ3PBH1ODvr3pPz1LEjJsipmoUpPjShfqlb7G5I9oVhksoWCkJokoDUAqqwpLxNCosx43aFCj/WrUqb4KVSKk+kb3FuvLvGW9ornErVK5yMd7b4OnLJF1K07XShBqLX1SsjnVfbSpO6w9GEJWeR1JSnrwulb1Mc+fjx817OH4nNn4x/x3Mfgc8PdXvxeaPPvj4r7C2bXvFfseT2V7S4rF1IxlNUveanGFOELZfiTbTf5ns8JKx4c7jyZbj6OOGfDhrPV9ujg8W4O/Diu/pzO2qqautU9UcHLc6GAl7tu528HuO+Lkyx/K8PysMcp1xv7ToLOytMkjXqt9vHpO4yCGQSGRGFMBAB5awWJARkizFXWpuaMteJKM5nr4GE9WrS+ZaPx7zTYdjjQ4tXYbk7Z1l6NMvo7Cit8m+iS9TqoaLtNR0NlU8tNQjdqN0ru/G/3NygzlYfFSgmo2V9dyZKWMm98peGnoenHnkxkTpdfsrK70XPT1IOvBfiT6XfocjeSRLz31F06Txq4JvrZFcsXJ7tOhliWJHF5cr7dSPF+2WPqxrSj2lRQywagpyUdY66LmeLxsHmhUtprCUtz1+G/j6n0T2w2fmyV1/1z9Yv1XkcehstVYuD0g1Zvi+h5OTfU+98LLG8Wo89PAZ4Xj/UV5Q72+7xN+y8NUurwlD6k4/uz0mH2XCkrQuubbbfiy+G6zaZjfs9+OWu7lbO2eqeIdVPWcbOKWilxlfnZI9FSq24nJptOej4taeh1qMeXQ047t5Pk/U6WHrd911/VG7B1LTt36ePA50KdtVoXxZ3lenu8epnLHbRNFVKd0n3pMmj0R8yzSYxICiQyIwp3AQAeaGAwyRkUVUaGVVESjI0FibQWOArBYaQ0gBIkkCRNIBpE4oSRZFBTiixIikWRRVQxGGVSEqct0k107n4OzPJ7OThKUGvejJwa4Jre+h7NI897S4fs5KvFe7K0KvKa+GXitPBHGePbb2fD5ujLpvs4YfNrJub8o+QqmAWr005Iy0sboupohi7mFkfUxzyvtOOAhppu1XCzLlo1YhTxH6ItlTvqvM6knpnnl92ujLxf2NGUw4dvja5uhK6Fvplr23YKrple9buaNSOQnbXjwOjh62Zc+P6mnHn+mvJz8WvzTw0IkQRJG7ymMQAMAEB54YAHBMrkixkGiVFEkQsWtEbHIikSSBIkQCRJISRJICUUWRIxRNB0kkWRRBIsRRJCrUozi4TSlGStJPiiSJIqvD7X2VPDvS8qT+Gfdyl3P1OfTxNmfSXFNWaTT0aaumuhwto+y1OfvUn2Uvl1dN/eJllx/Z7OH5Vx7VxsBi8zs9Hw6HWo1uHA4OL2fUw0l2kbJu0ZJqUG+TXozo4ardJmM3O1eu5zLvHRTs0zVGduhghM1Reh0z33a4zLYS4rR8DHCZbGRw78uvQrZuT4r7ovRx4z8HwZuw2JzaPSX5M9HHyb7V4ubg6e+PhrGRQGzzpAIAOAMQyMyZFkiLAraItE5EbHIihoBogaJISJIKkkTRFE0VUkWIgiaAkiSIoZRNEkQRJAKtSjOLhNKUWrNPczxWNwzw1V0ndw+KlJ/ig/utzPbmLbGzliKeTdNe9Tl8sufJ7mcZ47jbi5Om/s85QrG+nUPPxk4ScJLLKLyyT4NHSw9e55tvdO7pplsZGSFQmpF8rLprVQsUrmSMi6MjnTvcrpYfG20nqvm4+JuhNNXTuu84UZFlOq4u8Xb0Zrjy2eXn5PjzLvj2du4HM/j5f2+T/AFA0/GxY/wDNmyAAGrxgTAAISIsAIEhiA5EkSQwAmiSGBVSRNAAVIYAUNE0IAGhgAHifaf8A5cvpp/8AkrwYAeTP6n0eL6Z/DpUy+O4QCO74Tj9y8ALVxSX2JoAOK0MAAiP/2Q==">
          <a:hlinkClick xmlns:r="http://schemas.openxmlformats.org/officeDocument/2006/relationships" r:id="rId1"/>
          <a:extLst>
            <a:ext uri="{FF2B5EF4-FFF2-40B4-BE49-F238E27FC236}">
              <a16:creationId xmlns:a16="http://schemas.microsoft.com/office/drawing/2014/main" id="{22FC1D22-D2C3-474B-B58C-05128B1B7F5D}"/>
            </a:ext>
          </a:extLst>
        </xdr:cNvPr>
        <xdr:cNvSpPr>
          <a:spLocks noChangeAspect="1" noChangeArrowheads="1"/>
        </xdr:cNvSpPr>
      </xdr:nvSpPr>
      <xdr:spPr bwMode="auto">
        <a:xfrm>
          <a:off x="4655820" y="3962400"/>
          <a:ext cx="304800" cy="304299"/>
        </a:xfrm>
        <a:prstGeom prst="rect">
          <a:avLst/>
        </a:prstGeom>
        <a:noFill/>
        <a:ln w="9525">
          <a:noFill/>
          <a:miter lim="800000"/>
          <a:headEnd/>
          <a:tailEnd/>
        </a:ln>
      </xdr:spPr>
    </xdr:sp>
    <xdr:clientData/>
  </xdr:oneCellAnchor>
  <xdr:twoCellAnchor editAs="oneCell">
    <xdr:from>
      <xdr:col>0</xdr:col>
      <xdr:colOff>264696</xdr:colOff>
      <xdr:row>4</xdr:row>
      <xdr:rowOff>80211</xdr:rowOff>
    </xdr:from>
    <xdr:to>
      <xdr:col>4</xdr:col>
      <xdr:colOff>581758</xdr:colOff>
      <xdr:row>13</xdr:row>
      <xdr:rowOff>82956</xdr:rowOff>
    </xdr:to>
    <xdr:pic>
      <xdr:nvPicPr>
        <xdr:cNvPr id="9" name="図 8">
          <a:extLst>
            <a:ext uri="{FF2B5EF4-FFF2-40B4-BE49-F238E27FC236}">
              <a16:creationId xmlns:a16="http://schemas.microsoft.com/office/drawing/2014/main" id="{D18A87F3-6CEB-4665-8CB5-692E0C6E7239}"/>
            </a:ext>
          </a:extLst>
        </xdr:cNvPr>
        <xdr:cNvPicPr>
          <a:picLocks noChangeAspect="1"/>
        </xdr:cNvPicPr>
      </xdr:nvPicPr>
      <xdr:blipFill>
        <a:blip xmlns:r="http://schemas.openxmlformats.org/officeDocument/2006/relationships" r:embed="rId5"/>
        <a:stretch>
          <a:fillRect/>
        </a:stretch>
      </xdr:blipFill>
      <xdr:spPr>
        <a:xfrm>
          <a:off x="264696" y="1154631"/>
          <a:ext cx="2504002" cy="24030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49306</xdr:colOff>
      <xdr:row>0</xdr:row>
      <xdr:rowOff>13335</xdr:rowOff>
    </xdr:from>
    <xdr:to>
      <xdr:col>2</xdr:col>
      <xdr:colOff>245204</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9306" y="13335"/>
          <a:ext cx="2303817" cy="217170"/>
        </a:xfrm>
        <a:prstGeom prst="rect">
          <a:avLst/>
        </a:prstGeom>
        <a:noFill/>
        <a:ln w="9525">
          <a:noFill/>
          <a:miter lim="800000"/>
          <a:headEnd/>
          <a:tailEnd/>
        </a:ln>
      </xdr:spPr>
    </xdr:pic>
    <xdr:clientData/>
  </xdr:twoCellAnchor>
  <xdr:twoCellAnchor editAs="oneCell">
    <xdr:from>
      <xdr:col>2</xdr:col>
      <xdr:colOff>0</xdr:colOff>
      <xdr:row>15</xdr:row>
      <xdr:rowOff>35860</xdr:rowOff>
    </xdr:from>
    <xdr:to>
      <xdr:col>2</xdr:col>
      <xdr:colOff>4159623</xdr:colOff>
      <xdr:row>33</xdr:row>
      <xdr:rowOff>129538</xdr:rowOff>
    </xdr:to>
    <xdr:pic>
      <xdr:nvPicPr>
        <xdr:cNvPr id="3" name="図 2">
          <a:extLst>
            <a:ext uri="{FF2B5EF4-FFF2-40B4-BE49-F238E27FC236}">
              <a16:creationId xmlns:a16="http://schemas.microsoft.com/office/drawing/2014/main" id="{7DD54CC0-0406-E00E-DFE5-81921B539732}"/>
            </a:ext>
          </a:extLst>
        </xdr:cNvPr>
        <xdr:cNvPicPr>
          <a:picLocks noChangeAspect="1"/>
        </xdr:cNvPicPr>
      </xdr:nvPicPr>
      <xdr:blipFill>
        <a:blip xmlns:r="http://schemas.openxmlformats.org/officeDocument/2006/relationships" r:embed="rId2"/>
        <a:stretch>
          <a:fillRect/>
        </a:stretch>
      </xdr:blipFill>
      <xdr:spPr>
        <a:xfrm>
          <a:off x="2106706" y="8426825"/>
          <a:ext cx="4159623" cy="32851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37</xdr:row>
      <xdr:rowOff>0</xdr:rowOff>
    </xdr:from>
    <xdr:ext cx="47625" cy="9525"/>
    <xdr:pic>
      <xdr:nvPicPr>
        <xdr:cNvPr id="2" name="図 4" descr="http://www1.pref.shimane.lg.jp/contents/kansen/dis/zensu/sp.gif">
          <a:extLst>
            <a:ext uri="{FF2B5EF4-FFF2-40B4-BE49-F238E27FC236}">
              <a16:creationId xmlns:a16="http://schemas.microsoft.com/office/drawing/2014/main" id="{A73A6A93-9A8D-412D-A8EA-0FAE5B5B7A7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15000"/>
          <a:ext cx="47625" cy="9525"/>
        </a:xfrm>
        <a:prstGeom prst="rect">
          <a:avLst/>
        </a:prstGeom>
        <a:noFill/>
        <a:ln w="9525">
          <a:noFill/>
          <a:miter lim="800000"/>
          <a:headEnd/>
          <a:tailEnd/>
        </a:ln>
      </xdr:spPr>
    </xdr:pic>
    <xdr:clientData/>
  </xdr:oneCellAnchor>
  <xdr:twoCellAnchor>
    <xdr:from>
      <xdr:col>6</xdr:col>
      <xdr:colOff>457199</xdr:colOff>
      <xdr:row>25</xdr:row>
      <xdr:rowOff>66675</xdr:rowOff>
    </xdr:from>
    <xdr:to>
      <xdr:col>9</xdr:col>
      <xdr:colOff>0</xdr:colOff>
      <xdr:row>27</xdr:row>
      <xdr:rowOff>811</xdr:rowOff>
    </xdr:to>
    <xdr:sp macro="" textlink="">
      <xdr:nvSpPr>
        <xdr:cNvPr id="3" name="テキスト ボックス 2">
          <a:extLst>
            <a:ext uri="{FF2B5EF4-FFF2-40B4-BE49-F238E27FC236}">
              <a16:creationId xmlns:a16="http://schemas.microsoft.com/office/drawing/2014/main" id="{A2630DC2-FF6E-4F68-9ECB-C6FEB26BD830}"/>
            </a:ext>
          </a:extLst>
        </xdr:cNvPr>
        <xdr:cNvSpPr txBox="1"/>
      </xdr:nvSpPr>
      <xdr:spPr>
        <a:xfrm>
          <a:off x="3352799" y="368617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17</xdr:row>
      <xdr:rowOff>0</xdr:rowOff>
    </xdr:from>
    <xdr:to>
      <xdr:col>24</xdr:col>
      <xdr:colOff>851</xdr:colOff>
      <xdr:row>23</xdr:row>
      <xdr:rowOff>90488</xdr:rowOff>
    </xdr:to>
    <xdr:cxnSp macro="">
      <xdr:nvCxnSpPr>
        <xdr:cNvPr id="4" name="直線矢印コネクタ 3">
          <a:extLst>
            <a:ext uri="{FF2B5EF4-FFF2-40B4-BE49-F238E27FC236}">
              <a16:creationId xmlns:a16="http://schemas.microsoft.com/office/drawing/2014/main" id="{F31393EA-91C4-4CAF-8D27-D1EBF85184A4}"/>
            </a:ext>
          </a:extLst>
        </xdr:cNvPr>
        <xdr:cNvCxnSpPr>
          <a:stCxn id="5" idx="1"/>
        </xdr:cNvCxnSpPr>
      </xdr:nvCxnSpPr>
      <xdr:spPr>
        <a:xfrm flipV="1">
          <a:off x="10161270" y="268986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21</xdr:row>
      <xdr:rowOff>95250</xdr:rowOff>
    </xdr:from>
    <xdr:to>
      <xdr:col>27</xdr:col>
      <xdr:colOff>171450</xdr:colOff>
      <xdr:row>25</xdr:row>
      <xdr:rowOff>28575</xdr:rowOff>
    </xdr:to>
    <xdr:sp macro="" textlink="">
      <xdr:nvSpPr>
        <xdr:cNvPr id="5" name="テキスト ボックス 4">
          <a:extLst>
            <a:ext uri="{FF2B5EF4-FFF2-40B4-BE49-F238E27FC236}">
              <a16:creationId xmlns:a16="http://schemas.microsoft.com/office/drawing/2014/main" id="{DD89DE26-B886-4CB9-81E9-2FC4123BCF07}"/>
            </a:ext>
          </a:extLst>
        </xdr:cNvPr>
        <xdr:cNvSpPr txBox="1"/>
      </xdr:nvSpPr>
      <xdr:spPr>
        <a:xfrm>
          <a:off x="10161270" y="2785110"/>
          <a:ext cx="2865120" cy="86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12</xdr:row>
      <xdr:rowOff>0</xdr:rowOff>
    </xdr:from>
    <xdr:to>
      <xdr:col>31</xdr:col>
      <xdr:colOff>613410</xdr:colOff>
      <xdr:row>12</xdr:row>
      <xdr:rowOff>0</xdr:rowOff>
    </xdr:to>
    <xdr:grpSp>
      <xdr:nvGrpSpPr>
        <xdr:cNvPr id="6" name="グループ化 8580">
          <a:extLst>
            <a:ext uri="{FF2B5EF4-FFF2-40B4-BE49-F238E27FC236}">
              <a16:creationId xmlns:a16="http://schemas.microsoft.com/office/drawing/2014/main" id="{60D463FD-8BC5-4986-AA93-7CD1EEEB6691}"/>
            </a:ext>
          </a:extLst>
        </xdr:cNvPr>
        <xdr:cNvGrpSpPr>
          <a:grpSpLocks/>
        </xdr:cNvGrpSpPr>
      </xdr:nvGrpSpPr>
      <xdr:grpSpPr bwMode="auto">
        <a:xfrm>
          <a:off x="12165542" y="2709333"/>
          <a:ext cx="3493135" cy="0"/>
          <a:chOff x="13125451" y="1438276"/>
          <a:chExt cx="3733799" cy="628650"/>
        </a:xfrm>
      </xdr:grpSpPr>
      <xdr:sp macro="" textlink="">
        <xdr:nvSpPr>
          <xdr:cNvPr id="7" name="テキスト ボックス 6">
            <a:extLst>
              <a:ext uri="{FF2B5EF4-FFF2-40B4-BE49-F238E27FC236}">
                <a16:creationId xmlns:a16="http://schemas.microsoft.com/office/drawing/2014/main" id="{C360AAC2-469F-765E-4130-101B318A56E9}"/>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882D1CF6-D76A-AF9E-1E97-46D6B72852C9}"/>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0</xdr:rowOff>
    </xdr:from>
    <xdr:to>
      <xdr:col>13</xdr:col>
      <xdr:colOff>447675</xdr:colOff>
      <xdr:row>24</xdr:row>
      <xdr:rowOff>190501</xdr:rowOff>
    </xdr:to>
    <xdr:grpSp>
      <xdr:nvGrpSpPr>
        <xdr:cNvPr id="9" name="グループ化 8584">
          <a:extLst>
            <a:ext uri="{FF2B5EF4-FFF2-40B4-BE49-F238E27FC236}">
              <a16:creationId xmlns:a16="http://schemas.microsoft.com/office/drawing/2014/main" id="{80DF7E7E-9926-4233-995F-56CAEE6F2057}"/>
            </a:ext>
          </a:extLst>
        </xdr:cNvPr>
        <xdr:cNvGrpSpPr>
          <a:grpSpLocks/>
        </xdr:cNvGrpSpPr>
      </xdr:nvGrpSpPr>
      <xdr:grpSpPr bwMode="auto">
        <a:xfrm>
          <a:off x="4224020" y="2709333"/>
          <a:ext cx="2387388" cy="706968"/>
          <a:chOff x="4514850" y="1800225"/>
          <a:chExt cx="2619375" cy="1809750"/>
        </a:xfrm>
      </xdr:grpSpPr>
      <xdr:sp macro="" textlink="">
        <xdr:nvSpPr>
          <xdr:cNvPr id="10" name="テキスト ボックス 9">
            <a:extLst>
              <a:ext uri="{FF2B5EF4-FFF2-40B4-BE49-F238E27FC236}">
                <a16:creationId xmlns:a16="http://schemas.microsoft.com/office/drawing/2014/main" id="{5CA24504-81A1-B344-629B-0F2306797F39}"/>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09865F7A-CD45-24D5-065A-1BC40B62CBEA}"/>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12</xdr:row>
      <xdr:rowOff>0</xdr:rowOff>
    </xdr:from>
    <xdr:to>
      <xdr:col>9</xdr:col>
      <xdr:colOff>0</xdr:colOff>
      <xdr:row>24</xdr:row>
      <xdr:rowOff>190500</xdr:rowOff>
    </xdr:to>
    <xdr:grpSp>
      <xdr:nvGrpSpPr>
        <xdr:cNvPr id="12" name="グループ化 8588">
          <a:extLst>
            <a:ext uri="{FF2B5EF4-FFF2-40B4-BE49-F238E27FC236}">
              <a16:creationId xmlns:a16="http://schemas.microsoft.com/office/drawing/2014/main" id="{30F2291B-6ACA-4366-9D70-723627948843}"/>
            </a:ext>
          </a:extLst>
        </xdr:cNvPr>
        <xdr:cNvGrpSpPr>
          <a:grpSpLocks/>
        </xdr:cNvGrpSpPr>
      </xdr:nvGrpSpPr>
      <xdr:grpSpPr bwMode="auto">
        <a:xfrm>
          <a:off x="2590800" y="2709333"/>
          <a:ext cx="1710267" cy="706967"/>
          <a:chOff x="2697628" y="2705100"/>
          <a:chExt cx="1969622" cy="904876"/>
        </a:xfrm>
      </xdr:grpSpPr>
      <xdr:sp macro="" textlink="">
        <xdr:nvSpPr>
          <xdr:cNvPr id="13" name="テキスト ボックス 12">
            <a:extLst>
              <a:ext uri="{FF2B5EF4-FFF2-40B4-BE49-F238E27FC236}">
                <a16:creationId xmlns:a16="http://schemas.microsoft.com/office/drawing/2014/main" id="{907B9737-A322-8307-8E2B-9C5009779AB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E029C771-A03B-B706-A5E4-14E02C7666C2}"/>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171830</xdr:colOff>
      <xdr:row>27</xdr:row>
      <xdr:rowOff>39794</xdr:rowOff>
    </xdr:from>
    <xdr:to>
      <xdr:col>13</xdr:col>
      <xdr:colOff>595086</xdr:colOff>
      <xdr:row>54</xdr:row>
      <xdr:rowOff>85514</xdr:rowOff>
    </xdr:to>
    <xdr:graphicFrame macro="">
      <xdr:nvGraphicFramePr>
        <xdr:cNvPr id="15" name="グラフ 14">
          <a:extLst>
            <a:ext uri="{FF2B5EF4-FFF2-40B4-BE49-F238E27FC236}">
              <a16:creationId xmlns:a16="http://schemas.microsoft.com/office/drawing/2014/main" id="{B96FFE0B-AAE8-4004-9EC3-4C4288823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406517</xdr:colOff>
      <xdr:row>27</xdr:row>
      <xdr:rowOff>69046</xdr:rowOff>
    </xdr:from>
    <xdr:to>
      <xdr:col>29</xdr:col>
      <xdr:colOff>5813</xdr:colOff>
      <xdr:row>54</xdr:row>
      <xdr:rowOff>137626</xdr:rowOff>
    </xdr:to>
    <xdr:graphicFrame macro="">
      <xdr:nvGraphicFramePr>
        <xdr:cNvPr id="16" name="グラフ 15">
          <a:extLst>
            <a:ext uri="{FF2B5EF4-FFF2-40B4-BE49-F238E27FC236}">
              <a16:creationId xmlns:a16="http://schemas.microsoft.com/office/drawing/2014/main" id="{D8890ACB-60DD-4876-BF41-92E2FFB7CA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321235</xdr:colOff>
      <xdr:row>6</xdr:row>
      <xdr:rowOff>237067</xdr:rowOff>
    </xdr:from>
    <xdr:to>
      <xdr:col>24</xdr:col>
      <xdr:colOff>25400</xdr:colOff>
      <xdr:row>23</xdr:row>
      <xdr:rowOff>156883</xdr:rowOff>
    </xdr:to>
    <xdr:cxnSp macro="">
      <xdr:nvCxnSpPr>
        <xdr:cNvPr id="17" name="直線矢印コネクタ 16">
          <a:extLst>
            <a:ext uri="{FF2B5EF4-FFF2-40B4-BE49-F238E27FC236}">
              <a16:creationId xmlns:a16="http://schemas.microsoft.com/office/drawing/2014/main" id="{CC105470-DB66-43AF-A596-CF9448C537D1}"/>
            </a:ext>
          </a:extLst>
        </xdr:cNvPr>
        <xdr:cNvCxnSpPr/>
      </xdr:nvCxnSpPr>
      <xdr:spPr>
        <a:xfrm flipV="1">
          <a:off x="9008035" y="1524000"/>
          <a:ext cx="2498165" cy="1680883"/>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108857</xdr:colOff>
      <xdr:row>6</xdr:row>
      <xdr:rowOff>237067</xdr:rowOff>
    </xdr:from>
    <xdr:to>
      <xdr:col>9</xdr:col>
      <xdr:colOff>8466</xdr:colOff>
      <xdr:row>24</xdr:row>
      <xdr:rowOff>7776</xdr:rowOff>
    </xdr:to>
    <xdr:cxnSp macro="">
      <xdr:nvCxnSpPr>
        <xdr:cNvPr id="18" name="直線矢印コネクタ 17">
          <a:extLst>
            <a:ext uri="{FF2B5EF4-FFF2-40B4-BE49-F238E27FC236}">
              <a16:creationId xmlns:a16="http://schemas.microsoft.com/office/drawing/2014/main" id="{B8D4CA53-9101-4C63-B253-4086F0D2A5FF}"/>
            </a:ext>
          </a:extLst>
        </xdr:cNvPr>
        <xdr:cNvCxnSpPr/>
      </xdr:nvCxnSpPr>
      <xdr:spPr>
        <a:xfrm flipV="1">
          <a:off x="2081590" y="1524000"/>
          <a:ext cx="2227943" cy="1709576"/>
        </a:xfrm>
        <a:prstGeom prst="straightConnector1">
          <a:avLst/>
        </a:prstGeom>
        <a:ln>
          <a:solidFill>
            <a:schemeClr val="tx2">
              <a:lumMod val="60000"/>
              <a:lumOff val="40000"/>
            </a:schemeClr>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77056</xdr:colOff>
      <xdr:row>25</xdr:row>
      <xdr:rowOff>17124</xdr:rowOff>
    </xdr:from>
    <xdr:to>
      <xdr:col>9</xdr:col>
      <xdr:colOff>296333</xdr:colOff>
      <xdr:row>37</xdr:row>
      <xdr:rowOff>152400</xdr:rowOff>
    </xdr:to>
    <xdr:cxnSp macro="">
      <xdr:nvCxnSpPr>
        <xdr:cNvPr id="19" name="直線矢印コネクタ 18">
          <a:extLst>
            <a:ext uri="{FF2B5EF4-FFF2-40B4-BE49-F238E27FC236}">
              <a16:creationId xmlns:a16="http://schemas.microsoft.com/office/drawing/2014/main" id="{2168F919-E8A8-45CD-8C0E-25D98B85CA93}"/>
            </a:ext>
          </a:extLst>
        </xdr:cNvPr>
        <xdr:cNvCxnSpPr/>
      </xdr:nvCxnSpPr>
      <xdr:spPr>
        <a:xfrm>
          <a:off x="2049789" y="3666257"/>
          <a:ext cx="2547611" cy="2251943"/>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18</xdr:col>
      <xdr:colOff>358588</xdr:colOff>
      <xdr:row>25</xdr:row>
      <xdr:rowOff>22412</xdr:rowOff>
    </xdr:from>
    <xdr:to>
      <xdr:col>23</xdr:col>
      <xdr:colOff>270934</xdr:colOff>
      <xdr:row>44</xdr:row>
      <xdr:rowOff>0</xdr:rowOff>
    </xdr:to>
    <xdr:cxnSp macro="">
      <xdr:nvCxnSpPr>
        <xdr:cNvPr id="20" name="直線矢印コネクタ 19">
          <a:extLst>
            <a:ext uri="{FF2B5EF4-FFF2-40B4-BE49-F238E27FC236}">
              <a16:creationId xmlns:a16="http://schemas.microsoft.com/office/drawing/2014/main" id="{61226CD3-9A25-40BE-A514-36C3B223D8D4}"/>
            </a:ext>
          </a:extLst>
        </xdr:cNvPr>
        <xdr:cNvCxnSpPr/>
      </xdr:nvCxnSpPr>
      <xdr:spPr>
        <a:xfrm>
          <a:off x="9045388" y="3671545"/>
          <a:ext cx="2240679" cy="3279588"/>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4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28000"/>
          </a:srgbClr>
        </a:solidFill>
        <a:ln>
          <a:solidFill>
            <a:srgbClr val="C00000"/>
          </a:solidFill>
        </a:ln>
      </a:spPr>
      <a:bodyPr vertOverflow="clip" horzOverflow="clip" rtlCol="0" anchor="t"/>
      <a:lstStyle>
        <a:defPPr algn="l">
          <a:defRPr kumimoji="1" sz="2000" b="1"/>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jacom.or.jp/kome/news/2025/09/250922-84625.php" TargetMode="External"/><Relationship Id="rId2" Type="http://schemas.openxmlformats.org/officeDocument/2006/relationships/hyperlink" Target="https://news.yahoo.co.jp/articles/8f611c313bc1364494ab782d56901a95a36bb581" TargetMode="External"/><Relationship Id="rId1" Type="http://schemas.openxmlformats.org/officeDocument/2006/relationships/hyperlink" Target="https://foods-ch.infomart.co.jp/anzen/recall/206398" TargetMode="External"/><Relationship Id="rId5" Type="http://schemas.openxmlformats.org/officeDocument/2006/relationships/printerSettings" Target="../printerSettings/printerSettings10.bin"/><Relationship Id="rId4" Type="http://schemas.openxmlformats.org/officeDocument/2006/relationships/hyperlink" Target="https://news.livedoor.com/topics/detail/29590362/"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topics.smt.docomo.ne.jp/amp/article/yomiuri/nation/20250923-567-OYT1T50040" TargetMode="External"/><Relationship Id="rId2" Type="http://schemas.openxmlformats.org/officeDocument/2006/relationships/hyperlink" Target="https://news.yahoo.co.jp/articles/24bc957cf2f22fdb6e4f0c802f79d5a6f93c3a36" TargetMode="External"/><Relationship Id="rId1" Type="http://schemas.openxmlformats.org/officeDocument/2006/relationships/hyperlink" Target="https://ameblo.jp/cao-fscj-blog/entry-12930864713.html"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y_food-safety@kxf.biglobe.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yomiuri.co.jp/local/kansai/news/20250921-OYO1T50000/" TargetMode="External"/><Relationship Id="rId3" Type="http://schemas.openxmlformats.org/officeDocument/2006/relationships/hyperlink" Target="https://www.pref.osaka.lg.jp/hodo/fumin/o100110/prs_50936.html" TargetMode="External"/><Relationship Id="rId7" Type="http://schemas.openxmlformats.org/officeDocument/2006/relationships/hyperlink" Target="https://news.jp/i/1342773993958179737?c=1179248089549373591" TargetMode="External"/><Relationship Id="rId2" Type="http://schemas.openxmlformats.org/officeDocument/2006/relationships/hyperlink" Target="https://news.livedoor.com/article/detail/29663632/" TargetMode="External"/><Relationship Id="rId1" Type="http://schemas.openxmlformats.org/officeDocument/2006/relationships/hyperlink" Target="https://www.sanyonews.jp/article/1659583/?c=39546741839462401" TargetMode="External"/><Relationship Id="rId6" Type="http://schemas.openxmlformats.org/officeDocument/2006/relationships/hyperlink" Target="https://www3.nhk.or.jp/lnews/tottori/20250922/4040021487.html" TargetMode="External"/><Relationship Id="rId5" Type="http://schemas.openxmlformats.org/officeDocument/2006/relationships/hyperlink" Target="https://trendnewscaster.jp/topic/202509245670/" TargetMode="External"/><Relationship Id="rId10" Type="http://schemas.openxmlformats.org/officeDocument/2006/relationships/printerSettings" Target="../printerSettings/printerSettings5.bin"/><Relationship Id="rId4" Type="http://schemas.openxmlformats.org/officeDocument/2006/relationships/hyperlink" Target="https://newsdig.tbs.co.jp/articles/-/2187835?display=1" TargetMode="External"/><Relationship Id="rId9" Type="http://schemas.openxmlformats.org/officeDocument/2006/relationships/hyperlink" Target="https://www.sanyonews.jp/article/1506805/?c=39546741839462401"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nikkei.com/article/DGXZQOUC252A00V20C25A9000000/" TargetMode="External"/><Relationship Id="rId13" Type="http://schemas.openxmlformats.org/officeDocument/2006/relationships/printerSettings" Target="../printerSettings/printerSettings6.bin"/><Relationship Id="rId3" Type="http://schemas.openxmlformats.org/officeDocument/2006/relationships/hyperlink" Target="https://www.vietnam.vn/ja/14-nguoi-nhap-vien-sau-khi-khi-an-banh-my-o-hue" TargetMode="External"/><Relationship Id="rId7" Type="http://schemas.openxmlformats.org/officeDocument/2006/relationships/hyperlink" Target="https://www.jetro.go.jp/biznews/2025/09/a0d7d7de68c9a327.html" TargetMode="External"/><Relationship Id="rId12" Type="http://schemas.openxmlformats.org/officeDocument/2006/relationships/hyperlink" Target="https://www.mk.co.kr/jp/politics/11427166" TargetMode="External"/><Relationship Id="rId2" Type="http://schemas.openxmlformats.org/officeDocument/2006/relationships/hyperlink" Target="https://www.google.com/url?rct=j&amp;sa=t&amp;url=https://www.vietnam.vn/ja/14-nguoi-nhap-vien-sau-khi-khi-an-banh-my-o-hue&amp;ct=ga&amp;cd=CAEYACoTMjg0OTgxMzEyNzAwMTk3MzgyNTIcYWJkYjMzOGJlMDIwYjVjMzpjby5qcDpqYTpKUA&amp;usg=AOvVaw2JuT_QJoPng0vv8aeA-0BP" TargetMode="External"/><Relationship Id="rId1" Type="http://schemas.openxmlformats.org/officeDocument/2006/relationships/hyperlink" Target="https://www.dailysunny.com/2025/09/22/nynews250922-1/" TargetMode="External"/><Relationship Id="rId6" Type="http://schemas.openxmlformats.org/officeDocument/2006/relationships/hyperlink" Target="https://www.vietnam.vn/ja/hang-ngan-tre-indonesia-ngo-doc-trong-chuong-trinh-bua-an-mien-phi-10-ti-usd" TargetMode="External"/><Relationship Id="rId11" Type="http://schemas.openxmlformats.org/officeDocument/2006/relationships/hyperlink" Target="https://www.jetro.go.jp/biznews/2025/09/c2929b90c8a386d6.html" TargetMode="External"/><Relationship Id="rId5" Type="http://schemas.openxmlformats.org/officeDocument/2006/relationships/hyperlink" Target="https://news.jp/i/1342725932164170653?c=428427385053398113?c=428427385053398113" TargetMode="External"/><Relationship Id="rId10" Type="http://schemas.openxmlformats.org/officeDocument/2006/relationships/hyperlink" Target="https://www.jetro.go.jp/biznews/2025/09/111456a1b612fa6b.html" TargetMode="External"/><Relationship Id="rId4" Type="http://schemas.openxmlformats.org/officeDocument/2006/relationships/hyperlink" Target="https://www.vietnam.vn/ja/25-hoc-sinh-tieu-hoc-nhap-vien-sau-khi-an-banh-tay-o-truong" TargetMode="External"/><Relationship Id="rId9" Type="http://schemas.openxmlformats.org/officeDocument/2006/relationships/hyperlink" Target="https://www.rti.org.tw/jp/news?uid=3&amp;pid=16612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mhlw.go.jp/stf/covid-19/kokunainohasseijoukyou.html"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1"/>
  <sheetViews>
    <sheetView zoomScale="112" zoomScaleNormal="112" workbookViewId="0">
      <selection activeCell="B23" sqref="B23"/>
    </sheetView>
  </sheetViews>
  <sheetFormatPr defaultRowHeight="13.2"/>
  <cols>
    <col min="1" max="1" width="16.777343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9" ht="13.8" thickTop="1">
      <c r="A1" s="58" t="s">
        <v>0</v>
      </c>
      <c r="B1" s="59"/>
      <c r="C1" s="59" t="s">
        <v>1</v>
      </c>
      <c r="D1" s="59"/>
      <c r="E1" s="59"/>
      <c r="F1" s="59"/>
      <c r="G1" s="59"/>
      <c r="H1" s="59"/>
      <c r="I1" s="41"/>
    </row>
    <row r="2" spans="1:9">
      <c r="A2" s="60" t="s">
        <v>2</v>
      </c>
      <c r="B2" s="61"/>
      <c r="C2" s="61"/>
      <c r="D2" s="61"/>
      <c r="E2" s="61"/>
      <c r="F2" s="61"/>
      <c r="G2" s="61"/>
      <c r="H2" s="61"/>
      <c r="I2" s="41"/>
    </row>
    <row r="3" spans="1:9" ht="15.75" customHeight="1">
      <c r="A3" s="653" t="s">
        <v>3</v>
      </c>
      <c r="B3" s="654"/>
      <c r="C3" s="654"/>
      <c r="D3" s="654"/>
      <c r="E3" s="654"/>
      <c r="F3" s="654"/>
      <c r="G3" s="654"/>
      <c r="H3" s="655"/>
      <c r="I3" s="41"/>
    </row>
    <row r="4" spans="1:9">
      <c r="A4" s="60" t="s">
        <v>4</v>
      </c>
      <c r="B4" s="61"/>
      <c r="C4" s="61"/>
      <c r="D4" s="61"/>
      <c r="E4" s="61"/>
      <c r="F4" s="61"/>
      <c r="G4" s="61"/>
      <c r="H4" s="61"/>
      <c r="I4" s="41"/>
    </row>
    <row r="5" spans="1:9">
      <c r="A5" s="60" t="s">
        <v>5</v>
      </c>
      <c r="B5" s="61"/>
      <c r="C5" s="61"/>
      <c r="D5" s="61"/>
      <c r="E5" s="61"/>
      <c r="F5" s="61"/>
      <c r="G5" s="61"/>
      <c r="H5" s="61"/>
      <c r="I5" s="41"/>
    </row>
    <row r="6" spans="1:9">
      <c r="A6" s="62" t="s">
        <v>2</v>
      </c>
      <c r="B6" s="63"/>
      <c r="C6" s="63"/>
      <c r="D6" s="63"/>
      <c r="E6" s="63"/>
      <c r="F6" s="63"/>
      <c r="G6" s="63"/>
      <c r="H6" s="63"/>
      <c r="I6" s="41"/>
    </row>
    <row r="7" spans="1:9">
      <c r="A7" s="62"/>
      <c r="B7" s="63"/>
      <c r="C7" s="63"/>
      <c r="D7" s="63"/>
      <c r="E7" s="63"/>
      <c r="F7" s="63"/>
      <c r="G7" s="63"/>
      <c r="H7" s="63"/>
      <c r="I7" s="41"/>
    </row>
    <row r="8" spans="1:9">
      <c r="A8" s="62" t="s">
        <v>6</v>
      </c>
      <c r="B8" s="63"/>
      <c r="C8" s="63"/>
      <c r="D8" s="63"/>
      <c r="E8" s="63"/>
      <c r="F8" s="63"/>
      <c r="G8" s="63"/>
      <c r="H8" s="63"/>
      <c r="I8" s="41"/>
    </row>
    <row r="9" spans="1:9">
      <c r="A9" s="64" t="s">
        <v>7</v>
      </c>
      <c r="B9" s="65"/>
      <c r="C9" s="65"/>
      <c r="D9" s="65"/>
      <c r="E9" s="65"/>
      <c r="F9" s="65"/>
      <c r="G9" s="65"/>
      <c r="H9" s="65"/>
      <c r="I9" s="41"/>
    </row>
    <row r="10" spans="1:9" ht="15" customHeight="1">
      <c r="A10" s="138" t="s">
        <v>8</v>
      </c>
      <c r="B10" s="72" t="str">
        <f>+'38　食中毒記事等 '!A2</f>
        <v>倉敷市の飲食店で１３人が食中毒 下痢や発熱、入院患者はなし：山陽新聞デジタ</v>
      </c>
      <c r="C10" s="72"/>
      <c r="D10" s="74"/>
      <c r="E10" s="72"/>
      <c r="F10" s="75"/>
      <c r="G10" s="73"/>
      <c r="H10" s="73"/>
      <c r="I10" s="41"/>
    </row>
    <row r="11" spans="1:9" ht="15" customHeight="1">
      <c r="A11" s="138" t="s">
        <v>9</v>
      </c>
      <c r="B11" s="72" t="str">
        <f>+'38　ノロウイルス関連情報 '!H72</f>
        <v>管理レベル「2」　</v>
      </c>
      <c r="C11" s="72"/>
      <c r="D11" s="72" t="s">
        <v>10</v>
      </c>
      <c r="E11" s="72"/>
      <c r="F11" s="74">
        <f>+'38　ノロウイルス関連情報 '!G73</f>
        <v>3.9</v>
      </c>
      <c r="G11" s="72" t="str">
        <f>+'38　ノロウイルス関連情報 '!H73</f>
        <v>　：先週より</v>
      </c>
      <c r="H11" s="165">
        <f>+'38　ノロウイルス関連情報 '!I73</f>
        <v>-0.89000000000000012</v>
      </c>
      <c r="I11" s="41"/>
    </row>
    <row r="12" spans="1:9" s="49" customFormat="1" ht="15" customHeight="1">
      <c r="A12" s="76" t="s">
        <v>11</v>
      </c>
      <c r="B12" s="659" t="str">
        <f>+'38　残留農薬など'!A2</f>
        <v>メキシコ産セロリ 一部残留農薬基準超過 - フーズチャネル</v>
      </c>
      <c r="C12" s="659"/>
      <c r="D12" s="659"/>
      <c r="E12" s="659"/>
      <c r="F12" s="659"/>
      <c r="G12" s="659"/>
      <c r="H12" s="77"/>
      <c r="I12" s="48"/>
    </row>
    <row r="13" spans="1:9" ht="15" customHeight="1">
      <c r="A13" s="71" t="s">
        <v>12</v>
      </c>
      <c r="B13" s="659" t="str">
        <f>+'38　食品表示'!A2</f>
        <v>シャトレーゼ「自主回収」4400個→「健康被害が発生する可能性も」</v>
      </c>
      <c r="C13" s="659"/>
      <c r="D13" s="659"/>
      <c r="E13" s="659"/>
      <c r="F13" s="659"/>
      <c r="G13" s="659"/>
      <c r="H13" s="73"/>
      <c r="I13" s="41"/>
    </row>
    <row r="14" spans="1:9" ht="15" customHeight="1">
      <c r="A14" s="71" t="s">
        <v>13</v>
      </c>
      <c r="B14" s="73" t="str">
        <f>+'38 海外情報'!A5</f>
        <v xml:space="preserve">フエでパンを食べて14人が入院 - Vietnam.vn </v>
      </c>
      <c r="D14" s="73"/>
      <c r="E14" s="73"/>
      <c r="F14" s="73"/>
      <c r="G14" s="73"/>
      <c r="H14" s="73"/>
      <c r="I14" s="41"/>
    </row>
    <row r="15" spans="1:9" ht="15" customHeight="1">
      <c r="A15" s="78" t="s">
        <v>14</v>
      </c>
      <c r="B15" s="79" t="str">
        <f>+'38 海外情報'!A2</f>
        <v xml:space="preserve">コストコの「わさびポケ」食中毒の恐れでリコール、NY含む全33州で販売 </v>
      </c>
      <c r="C15" s="656" t="s">
        <v>15</v>
      </c>
      <c r="D15" s="656"/>
      <c r="E15" s="656"/>
      <c r="F15" s="656"/>
      <c r="G15" s="656"/>
      <c r="H15" s="657"/>
      <c r="I15" s="41"/>
    </row>
    <row r="16" spans="1:9" ht="15" customHeight="1">
      <c r="A16" s="71" t="s">
        <v>16</v>
      </c>
      <c r="B16" s="72" t="str">
        <f>+'38　感染症統計'!A23</f>
        <v>2025年 第38週（9/15～9/21）</v>
      </c>
      <c r="C16" s="73"/>
      <c r="D16" s="72" t="s">
        <v>17</v>
      </c>
      <c r="E16" s="73"/>
      <c r="F16" s="73"/>
      <c r="G16" s="73"/>
      <c r="H16" s="73"/>
      <c r="I16" s="41"/>
    </row>
    <row r="17" spans="1:16" ht="15" customHeight="1">
      <c r="A17" s="71" t="s">
        <v>18</v>
      </c>
      <c r="B17" s="658" t="str">
        <f>+'36　国内感染症情報'!B2</f>
        <v>2025年第36週（9月1日〜9月7日）</v>
      </c>
      <c r="C17" s="658"/>
      <c r="D17" s="658"/>
      <c r="E17" s="658"/>
      <c r="F17" s="658"/>
      <c r="G17" s="658"/>
      <c r="H17" s="73"/>
      <c r="I17" s="41"/>
    </row>
    <row r="18" spans="1:16" ht="15" customHeight="1">
      <c r="A18" s="71" t="s">
        <v>19</v>
      </c>
      <c r="B18" s="80" t="str">
        <f>+'38  衛生訓話'!A2</f>
        <v>今週のお題　(掃除用具はキレイに保管しましょう !)</v>
      </c>
      <c r="F18" s="80"/>
      <c r="G18" s="73"/>
      <c r="H18" s="73"/>
      <c r="I18" s="41"/>
    </row>
    <row r="19" spans="1:16" ht="15" customHeight="1">
      <c r="A19" s="71" t="s">
        <v>20</v>
      </c>
      <c r="B19" s="656" t="s">
        <v>211</v>
      </c>
      <c r="C19" s="656"/>
      <c r="D19" s="656"/>
      <c r="E19" s="656"/>
      <c r="F19" s="73" t="s">
        <v>17</v>
      </c>
      <c r="G19" s="73"/>
      <c r="H19" s="73"/>
      <c r="I19" s="41"/>
      <c r="P19" t="s">
        <v>21</v>
      </c>
    </row>
    <row r="20" spans="1:16" ht="15" customHeight="1">
      <c r="A20" s="71" t="s">
        <v>17</v>
      </c>
      <c r="B20" t="s">
        <v>23</v>
      </c>
      <c r="C20" s="73"/>
      <c r="D20" s="73"/>
      <c r="E20" s="73"/>
      <c r="F20" s="73"/>
      <c r="G20" s="73"/>
      <c r="H20" s="73"/>
      <c r="I20" s="41"/>
      <c r="L20" t="s">
        <v>15</v>
      </c>
    </row>
    <row r="21" spans="1:16">
      <c r="A21" s="64" t="s">
        <v>7</v>
      </c>
      <c r="B21" s="65"/>
      <c r="C21" s="65"/>
      <c r="D21" s="65"/>
      <c r="E21" s="65"/>
      <c r="F21" s="65"/>
      <c r="G21" s="65"/>
      <c r="H21" s="65"/>
      <c r="I21" s="41"/>
    </row>
    <row r="22" spans="1:16">
      <c r="A22" s="62" t="s">
        <v>17</v>
      </c>
      <c r="B22" s="63"/>
      <c r="C22" s="63"/>
      <c r="D22" s="63"/>
      <c r="E22" s="63"/>
      <c r="F22" s="63"/>
      <c r="G22" s="63"/>
      <c r="H22" s="63"/>
      <c r="I22" s="41"/>
    </row>
    <row r="23" spans="1:16">
      <c r="A23" s="42" t="s">
        <v>22</v>
      </c>
      <c r="I23" s="41"/>
    </row>
    <row r="24" spans="1:16">
      <c r="A24" s="41"/>
      <c r="I24" s="41"/>
    </row>
    <row r="25" spans="1:16">
      <c r="A25" s="41"/>
      <c r="I25" s="41"/>
    </row>
    <row r="26" spans="1:16">
      <c r="A26" s="41"/>
      <c r="I26" s="41"/>
    </row>
    <row r="27" spans="1:16">
      <c r="A27" s="41"/>
      <c r="I27" s="41"/>
    </row>
    <row r="28" spans="1:16">
      <c r="A28" s="41"/>
      <c r="I28" s="41"/>
    </row>
    <row r="29" spans="1:16">
      <c r="A29" s="41"/>
      <c r="I29" s="41"/>
    </row>
    <row r="30" spans="1:16">
      <c r="A30" s="41"/>
      <c r="H30" t="s">
        <v>23</v>
      </c>
      <c r="I30" s="41"/>
    </row>
    <row r="31" spans="1:16">
      <c r="A31" s="41"/>
      <c r="I31" s="41"/>
    </row>
    <row r="32" spans="1:16">
      <c r="A32" s="41"/>
      <c r="I32" s="41"/>
    </row>
    <row r="33" spans="1:9">
      <c r="A33" s="41"/>
      <c r="I33" s="41"/>
    </row>
    <row r="34" spans="1:9" ht="13.8" thickBot="1">
      <c r="A34" s="43"/>
      <c r="B34" s="44"/>
      <c r="C34" s="44"/>
      <c r="D34" s="44"/>
      <c r="E34" s="44"/>
      <c r="F34" s="44"/>
      <c r="G34" s="44"/>
      <c r="H34" s="44"/>
      <c r="I34" s="41"/>
    </row>
    <row r="35" spans="1:9" ht="13.8" thickTop="1"/>
    <row r="38" spans="1:9" ht="24.6">
      <c r="A38" s="51" t="s">
        <v>24</v>
      </c>
    </row>
    <row r="39" spans="1:9" ht="40.5" customHeight="1">
      <c r="A39" s="660" t="s">
        <v>25</v>
      </c>
      <c r="B39" s="660"/>
      <c r="C39" s="660"/>
      <c r="D39" s="660"/>
      <c r="E39" s="660"/>
      <c r="F39" s="660"/>
      <c r="G39" s="660"/>
    </row>
    <row r="40" spans="1:9" ht="30.75" customHeight="1">
      <c r="A40" s="652" t="s">
        <v>26</v>
      </c>
      <c r="B40" s="652"/>
      <c r="C40" s="652"/>
      <c r="D40" s="652"/>
      <c r="E40" s="652"/>
      <c r="F40" s="652"/>
      <c r="G40" s="652"/>
    </row>
    <row r="41" spans="1:9" ht="15">
      <c r="A41" s="52"/>
    </row>
    <row r="42" spans="1:9" ht="69.75" customHeight="1">
      <c r="A42" s="647" t="s">
        <v>27</v>
      </c>
      <c r="B42" s="647"/>
      <c r="C42" s="647"/>
      <c r="D42" s="647"/>
      <c r="E42" s="647"/>
      <c r="F42" s="647"/>
      <c r="G42" s="647"/>
    </row>
    <row r="43" spans="1:9" ht="35.25" customHeight="1">
      <c r="A43" s="652" t="s">
        <v>28</v>
      </c>
      <c r="B43" s="652"/>
      <c r="C43" s="652"/>
      <c r="D43" s="652"/>
      <c r="E43" s="652"/>
      <c r="F43" s="652"/>
      <c r="G43" s="652"/>
    </row>
    <row r="44" spans="1:9" ht="59.25" customHeight="1">
      <c r="A44" s="647" t="s">
        <v>29</v>
      </c>
      <c r="B44" s="647"/>
      <c r="C44" s="647"/>
      <c r="D44" s="647"/>
      <c r="E44" s="647"/>
      <c r="F44" s="647"/>
      <c r="G44" s="647"/>
    </row>
    <row r="45" spans="1:9" ht="15">
      <c r="A45" s="53"/>
    </row>
    <row r="46" spans="1:9" ht="27.75" customHeight="1">
      <c r="A46" s="649" t="s">
        <v>30</v>
      </c>
      <c r="B46" s="649"/>
      <c r="C46" s="649"/>
      <c r="D46" s="649"/>
      <c r="E46" s="649"/>
      <c r="F46" s="649"/>
      <c r="G46" s="649"/>
    </row>
    <row r="47" spans="1:9" ht="53.25" customHeight="1">
      <c r="A47" s="648" t="s">
        <v>31</v>
      </c>
      <c r="B47" s="647"/>
      <c r="C47" s="647"/>
      <c r="D47" s="647"/>
      <c r="E47" s="647"/>
      <c r="F47" s="647"/>
      <c r="G47" s="647"/>
    </row>
    <row r="48" spans="1:9" ht="15">
      <c r="A48" s="53"/>
    </row>
    <row r="49" spans="1:7" ht="32.25" customHeight="1">
      <c r="A49" s="649" t="s">
        <v>32</v>
      </c>
      <c r="B49" s="649"/>
      <c r="C49" s="649"/>
      <c r="D49" s="649"/>
      <c r="E49" s="649"/>
      <c r="F49" s="649"/>
      <c r="G49" s="649"/>
    </row>
    <row r="50" spans="1:7" ht="15">
      <c r="A50" s="52"/>
    </row>
    <row r="51" spans="1:7" ht="87" customHeight="1">
      <c r="A51" s="648" t="s">
        <v>33</v>
      </c>
      <c r="B51" s="647"/>
      <c r="C51" s="647"/>
      <c r="D51" s="647"/>
      <c r="E51" s="647"/>
      <c r="F51" s="647"/>
      <c r="G51" s="647"/>
    </row>
    <row r="52" spans="1:7" ht="15">
      <c r="A52" s="53"/>
    </row>
    <row r="53" spans="1:7" ht="32.25" customHeight="1">
      <c r="A53" s="649" t="s">
        <v>34</v>
      </c>
      <c r="B53" s="649"/>
      <c r="C53" s="649"/>
      <c r="D53" s="649"/>
      <c r="E53" s="649"/>
      <c r="F53" s="649"/>
      <c r="G53" s="649"/>
    </row>
    <row r="54" spans="1:7" ht="29.25" customHeight="1">
      <c r="A54" s="647" t="s">
        <v>35</v>
      </c>
      <c r="B54" s="647"/>
      <c r="C54" s="647"/>
      <c r="D54" s="647"/>
      <c r="E54" s="647"/>
      <c r="F54" s="647"/>
      <c r="G54" s="647"/>
    </row>
    <row r="55" spans="1:7" ht="15">
      <c r="A55" s="53"/>
    </row>
    <row r="56" spans="1:7" s="49" customFormat="1" ht="110.25" customHeight="1">
      <c r="A56" s="650" t="s">
        <v>36</v>
      </c>
      <c r="B56" s="651"/>
      <c r="C56" s="651"/>
      <c r="D56" s="651"/>
      <c r="E56" s="651"/>
      <c r="F56" s="651"/>
      <c r="G56" s="651"/>
    </row>
    <row r="57" spans="1:7" ht="34.5" customHeight="1">
      <c r="A57" s="652" t="s">
        <v>37</v>
      </c>
      <c r="B57" s="652"/>
      <c r="C57" s="652"/>
      <c r="D57" s="652"/>
      <c r="E57" s="652"/>
      <c r="F57" s="652"/>
      <c r="G57" s="652"/>
    </row>
    <row r="58" spans="1:7" ht="114" customHeight="1">
      <c r="A58" s="648" t="s">
        <v>38</v>
      </c>
      <c r="B58" s="647"/>
      <c r="C58" s="647"/>
      <c r="D58" s="647"/>
      <c r="E58" s="647"/>
      <c r="F58" s="647"/>
      <c r="G58" s="647"/>
    </row>
    <row r="59" spans="1:7" ht="109.5" customHeight="1">
      <c r="A59" s="647"/>
      <c r="B59" s="647"/>
      <c r="C59" s="647"/>
      <c r="D59" s="647"/>
      <c r="E59" s="647"/>
      <c r="F59" s="647"/>
      <c r="G59" s="647"/>
    </row>
    <row r="60" spans="1:7" ht="15">
      <c r="A60" s="53"/>
    </row>
    <row r="61" spans="1:7" s="50" customFormat="1" ht="57.75" customHeight="1">
      <c r="A61" s="647"/>
      <c r="B61" s="647"/>
      <c r="C61" s="647"/>
      <c r="D61" s="647"/>
      <c r="E61" s="647"/>
      <c r="F61" s="647"/>
      <c r="G61" s="647"/>
    </row>
  </sheetData>
  <mergeCells count="22">
    <mergeCell ref="A3:H3"/>
    <mergeCell ref="C15:H15"/>
    <mergeCell ref="B17:G17"/>
    <mergeCell ref="B12:G12"/>
    <mergeCell ref="A39:G39"/>
    <mergeCell ref="B13:G13"/>
    <mergeCell ref="B19:E19"/>
    <mergeCell ref="A47:G47"/>
    <mergeCell ref="A46:G46"/>
    <mergeCell ref="A53:G53"/>
    <mergeCell ref="A40:G40"/>
    <mergeCell ref="A42:G42"/>
    <mergeCell ref="A44:G44"/>
    <mergeCell ref="A43:G43"/>
    <mergeCell ref="A59:G59"/>
    <mergeCell ref="A58:G58"/>
    <mergeCell ref="A61:G61"/>
    <mergeCell ref="A51:G51"/>
    <mergeCell ref="A49:G49"/>
    <mergeCell ref="A56:G56"/>
    <mergeCell ref="A54:G54"/>
    <mergeCell ref="A57:G57"/>
  </mergeCells>
  <phoneticPr fontId="29"/>
  <hyperlinks>
    <hyperlink ref="A39"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62"/>
  <sheetViews>
    <sheetView view="pageBreakPreview" zoomScale="110" zoomScaleNormal="100" zoomScaleSheetLayoutView="110" workbookViewId="0">
      <selection activeCell="F7" sqref="F7"/>
    </sheetView>
  </sheetViews>
  <sheetFormatPr defaultColWidth="9" defaultRowHeight="13.2"/>
  <cols>
    <col min="1" max="1" width="21.33203125" style="15" customWidth="1"/>
    <col min="2" max="2" width="19.88671875" style="15" customWidth="1"/>
    <col min="3" max="3" width="91.6640625" style="112" customWidth="1"/>
    <col min="4" max="4" width="14.44140625" style="16" customWidth="1"/>
    <col min="5" max="5" width="13.6640625" style="16" customWidth="1"/>
    <col min="6" max="6" width="13.88671875" style="1" customWidth="1"/>
    <col min="7" max="7" width="58.6640625" style="1" customWidth="1"/>
    <col min="8" max="10" width="9" style="1"/>
    <col min="11" max="11" width="14.109375" style="1" customWidth="1"/>
    <col min="12" max="16384" width="9" style="1"/>
  </cols>
  <sheetData>
    <row r="1" spans="1:5" ht="44.25" customHeight="1" thickTop="1" thickBot="1">
      <c r="A1" s="485" t="s">
        <v>229</v>
      </c>
      <c r="B1" s="486" t="s">
        <v>176</v>
      </c>
      <c r="C1" s="487" t="s">
        <v>217</v>
      </c>
      <c r="D1" s="488" t="s">
        <v>172</v>
      </c>
      <c r="E1" s="489" t="s">
        <v>173</v>
      </c>
    </row>
    <row r="2" spans="1:5" s="507" customFormat="1" ht="25.2" customHeight="1" thickTop="1">
      <c r="A2" s="623" t="s">
        <v>400</v>
      </c>
      <c r="B2" s="624" t="s">
        <v>333</v>
      </c>
      <c r="C2" s="625" t="s">
        <v>404</v>
      </c>
      <c r="D2" s="626">
        <v>45926</v>
      </c>
      <c r="E2" s="627">
        <v>45926</v>
      </c>
    </row>
    <row r="3" spans="1:5" s="507" customFormat="1" ht="25.2" customHeight="1">
      <c r="A3" s="608" t="s">
        <v>401</v>
      </c>
      <c r="B3" s="609" t="s">
        <v>334</v>
      </c>
      <c r="C3" s="610" t="s">
        <v>405</v>
      </c>
      <c r="D3" s="611">
        <v>45925</v>
      </c>
      <c r="E3" s="612">
        <v>45926</v>
      </c>
    </row>
    <row r="4" spans="1:5" s="507" customFormat="1" ht="25.2" customHeight="1">
      <c r="A4" s="618" t="s">
        <v>400</v>
      </c>
      <c r="B4" s="619" t="s">
        <v>335</v>
      </c>
      <c r="C4" s="620" t="s">
        <v>406</v>
      </c>
      <c r="D4" s="621">
        <v>45925</v>
      </c>
      <c r="E4" s="622">
        <v>45926</v>
      </c>
    </row>
    <row r="5" spans="1:5" s="507" customFormat="1" ht="25.2" customHeight="1">
      <c r="A5" s="618" t="s">
        <v>401</v>
      </c>
      <c r="B5" s="619" t="s">
        <v>335</v>
      </c>
      <c r="C5" s="620" t="s">
        <v>407</v>
      </c>
      <c r="D5" s="621">
        <v>45925</v>
      </c>
      <c r="E5" s="622">
        <v>45926</v>
      </c>
    </row>
    <row r="6" spans="1:5" s="507" customFormat="1" ht="25.2" customHeight="1">
      <c r="A6" s="608" t="s">
        <v>400</v>
      </c>
      <c r="B6" s="609" t="s">
        <v>336</v>
      </c>
      <c r="C6" s="610" t="s">
        <v>408</v>
      </c>
      <c r="D6" s="611">
        <v>45925</v>
      </c>
      <c r="E6" s="612">
        <v>45926</v>
      </c>
    </row>
    <row r="7" spans="1:5" s="507" customFormat="1" ht="25.2" customHeight="1">
      <c r="A7" s="608" t="s">
        <v>400</v>
      </c>
      <c r="B7" s="609" t="s">
        <v>337</v>
      </c>
      <c r="C7" s="610" t="s">
        <v>409</v>
      </c>
      <c r="D7" s="611">
        <v>45925</v>
      </c>
      <c r="E7" s="612">
        <v>45926</v>
      </c>
    </row>
    <row r="8" spans="1:5" s="507" customFormat="1" ht="25.2" customHeight="1">
      <c r="A8" s="623" t="s">
        <v>400</v>
      </c>
      <c r="B8" s="624" t="s">
        <v>338</v>
      </c>
      <c r="C8" s="625" t="s">
        <v>410</v>
      </c>
      <c r="D8" s="626">
        <v>45919</v>
      </c>
      <c r="E8" s="627">
        <v>45926</v>
      </c>
    </row>
    <row r="9" spans="1:5" s="507" customFormat="1" ht="25.2" customHeight="1">
      <c r="A9" s="608" t="s">
        <v>400</v>
      </c>
      <c r="B9" s="609" t="s">
        <v>339</v>
      </c>
      <c r="C9" s="610" t="s">
        <v>411</v>
      </c>
      <c r="D9" s="611">
        <v>45926</v>
      </c>
      <c r="E9" s="612">
        <v>45926</v>
      </c>
    </row>
    <row r="10" spans="1:5" s="507" customFormat="1" ht="25.2" customHeight="1">
      <c r="A10" s="628" t="s">
        <v>400</v>
      </c>
      <c r="B10" s="629" t="s">
        <v>340</v>
      </c>
      <c r="C10" s="630" t="s">
        <v>412</v>
      </c>
      <c r="D10" s="631">
        <v>45924</v>
      </c>
      <c r="E10" s="632">
        <v>45926</v>
      </c>
    </row>
    <row r="11" spans="1:5" s="507" customFormat="1" ht="25.2" customHeight="1">
      <c r="A11" s="628" t="s">
        <v>401</v>
      </c>
      <c r="B11" s="629" t="s">
        <v>341</v>
      </c>
      <c r="C11" s="630" t="s">
        <v>413</v>
      </c>
      <c r="D11" s="631">
        <v>45925</v>
      </c>
      <c r="E11" s="632">
        <v>45926</v>
      </c>
    </row>
    <row r="12" spans="1:5" s="507" customFormat="1" ht="25.2" customHeight="1">
      <c r="A12" s="623" t="s">
        <v>400</v>
      </c>
      <c r="B12" s="624" t="s">
        <v>342</v>
      </c>
      <c r="C12" s="625" t="s">
        <v>343</v>
      </c>
      <c r="D12" s="626">
        <v>45925</v>
      </c>
      <c r="E12" s="627">
        <v>45925</v>
      </c>
    </row>
    <row r="13" spans="1:5" s="507" customFormat="1" ht="25.2" customHeight="1">
      <c r="A13" s="623" t="s">
        <v>400</v>
      </c>
      <c r="B13" s="624" t="s">
        <v>344</v>
      </c>
      <c r="C13" s="625" t="s">
        <v>345</v>
      </c>
      <c r="D13" s="626">
        <v>45924</v>
      </c>
      <c r="E13" s="627">
        <v>45925</v>
      </c>
    </row>
    <row r="14" spans="1:5" s="507" customFormat="1" ht="25.2" customHeight="1">
      <c r="A14" s="494" t="s">
        <v>400</v>
      </c>
      <c r="B14" s="495" t="s">
        <v>346</v>
      </c>
      <c r="C14" s="496" t="s">
        <v>347</v>
      </c>
      <c r="D14" s="497">
        <v>45925</v>
      </c>
      <c r="E14" s="498">
        <v>45925</v>
      </c>
    </row>
    <row r="15" spans="1:5" s="507" customFormat="1" ht="25.2" customHeight="1">
      <c r="A15" s="494" t="s">
        <v>401</v>
      </c>
      <c r="B15" s="495" t="s">
        <v>335</v>
      </c>
      <c r="C15" s="496" t="s">
        <v>348</v>
      </c>
      <c r="D15" s="497">
        <v>45925</v>
      </c>
      <c r="E15" s="498">
        <v>45925</v>
      </c>
    </row>
    <row r="16" spans="1:5" s="507" customFormat="1" ht="25.2" customHeight="1">
      <c r="A16" s="608" t="s">
        <v>402</v>
      </c>
      <c r="B16" s="609" t="s">
        <v>349</v>
      </c>
      <c r="C16" s="610" t="s">
        <v>350</v>
      </c>
      <c r="D16" s="611">
        <v>45925</v>
      </c>
      <c r="E16" s="612">
        <v>45925</v>
      </c>
    </row>
    <row r="17" spans="1:5" s="507" customFormat="1" ht="25.2" customHeight="1">
      <c r="A17" s="618" t="s">
        <v>400</v>
      </c>
      <c r="B17" s="619" t="s">
        <v>351</v>
      </c>
      <c r="C17" s="620" t="s">
        <v>352</v>
      </c>
      <c r="D17" s="621">
        <v>45925</v>
      </c>
      <c r="E17" s="622">
        <v>45925</v>
      </c>
    </row>
    <row r="18" spans="1:5" s="507" customFormat="1" ht="25.2" customHeight="1">
      <c r="A18" s="618" t="s">
        <v>400</v>
      </c>
      <c r="B18" s="619" t="s">
        <v>353</v>
      </c>
      <c r="C18" s="620" t="s">
        <v>354</v>
      </c>
      <c r="D18" s="621">
        <v>45925</v>
      </c>
      <c r="E18" s="622">
        <v>45925</v>
      </c>
    </row>
    <row r="19" spans="1:5" s="507" customFormat="1" ht="25.2" customHeight="1">
      <c r="A19" s="618" t="s">
        <v>400</v>
      </c>
      <c r="B19" s="619" t="s">
        <v>355</v>
      </c>
      <c r="C19" s="620" t="s">
        <v>356</v>
      </c>
      <c r="D19" s="621">
        <v>45924</v>
      </c>
      <c r="E19" s="622">
        <v>45925</v>
      </c>
    </row>
    <row r="20" spans="1:5" s="507" customFormat="1" ht="25.2" customHeight="1">
      <c r="A20" s="623" t="s">
        <v>400</v>
      </c>
      <c r="B20" s="624" t="s">
        <v>357</v>
      </c>
      <c r="C20" s="625" t="s">
        <v>358</v>
      </c>
      <c r="D20" s="626">
        <v>45924</v>
      </c>
      <c r="E20" s="627">
        <v>45925</v>
      </c>
    </row>
    <row r="21" spans="1:5" s="507" customFormat="1" ht="25.2" customHeight="1">
      <c r="A21" s="618" t="s">
        <v>400</v>
      </c>
      <c r="B21" s="619" t="s">
        <v>359</v>
      </c>
      <c r="C21" s="620" t="s">
        <v>360</v>
      </c>
      <c r="D21" s="621">
        <v>45924</v>
      </c>
      <c r="E21" s="622">
        <v>45925</v>
      </c>
    </row>
    <row r="22" spans="1:5" s="507" customFormat="1" ht="25.2" customHeight="1">
      <c r="A22" s="613" t="s">
        <v>403</v>
      </c>
      <c r="B22" s="614" t="s">
        <v>361</v>
      </c>
      <c r="C22" s="615" t="s">
        <v>362</v>
      </c>
      <c r="D22" s="616">
        <v>45924</v>
      </c>
      <c r="E22" s="617">
        <v>45925</v>
      </c>
    </row>
    <row r="23" spans="1:5" s="507" customFormat="1" ht="25.2" customHeight="1">
      <c r="A23" s="623" t="s">
        <v>400</v>
      </c>
      <c r="B23" s="624" t="s">
        <v>363</v>
      </c>
      <c r="C23" s="625" t="s">
        <v>364</v>
      </c>
      <c r="D23" s="626">
        <v>45924</v>
      </c>
      <c r="E23" s="627">
        <v>45925</v>
      </c>
    </row>
    <row r="24" spans="1:5" s="507" customFormat="1" ht="25.2" customHeight="1">
      <c r="A24" s="608" t="s">
        <v>400</v>
      </c>
      <c r="B24" s="609" t="s">
        <v>365</v>
      </c>
      <c r="C24" s="610" t="s">
        <v>366</v>
      </c>
      <c r="D24" s="611">
        <v>45924</v>
      </c>
      <c r="E24" s="612">
        <v>45925</v>
      </c>
    </row>
    <row r="25" spans="1:5" s="507" customFormat="1" ht="25.2" customHeight="1">
      <c r="A25" s="633" t="s">
        <v>400</v>
      </c>
      <c r="B25" s="634" t="s">
        <v>367</v>
      </c>
      <c r="C25" s="635" t="s">
        <v>368</v>
      </c>
      <c r="D25" s="636">
        <v>45924</v>
      </c>
      <c r="E25" s="637">
        <v>45925</v>
      </c>
    </row>
    <row r="26" spans="1:5" s="507" customFormat="1" ht="25.2" customHeight="1">
      <c r="A26" s="608" t="s">
        <v>400</v>
      </c>
      <c r="B26" s="609" t="s">
        <v>369</v>
      </c>
      <c r="C26" s="610" t="s">
        <v>370</v>
      </c>
      <c r="D26" s="611">
        <v>45924</v>
      </c>
      <c r="E26" s="612">
        <v>45925</v>
      </c>
    </row>
    <row r="27" spans="1:5" s="507" customFormat="1" ht="25.2" customHeight="1">
      <c r="A27" s="494" t="s">
        <v>400</v>
      </c>
      <c r="B27" s="495" t="s">
        <v>371</v>
      </c>
      <c r="C27" s="496" t="s">
        <v>372</v>
      </c>
      <c r="D27" s="497">
        <v>45924</v>
      </c>
      <c r="E27" s="498">
        <v>45924</v>
      </c>
    </row>
    <row r="28" spans="1:5" s="507" customFormat="1" ht="25.2" customHeight="1">
      <c r="A28" s="613" t="s">
        <v>400</v>
      </c>
      <c r="B28" s="614" t="s">
        <v>373</v>
      </c>
      <c r="C28" s="615" t="s">
        <v>374</v>
      </c>
      <c r="D28" s="616">
        <v>45924</v>
      </c>
      <c r="E28" s="617">
        <v>45924</v>
      </c>
    </row>
    <row r="29" spans="1:5" s="507" customFormat="1" ht="25.2" customHeight="1">
      <c r="A29" s="618" t="s">
        <v>400</v>
      </c>
      <c r="B29" s="619" t="s">
        <v>375</v>
      </c>
      <c r="C29" s="620" t="s">
        <v>376</v>
      </c>
      <c r="D29" s="621">
        <v>45923</v>
      </c>
      <c r="E29" s="622">
        <v>45924</v>
      </c>
    </row>
    <row r="30" spans="1:5" s="507" customFormat="1" ht="25.2" customHeight="1">
      <c r="A30" s="618" t="s">
        <v>400</v>
      </c>
      <c r="B30" s="619" t="s">
        <v>351</v>
      </c>
      <c r="C30" s="620" t="s">
        <v>377</v>
      </c>
      <c r="D30" s="621">
        <v>45922</v>
      </c>
      <c r="E30" s="622">
        <v>45924</v>
      </c>
    </row>
    <row r="31" spans="1:5" s="507" customFormat="1" ht="25.2" customHeight="1">
      <c r="A31" s="618" t="s">
        <v>400</v>
      </c>
      <c r="B31" s="619" t="s">
        <v>378</v>
      </c>
      <c r="C31" s="620" t="s">
        <v>379</v>
      </c>
      <c r="D31" s="621">
        <v>45922</v>
      </c>
      <c r="E31" s="622">
        <v>45924</v>
      </c>
    </row>
    <row r="32" spans="1:5" s="507" customFormat="1" ht="25.2" customHeight="1">
      <c r="A32" s="613" t="s">
        <v>400</v>
      </c>
      <c r="B32" s="614" t="s">
        <v>380</v>
      </c>
      <c r="C32" s="615" t="s">
        <v>381</v>
      </c>
      <c r="D32" s="616">
        <v>45922</v>
      </c>
      <c r="E32" s="617">
        <v>45924</v>
      </c>
    </row>
    <row r="33" spans="1:5" s="507" customFormat="1" ht="25.2" customHeight="1">
      <c r="A33" s="623" t="s">
        <v>400</v>
      </c>
      <c r="B33" s="624" t="s">
        <v>382</v>
      </c>
      <c r="C33" s="625" t="s">
        <v>383</v>
      </c>
      <c r="D33" s="626">
        <v>45922</v>
      </c>
      <c r="E33" s="627">
        <v>45922</v>
      </c>
    </row>
    <row r="34" spans="1:5" s="507" customFormat="1" ht="25.2" customHeight="1">
      <c r="A34" s="618" t="s">
        <v>400</v>
      </c>
      <c r="B34" s="619" t="s">
        <v>384</v>
      </c>
      <c r="C34" s="620" t="s">
        <v>385</v>
      </c>
      <c r="D34" s="621">
        <v>45922</v>
      </c>
      <c r="E34" s="622">
        <v>45922</v>
      </c>
    </row>
    <row r="35" spans="1:5" s="507" customFormat="1" ht="25.2" customHeight="1">
      <c r="A35" s="628" t="s">
        <v>400</v>
      </c>
      <c r="B35" s="629" t="s">
        <v>386</v>
      </c>
      <c r="C35" s="630" t="s">
        <v>387</v>
      </c>
      <c r="D35" s="631">
        <v>45922</v>
      </c>
      <c r="E35" s="632">
        <v>45922</v>
      </c>
    </row>
    <row r="36" spans="1:5" s="507" customFormat="1" ht="25.2" customHeight="1">
      <c r="A36" s="623" t="s">
        <v>401</v>
      </c>
      <c r="B36" s="624" t="s">
        <v>388</v>
      </c>
      <c r="C36" s="625" t="s">
        <v>389</v>
      </c>
      <c r="D36" s="626">
        <v>45922</v>
      </c>
      <c r="E36" s="627">
        <v>45922</v>
      </c>
    </row>
    <row r="37" spans="1:5" s="507" customFormat="1" ht="25.2" customHeight="1">
      <c r="A37" s="494" t="s">
        <v>402</v>
      </c>
      <c r="B37" s="495" t="s">
        <v>390</v>
      </c>
      <c r="C37" s="496" t="s">
        <v>391</v>
      </c>
      <c r="D37" s="497">
        <v>45920</v>
      </c>
      <c r="E37" s="498">
        <v>45922</v>
      </c>
    </row>
    <row r="38" spans="1:5" s="507" customFormat="1" ht="25.2" customHeight="1">
      <c r="A38" s="494" t="s">
        <v>400</v>
      </c>
      <c r="B38" s="495" t="s">
        <v>392</v>
      </c>
      <c r="C38" s="496" t="s">
        <v>393</v>
      </c>
      <c r="D38" s="497">
        <v>45920</v>
      </c>
      <c r="E38" s="498">
        <v>45922</v>
      </c>
    </row>
    <row r="39" spans="1:5" s="507" customFormat="1" ht="25.2" customHeight="1">
      <c r="A39" s="494" t="s">
        <v>400</v>
      </c>
      <c r="B39" s="495" t="s">
        <v>363</v>
      </c>
      <c r="C39" s="496" t="s">
        <v>394</v>
      </c>
      <c r="D39" s="497">
        <v>45920</v>
      </c>
      <c r="E39" s="498">
        <v>45922</v>
      </c>
    </row>
    <row r="40" spans="1:5" s="507" customFormat="1" ht="25.2" customHeight="1">
      <c r="A40" s="494" t="s">
        <v>400</v>
      </c>
      <c r="B40" s="495" t="s">
        <v>395</v>
      </c>
      <c r="C40" s="496" t="s">
        <v>396</v>
      </c>
      <c r="D40" s="497">
        <v>45919</v>
      </c>
      <c r="E40" s="498">
        <v>45922</v>
      </c>
    </row>
    <row r="41" spans="1:5" s="507" customFormat="1" ht="25.2" customHeight="1">
      <c r="A41" s="608" t="s">
        <v>402</v>
      </c>
      <c r="B41" s="609" t="s">
        <v>339</v>
      </c>
      <c r="C41" s="610" t="s">
        <v>397</v>
      </c>
      <c r="D41" s="611">
        <v>45919</v>
      </c>
      <c r="E41" s="612">
        <v>45922</v>
      </c>
    </row>
    <row r="42" spans="1:5" s="507" customFormat="1" ht="25.2" customHeight="1">
      <c r="A42" s="613" t="s">
        <v>402</v>
      </c>
      <c r="B42" s="614" t="s">
        <v>398</v>
      </c>
      <c r="C42" s="615" t="s">
        <v>399</v>
      </c>
      <c r="D42" s="616">
        <v>45919</v>
      </c>
      <c r="E42" s="617">
        <v>45922</v>
      </c>
    </row>
    <row r="43" spans="1:5" s="507" customFormat="1" ht="25.2" customHeight="1">
      <c r="A43" s="494"/>
      <c r="B43" s="495"/>
      <c r="C43" s="496"/>
      <c r="D43" s="497"/>
      <c r="E43" s="498"/>
    </row>
    <row r="44" spans="1:5" s="507" customFormat="1" ht="25.2" customHeight="1">
      <c r="A44" s="494"/>
      <c r="B44" s="495"/>
      <c r="C44" s="496"/>
      <c r="D44" s="497"/>
      <c r="E44" s="498"/>
    </row>
    <row r="45" spans="1:5" s="507" customFormat="1" ht="25.2" customHeight="1">
      <c r="A45" s="494"/>
      <c r="B45" s="495"/>
      <c r="C45" s="496"/>
      <c r="D45" s="497"/>
      <c r="E45" s="498"/>
    </row>
    <row r="46" spans="1:5" s="507" customFormat="1" ht="25.2" customHeight="1">
      <c r="A46" s="494"/>
      <c r="B46" s="495"/>
      <c r="C46" s="496"/>
      <c r="D46" s="497"/>
      <c r="E46" s="498"/>
    </row>
    <row r="47" spans="1:5" s="45" customFormat="1" ht="25.2" customHeight="1">
      <c r="A47" s="494"/>
      <c r="B47" s="495"/>
      <c r="C47" s="496"/>
      <c r="D47" s="497"/>
      <c r="E47" s="498"/>
    </row>
    <row r="48" spans="1:5" ht="27.6" customHeight="1">
      <c r="A48" s="184" t="s">
        <v>199</v>
      </c>
      <c r="B48" s="185">
        <v>37</v>
      </c>
      <c r="C48" s="187"/>
      <c r="D48" s="127"/>
      <c r="E48" s="127"/>
    </row>
    <row r="49" spans="1:5" ht="19.2" customHeight="1">
      <c r="B49" s="303" t="s">
        <v>195</v>
      </c>
      <c r="C49" s="506"/>
      <c r="D49" s="128"/>
      <c r="E49" s="128"/>
    </row>
    <row r="50" spans="1:5" ht="30" customHeight="1">
      <c r="B50" s="319"/>
      <c r="D50" s="128"/>
      <c r="E50" s="128"/>
    </row>
    <row r="51" spans="1:5" ht="30" customHeight="1">
      <c r="B51" s="319"/>
      <c r="D51" s="128"/>
      <c r="E51" s="128"/>
    </row>
    <row r="52" spans="1:5" ht="16.95" customHeight="1">
      <c r="A52" s="111" t="s">
        <v>174</v>
      </c>
    </row>
    <row r="53" spans="1:5" ht="16.95" customHeight="1">
      <c r="A53" s="918" t="s">
        <v>175</v>
      </c>
      <c r="B53" s="918"/>
      <c r="C53" s="918"/>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row r="61" spans="1:5">
      <c r="A61" s="1"/>
      <c r="B61" s="1"/>
      <c r="C61" s="1"/>
      <c r="D61" s="1"/>
      <c r="E61" s="1"/>
    </row>
    <row r="62" spans="1:5">
      <c r="A62" s="1"/>
      <c r="B62" s="1"/>
      <c r="C62" s="1"/>
      <c r="D62" s="1"/>
      <c r="E62" s="1"/>
    </row>
  </sheetData>
  <autoFilter ref="A1:E49" xr:uid="{00000000-0001-0000-0800-000000000000}"/>
  <mergeCells count="1">
    <mergeCell ref="A53:C53"/>
  </mergeCells>
  <phoneticPr fontId="26"/>
  <printOptions horizontalCentered="1" verticalCentered="1"/>
  <pageMargins left="0.64" right="0.39" top="0.98425196850393704" bottom="0.7" header="0.51181102362204722" footer="0.51181102362204722"/>
  <pageSetup paperSize="9" scale="28" orientation="landscape" horizontalDpi="300" verticalDpi="300" r:id="rId1"/>
  <headerFooter alignWithMargins="0"/>
  <colBreaks count="1" manualBreakCount="1">
    <brk id="5"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21"/>
  <sheetViews>
    <sheetView view="pageBreakPreview" zoomScale="81" zoomScaleNormal="100" zoomScaleSheetLayoutView="81" workbookViewId="0">
      <selection activeCell="A14" sqref="A14:XFD19"/>
    </sheetView>
  </sheetViews>
  <sheetFormatPr defaultColWidth="9" defaultRowHeight="36" customHeight="1"/>
  <cols>
    <col min="1" max="13" width="9" style="1"/>
    <col min="14" max="14" width="122.44140625" style="1" customWidth="1"/>
    <col min="15" max="15" width="26.88671875" style="4" customWidth="1"/>
    <col min="16" max="16384" width="9" style="1"/>
  </cols>
  <sheetData>
    <row r="1" spans="1:14" ht="46.2" customHeight="1" thickBot="1">
      <c r="A1" s="942" t="s">
        <v>230</v>
      </c>
      <c r="B1" s="943"/>
      <c r="C1" s="943"/>
      <c r="D1" s="943"/>
      <c r="E1" s="943"/>
      <c r="F1" s="943"/>
      <c r="G1" s="943"/>
      <c r="H1" s="943"/>
      <c r="I1" s="943"/>
      <c r="J1" s="943"/>
      <c r="K1" s="943"/>
      <c r="L1" s="943"/>
      <c r="M1" s="943"/>
      <c r="N1" s="944"/>
    </row>
    <row r="2" spans="1:14" ht="46.95" customHeight="1">
      <c r="A2" s="945" t="s">
        <v>419</v>
      </c>
      <c r="B2" s="922"/>
      <c r="C2" s="922"/>
      <c r="D2" s="922"/>
      <c r="E2" s="922"/>
      <c r="F2" s="922"/>
      <c r="G2" s="922"/>
      <c r="H2" s="922"/>
      <c r="I2" s="922"/>
      <c r="J2" s="922"/>
      <c r="K2" s="922"/>
      <c r="L2" s="922"/>
      <c r="M2" s="922"/>
      <c r="N2" s="923"/>
    </row>
    <row r="3" spans="1:14" s="347" customFormat="1" ht="222.6" customHeight="1">
      <c r="A3" s="926" t="s">
        <v>420</v>
      </c>
      <c r="B3" s="927"/>
      <c r="C3" s="927"/>
      <c r="D3" s="927"/>
      <c r="E3" s="927"/>
      <c r="F3" s="927"/>
      <c r="G3" s="927"/>
      <c r="H3" s="927"/>
      <c r="I3" s="927"/>
      <c r="J3" s="927"/>
      <c r="K3" s="927"/>
      <c r="L3" s="927"/>
      <c r="M3" s="927"/>
      <c r="N3" s="928"/>
    </row>
    <row r="4" spans="1:14" s="347" customFormat="1" ht="36.6" customHeight="1" thickBot="1">
      <c r="A4" s="946" t="s">
        <v>421</v>
      </c>
      <c r="B4" s="947"/>
      <c r="C4" s="947"/>
      <c r="D4" s="947"/>
      <c r="E4" s="947"/>
      <c r="F4" s="947"/>
      <c r="G4" s="947"/>
      <c r="H4" s="947"/>
      <c r="I4" s="947"/>
      <c r="J4" s="947"/>
      <c r="K4" s="947"/>
      <c r="L4" s="947"/>
      <c r="M4" s="947"/>
      <c r="N4" s="947"/>
    </row>
    <row r="5" spans="1:14" s="347" customFormat="1" ht="44.4" customHeight="1">
      <c r="A5" s="945" t="s">
        <v>422</v>
      </c>
      <c r="B5" s="922"/>
      <c r="C5" s="922"/>
      <c r="D5" s="922"/>
      <c r="E5" s="922"/>
      <c r="F5" s="922"/>
      <c r="G5" s="922"/>
      <c r="H5" s="922"/>
      <c r="I5" s="922"/>
      <c r="J5" s="922"/>
      <c r="K5" s="922"/>
      <c r="L5" s="922"/>
      <c r="M5" s="922"/>
      <c r="N5" s="923"/>
    </row>
    <row r="6" spans="1:14" s="347" customFormat="1" ht="169.8" customHeight="1" thickBot="1">
      <c r="A6" s="920" t="s">
        <v>423</v>
      </c>
      <c r="B6" s="920"/>
      <c r="C6" s="920"/>
      <c r="D6" s="920"/>
      <c r="E6" s="920"/>
      <c r="F6" s="920"/>
      <c r="G6" s="920"/>
      <c r="H6" s="920"/>
      <c r="I6" s="920"/>
      <c r="J6" s="920"/>
      <c r="K6" s="920"/>
      <c r="L6" s="920"/>
      <c r="M6" s="920"/>
      <c r="N6" s="920"/>
    </row>
    <row r="7" spans="1:14" s="347" customFormat="1" ht="37.200000000000003" customHeight="1" thickBot="1">
      <c r="A7" s="924" t="s">
        <v>424</v>
      </c>
      <c r="B7" s="925"/>
      <c r="C7" s="925"/>
      <c r="D7" s="925"/>
      <c r="E7" s="925"/>
      <c r="F7" s="925"/>
      <c r="G7" s="925"/>
      <c r="H7" s="925"/>
      <c r="I7" s="925"/>
      <c r="J7" s="925"/>
      <c r="K7" s="925"/>
      <c r="L7" s="925"/>
      <c r="M7" s="925"/>
      <c r="N7" s="925"/>
    </row>
    <row r="8" spans="1:14" s="347" customFormat="1" ht="43.8" customHeight="1">
      <c r="A8" s="921" t="s">
        <v>425</v>
      </c>
      <c r="B8" s="922"/>
      <c r="C8" s="922"/>
      <c r="D8" s="922"/>
      <c r="E8" s="922"/>
      <c r="F8" s="922"/>
      <c r="G8" s="922"/>
      <c r="H8" s="922"/>
      <c r="I8" s="922"/>
      <c r="J8" s="922"/>
      <c r="K8" s="922"/>
      <c r="L8" s="922"/>
      <c r="M8" s="922"/>
      <c r="N8" s="923"/>
    </row>
    <row r="9" spans="1:14" s="347" customFormat="1" ht="188.4" customHeight="1" thickBot="1">
      <c r="A9" s="952" t="s">
        <v>426</v>
      </c>
      <c r="B9" s="920"/>
      <c r="C9" s="920"/>
      <c r="D9" s="920"/>
      <c r="E9" s="920"/>
      <c r="F9" s="920"/>
      <c r="G9" s="920"/>
      <c r="H9" s="920"/>
      <c r="I9" s="920"/>
      <c r="J9" s="920"/>
      <c r="K9" s="920"/>
      <c r="L9" s="920"/>
      <c r="M9" s="920"/>
      <c r="N9" s="953"/>
    </row>
    <row r="10" spans="1:14" s="347" customFormat="1" ht="42" customHeight="1" thickBot="1">
      <c r="A10" s="954" t="s">
        <v>427</v>
      </c>
      <c r="B10" s="955"/>
      <c r="C10" s="955"/>
      <c r="D10" s="955"/>
      <c r="E10" s="955"/>
      <c r="F10" s="955"/>
      <c r="G10" s="955"/>
      <c r="H10" s="955"/>
      <c r="I10" s="955"/>
      <c r="J10" s="955"/>
      <c r="K10" s="955"/>
      <c r="L10" s="955"/>
      <c r="M10" s="955"/>
      <c r="N10" s="956"/>
    </row>
    <row r="11" spans="1:14" s="347" customFormat="1" ht="43.8" customHeight="1">
      <c r="A11" s="929" t="s">
        <v>428</v>
      </c>
      <c r="B11" s="930"/>
      <c r="C11" s="930"/>
      <c r="D11" s="930"/>
      <c r="E11" s="930"/>
      <c r="F11" s="930"/>
      <c r="G11" s="930"/>
      <c r="H11" s="930"/>
      <c r="I11" s="930"/>
      <c r="J11" s="930"/>
      <c r="K11" s="930"/>
      <c r="L11" s="930"/>
      <c r="M11" s="930"/>
      <c r="N11" s="931"/>
    </row>
    <row r="12" spans="1:14" s="347" customFormat="1" ht="113.4" customHeight="1">
      <c r="A12" s="926" t="s">
        <v>429</v>
      </c>
      <c r="B12" s="927"/>
      <c r="C12" s="927"/>
      <c r="D12" s="927"/>
      <c r="E12" s="927"/>
      <c r="F12" s="927"/>
      <c r="G12" s="927"/>
      <c r="H12" s="927"/>
      <c r="I12" s="927"/>
      <c r="J12" s="927"/>
      <c r="K12" s="927"/>
      <c r="L12" s="927"/>
      <c r="M12" s="927"/>
      <c r="N12" s="928"/>
    </row>
    <row r="13" spans="1:14" s="347" customFormat="1" ht="36" customHeight="1" thickBot="1">
      <c r="A13" s="932" t="s">
        <v>430</v>
      </c>
      <c r="B13" s="933"/>
      <c r="C13" s="933"/>
      <c r="D13" s="933"/>
      <c r="E13" s="933"/>
      <c r="F13" s="933"/>
      <c r="G13" s="933"/>
      <c r="H13" s="933"/>
      <c r="I13" s="933"/>
      <c r="J13" s="933"/>
      <c r="K13" s="933"/>
      <c r="L13" s="933"/>
      <c r="M13" s="933"/>
      <c r="N13" s="934"/>
    </row>
    <row r="14" spans="1:14" s="347" customFormat="1" ht="41.4" hidden="1" customHeight="1">
      <c r="A14" s="929"/>
      <c r="B14" s="930"/>
      <c r="C14" s="930"/>
      <c r="D14" s="930"/>
      <c r="E14" s="930"/>
      <c r="F14" s="930"/>
      <c r="G14" s="930"/>
      <c r="H14" s="930"/>
      <c r="I14" s="930"/>
      <c r="J14" s="930"/>
      <c r="K14" s="930"/>
      <c r="L14" s="930"/>
      <c r="M14" s="930"/>
      <c r="N14" s="931"/>
    </row>
    <row r="15" spans="1:14" s="347" customFormat="1" ht="219.6" hidden="1" customHeight="1">
      <c r="A15" s="939"/>
      <c r="B15" s="940"/>
      <c r="C15" s="940"/>
      <c r="D15" s="940"/>
      <c r="E15" s="940"/>
      <c r="F15" s="940"/>
      <c r="G15" s="940"/>
      <c r="H15" s="940"/>
      <c r="I15" s="940"/>
      <c r="J15" s="940"/>
      <c r="K15" s="940"/>
      <c r="L15" s="940"/>
      <c r="M15" s="940"/>
      <c r="N15" s="941"/>
    </row>
    <row r="16" spans="1:14" s="347" customFormat="1" ht="36" hidden="1" customHeight="1" thickBot="1">
      <c r="A16" s="932"/>
      <c r="B16" s="933"/>
      <c r="C16" s="933"/>
      <c r="D16" s="933"/>
      <c r="E16" s="933"/>
      <c r="F16" s="933"/>
      <c r="G16" s="933"/>
      <c r="H16" s="933"/>
      <c r="I16" s="933"/>
      <c r="J16" s="933"/>
      <c r="K16" s="933"/>
      <c r="L16" s="933"/>
      <c r="M16" s="933"/>
      <c r="N16" s="934"/>
    </row>
    <row r="17" spans="1:14" s="347" customFormat="1" ht="45" hidden="1" customHeight="1">
      <c r="A17" s="938"/>
      <c r="B17" s="930"/>
      <c r="C17" s="930"/>
      <c r="D17" s="930"/>
      <c r="E17" s="930"/>
      <c r="F17" s="930"/>
      <c r="G17" s="930"/>
      <c r="H17" s="930"/>
      <c r="I17" s="930"/>
      <c r="J17" s="930"/>
      <c r="K17" s="930"/>
      <c r="L17" s="930"/>
      <c r="M17" s="930"/>
      <c r="N17" s="931"/>
    </row>
    <row r="18" spans="1:14" ht="189" hidden="1" customHeight="1">
      <c r="A18" s="935"/>
      <c r="B18" s="936"/>
      <c r="C18" s="936"/>
      <c r="D18" s="936"/>
      <c r="E18" s="936"/>
      <c r="F18" s="936"/>
      <c r="G18" s="936"/>
      <c r="H18" s="936"/>
      <c r="I18" s="936"/>
      <c r="J18" s="936"/>
      <c r="K18" s="936"/>
      <c r="L18" s="936"/>
      <c r="M18" s="936"/>
      <c r="N18" s="937"/>
    </row>
    <row r="19" spans="1:14" ht="36" hidden="1" customHeight="1" thickBot="1">
      <c r="A19" s="932"/>
      <c r="B19" s="933"/>
      <c r="C19" s="933"/>
      <c r="D19" s="933"/>
      <c r="E19" s="933"/>
      <c r="F19" s="933"/>
      <c r="G19" s="933"/>
      <c r="H19" s="933"/>
      <c r="I19" s="933"/>
      <c r="J19" s="933"/>
      <c r="K19" s="933"/>
      <c r="L19" s="933"/>
      <c r="M19" s="933"/>
      <c r="N19" s="934"/>
    </row>
    <row r="20" spans="1:14" ht="36" customHeight="1">
      <c r="A20" s="919"/>
      <c r="B20" s="919"/>
      <c r="C20" s="919"/>
      <c r="D20" s="919"/>
      <c r="E20" s="919"/>
      <c r="F20" s="919"/>
      <c r="G20" s="919"/>
      <c r="H20" s="919"/>
      <c r="I20" s="919"/>
      <c r="J20" s="919"/>
      <c r="K20" s="919"/>
      <c r="L20" s="919"/>
      <c r="M20" s="919"/>
      <c r="N20" s="919"/>
    </row>
    <row r="21" spans="1:14" ht="36" customHeight="1">
      <c r="A21" s="796"/>
      <c r="B21" s="796"/>
      <c r="C21" s="796"/>
      <c r="D21" s="796"/>
      <c r="E21" s="796"/>
      <c r="F21" s="796"/>
      <c r="G21" s="796"/>
      <c r="H21" s="796"/>
      <c r="I21" s="796"/>
      <c r="J21" s="796"/>
      <c r="K21" s="796"/>
      <c r="L21" s="796"/>
      <c r="M21" s="796"/>
      <c r="N21" s="796"/>
    </row>
  </sheetData>
  <mergeCells count="20">
    <mergeCell ref="A1:N1"/>
    <mergeCell ref="A2:N2"/>
    <mergeCell ref="A3:N3"/>
    <mergeCell ref="A5:N5"/>
    <mergeCell ref="A4:N4"/>
    <mergeCell ref="A20:N21"/>
    <mergeCell ref="A6:N6"/>
    <mergeCell ref="A8:N8"/>
    <mergeCell ref="A7:N7"/>
    <mergeCell ref="A12:N12"/>
    <mergeCell ref="A9:N9"/>
    <mergeCell ref="A10:N10"/>
    <mergeCell ref="A11:N11"/>
    <mergeCell ref="A13:N13"/>
    <mergeCell ref="A18:N18"/>
    <mergeCell ref="A19:N19"/>
    <mergeCell ref="A17:N17"/>
    <mergeCell ref="A14:N14"/>
    <mergeCell ref="A15:N15"/>
    <mergeCell ref="A16:N16"/>
  </mergeCells>
  <phoneticPr fontId="15"/>
  <hyperlinks>
    <hyperlink ref="A4" r:id="rId1" xr:uid="{9ABFDD22-7063-4F9F-94B8-B869966DF768}"/>
    <hyperlink ref="A7" r:id="rId2" xr:uid="{2B3CBCF3-04EF-4013-8C0D-216DDA02F160}"/>
    <hyperlink ref="A10" r:id="rId3" xr:uid="{95D69ED8-5456-44E0-A9FD-AAB1356F9433}"/>
    <hyperlink ref="A13" r:id="rId4" xr:uid="{10F5520B-B029-48C4-BAD2-DFB38B47ACA8}"/>
  </hyperlinks>
  <pageMargins left="0.7" right="0.7" top="0.75" bottom="0.75" header="0.3" footer="0.3"/>
  <pageSetup paperSize="9" scale="37"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D6C7-DC80-49A8-9AE8-9E8D47E71E83}">
  <sheetPr codeName="Sheet12">
    <tabColor theme="1"/>
  </sheetPr>
  <dimension ref="A1:C50"/>
  <sheetViews>
    <sheetView view="pageBreakPreview" zoomScale="76" zoomScaleNormal="75" zoomScaleSheetLayoutView="76" workbookViewId="0">
      <selection activeCell="A3" sqref="A3"/>
    </sheetView>
  </sheetViews>
  <sheetFormatPr defaultColWidth="9" defaultRowHeight="19.2"/>
  <cols>
    <col min="1" max="1" width="231.88671875" style="3" customWidth="1"/>
    <col min="2" max="2" width="33.109375" style="2" hidden="1" customWidth="1"/>
    <col min="3" max="3" width="25.109375" style="115" customWidth="1"/>
    <col min="4" max="16384" width="9" style="1"/>
  </cols>
  <sheetData>
    <row r="1" spans="1:3" s="15" customFormat="1" ht="46.2" customHeight="1" thickBot="1">
      <c r="A1" s="235" t="s">
        <v>231</v>
      </c>
      <c r="B1" s="235" t="s">
        <v>200</v>
      </c>
      <c r="C1" s="280" t="s">
        <v>201</v>
      </c>
    </row>
    <row r="2" spans="1:3" ht="46.95" customHeight="1">
      <c r="A2" s="169" t="s">
        <v>452</v>
      </c>
      <c r="B2" s="226"/>
      <c r="C2" s="948">
        <v>45927</v>
      </c>
    </row>
    <row r="3" spans="1:3" ht="250.2" customHeight="1" thickBot="1">
      <c r="A3" s="601" t="s">
        <v>431</v>
      </c>
      <c r="B3" s="227"/>
      <c r="C3" s="949"/>
    </row>
    <row r="4" spans="1:3" ht="44.4" customHeight="1" thickBot="1">
      <c r="A4" s="957" t="s">
        <v>435</v>
      </c>
      <c r="B4" s="559"/>
      <c r="C4" s="560"/>
    </row>
    <row r="5" spans="1:3" ht="44.4" customHeight="1">
      <c r="A5" s="558" t="s">
        <v>432</v>
      </c>
      <c r="B5" s="1"/>
      <c r="C5" s="335"/>
    </row>
    <row r="6" spans="1:3" ht="348" customHeight="1">
      <c r="A6" s="482" t="s">
        <v>433</v>
      </c>
      <c r="B6" s="1"/>
      <c r="C6" s="315">
        <v>45917</v>
      </c>
    </row>
    <row r="7" spans="1:3" ht="42.6" customHeight="1" thickBot="1">
      <c r="A7" s="481" t="s">
        <v>434</v>
      </c>
      <c r="B7" s="1"/>
      <c r="C7" s="335"/>
    </row>
    <row r="8" spans="1:3" ht="44.4" customHeight="1">
      <c r="A8" s="504" t="s">
        <v>436</v>
      </c>
      <c r="B8" s="1"/>
      <c r="C8" s="340"/>
    </row>
    <row r="9" spans="1:3" ht="164.4" customHeight="1">
      <c r="A9" s="483" t="s">
        <v>437</v>
      </c>
      <c r="B9" s="1"/>
      <c r="C9" s="315">
        <v>45925</v>
      </c>
    </row>
    <row r="10" spans="1:3" ht="46.8" customHeight="1" thickBot="1">
      <c r="A10" s="958" t="s">
        <v>438</v>
      </c>
      <c r="B10" s="1"/>
      <c r="C10" s="341"/>
    </row>
    <row r="11" spans="1:3" ht="45.6" customHeight="1">
      <c r="A11" s="561" t="s">
        <v>439</v>
      </c>
      <c r="B11" s="226"/>
      <c r="C11" s="320"/>
    </row>
    <row r="12" spans="1:3" ht="166.2" customHeight="1">
      <c r="A12" s="501" t="s">
        <v>440</v>
      </c>
      <c r="B12" s="227"/>
      <c r="C12" s="322">
        <v>45924</v>
      </c>
    </row>
    <row r="13" spans="1:3" ht="46.8" customHeight="1" thickBot="1">
      <c r="A13" s="481" t="s">
        <v>441</v>
      </c>
      <c r="B13" s="283"/>
      <c r="C13" s="284"/>
    </row>
    <row r="14" spans="1:3" ht="43.8" customHeight="1">
      <c r="A14" s="169" t="s">
        <v>442</v>
      </c>
      <c r="B14" s="226"/>
      <c r="C14" s="948">
        <v>45924</v>
      </c>
    </row>
    <row r="15" spans="1:3" ht="121.2" customHeight="1" thickBot="1">
      <c r="A15" s="484" t="s">
        <v>443</v>
      </c>
      <c r="B15" s="227"/>
      <c r="C15" s="949"/>
    </row>
    <row r="16" spans="1:3" ht="43.8" customHeight="1" thickBot="1">
      <c r="A16" s="453" t="s">
        <v>444</v>
      </c>
      <c r="B16" s="1"/>
      <c r="C16" s="281"/>
    </row>
    <row r="17" spans="1:3" ht="43.8" customHeight="1">
      <c r="A17" s="234" t="s">
        <v>445</v>
      </c>
      <c r="B17" s="228"/>
      <c r="C17" s="320"/>
    </row>
    <row r="18" spans="1:3" ht="112.8" customHeight="1">
      <c r="A18" s="585" t="s">
        <v>446</v>
      </c>
      <c r="B18" s="229"/>
      <c r="C18" s="578">
        <v>45923</v>
      </c>
    </row>
    <row r="19" spans="1:3" s="136" customFormat="1" ht="43.8" customHeight="1" thickBot="1">
      <c r="A19" s="586" t="s">
        <v>447</v>
      </c>
      <c r="B19" s="230"/>
      <c r="C19" s="587"/>
    </row>
    <row r="20" spans="1:3" ht="48" hidden="1" customHeight="1" thickBot="1">
      <c r="A20" s="589"/>
      <c r="B20" s="225"/>
      <c r="C20" s="584"/>
    </row>
    <row r="21" spans="1:3" ht="267.60000000000002" hidden="1" customHeight="1">
      <c r="A21" s="590"/>
      <c r="B21" s="588"/>
      <c r="C21" s="584"/>
    </row>
    <row r="22" spans="1:3" s="137" customFormat="1" ht="39.6" hidden="1" customHeight="1" thickBot="1">
      <c r="A22" s="293"/>
      <c r="B22" s="188"/>
      <c r="C22" s="281"/>
    </row>
    <row r="23" spans="1:3" ht="43.8" hidden="1" customHeight="1">
      <c r="A23" s="473"/>
      <c r="B23" s="226"/>
      <c r="C23" s="951"/>
    </row>
    <row r="24" spans="1:3" ht="43.8" hidden="1" customHeight="1">
      <c r="A24" s="333"/>
      <c r="B24" s="227"/>
      <c r="C24" s="949"/>
    </row>
    <row r="25" spans="1:3" ht="43.8" hidden="1" customHeight="1" thickBot="1">
      <c r="A25" s="224"/>
      <c r="B25" s="1"/>
      <c r="C25" s="279"/>
    </row>
    <row r="26" spans="1:3" ht="43.8" hidden="1" customHeight="1">
      <c r="A26" s="342"/>
      <c r="B26" s="1"/>
      <c r="C26" s="282"/>
    </row>
    <row r="27" spans="1:3" ht="43.8" hidden="1" customHeight="1" thickBot="1">
      <c r="A27" s="334"/>
      <c r="B27" s="1"/>
      <c r="C27" s="948"/>
    </row>
    <row r="28" spans="1:3" ht="43.8" hidden="1" customHeight="1" thickBot="1">
      <c r="A28" s="232"/>
      <c r="B28" s="233"/>
      <c r="C28" s="950"/>
    </row>
    <row r="29" spans="1:3" ht="43.8" hidden="1" customHeight="1">
      <c r="A29" s="176"/>
      <c r="B29" s="1"/>
      <c r="C29" s="282"/>
    </row>
    <row r="30" spans="1:3" ht="43.8" hidden="1" customHeight="1" thickBot="1">
      <c r="A30" s="285"/>
      <c r="B30" s="1"/>
      <c r="C30" s="948"/>
    </row>
    <row r="31" spans="1:3" ht="43.8" hidden="1" customHeight="1" thickBot="1">
      <c r="A31" s="232"/>
      <c r="B31" s="233"/>
      <c r="C31" s="950"/>
    </row>
    <row r="32" spans="1:3" ht="43.8" customHeight="1">
      <c r="A32" s="1"/>
    </row>
    <row r="33" spans="1:1" ht="43.8" customHeight="1"/>
    <row r="34" spans="1:1" ht="43.8" customHeight="1"/>
    <row r="35" spans="1:1" ht="43.8" customHeight="1"/>
    <row r="36" spans="1:1" ht="43.8" customHeight="1"/>
    <row r="37" spans="1:1" ht="43.8" customHeight="1"/>
    <row r="38" spans="1:1" ht="43.8" customHeight="1"/>
    <row r="39" spans="1:1" ht="43.8" customHeight="1"/>
    <row r="40" spans="1:1" ht="43.8" customHeight="1">
      <c r="A40" s="178"/>
    </row>
    <row r="41" spans="1:1" ht="43.8" customHeight="1"/>
    <row r="42" spans="1:1" ht="43.8" customHeight="1"/>
    <row r="43" spans="1:1" ht="43.8" customHeight="1"/>
    <row r="44" spans="1:1" ht="43.8" customHeight="1"/>
    <row r="45" spans="1:1" ht="43.8" customHeight="1"/>
    <row r="46" spans="1:1" ht="43.8" customHeight="1"/>
    <row r="47" spans="1:1" ht="27" customHeight="1"/>
    <row r="48" spans="1:1" ht="27" customHeight="1"/>
    <row r="49" ht="27" customHeight="1"/>
    <row r="50" ht="27" customHeight="1"/>
  </sheetData>
  <mergeCells count="5">
    <mergeCell ref="C2:C3"/>
    <mergeCell ref="C30:C31"/>
    <mergeCell ref="C23:C24"/>
    <mergeCell ref="C27:C28"/>
    <mergeCell ref="C14:C15"/>
  </mergeCells>
  <phoneticPr fontId="81"/>
  <hyperlinks>
    <hyperlink ref="A7" r:id="rId1" xr:uid="{F2271AED-3F79-4FDD-8EDB-6CBFBFEA6BB7}"/>
    <hyperlink ref="A13" r:id="rId2" display="https://news.yahoo.co.jp/articles/24bc957cf2f22fdb6e4f0c802f79d5a6f93c3a36" xr:uid="{74FD0BC5-09AF-4193-A75F-B4837296EA81}"/>
    <hyperlink ref="A19" r:id="rId3" xr:uid="{E413EEA1-D1F3-4BA4-8333-EF48E4824298}"/>
  </hyperlinks>
  <pageMargins left="0" right="0" top="0.19685039370078741" bottom="0.39370078740157483" header="0" footer="0.19685039370078741"/>
  <pageSetup paperSize="9" scale="25"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2928-AFD4-4F2D-8747-0B08E79767AB}">
  <dimension ref="A1:AZ51"/>
  <sheetViews>
    <sheetView view="pageBreakPreview" zoomScale="96" zoomScaleNormal="100" zoomScaleSheetLayoutView="96" workbookViewId="0">
      <selection activeCell="Y40" sqref="Y40"/>
    </sheetView>
  </sheetViews>
  <sheetFormatPr defaultRowHeight="13.2"/>
  <cols>
    <col min="1" max="2" width="7.44140625" customWidth="1"/>
    <col min="3" max="3" width="10.77734375" customWidth="1"/>
    <col min="4" max="18" width="7.44140625" customWidth="1"/>
    <col min="19" max="22" width="7.44140625" style="46" customWidth="1"/>
    <col min="23" max="23" width="5.5546875" style="46" customWidth="1"/>
    <col min="24" max="30" width="7.44140625" style="46" customWidth="1"/>
    <col min="31" max="51" width="8.88671875" style="46"/>
    <col min="52" max="52" width="8.88671875" style="343"/>
  </cols>
  <sheetData>
    <row r="1" spans="1:52" ht="28.2" customHeight="1">
      <c r="A1" s="515"/>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5"/>
      <c r="AB1" s="499"/>
    </row>
    <row r="2" spans="1:52" ht="26.4">
      <c r="A2" s="515"/>
      <c r="B2" s="516"/>
      <c r="C2" s="515"/>
      <c r="D2" s="515"/>
      <c r="E2" s="515"/>
      <c r="F2" s="515"/>
      <c r="G2" s="515"/>
      <c r="H2" s="515"/>
      <c r="I2" s="515"/>
      <c r="J2" s="515"/>
      <c r="K2" s="515"/>
      <c r="L2" s="515"/>
      <c r="M2" s="515"/>
      <c r="N2" s="515"/>
      <c r="O2" s="515"/>
      <c r="P2" s="515"/>
      <c r="Q2" s="515"/>
      <c r="R2" s="515"/>
      <c r="S2" s="517"/>
      <c r="T2" s="665"/>
      <c r="U2" s="665"/>
      <c r="V2" s="665"/>
      <c r="W2" s="665"/>
      <c r="X2" s="665"/>
      <c r="Y2" s="665"/>
      <c r="Z2" s="517"/>
      <c r="AA2" s="518"/>
      <c r="AB2" s="499"/>
    </row>
    <row r="3" spans="1:52" ht="26.4">
      <c r="A3" s="515"/>
      <c r="B3" s="519"/>
      <c r="C3" s="520"/>
      <c r="D3" s="520"/>
      <c r="E3" s="520"/>
      <c r="F3" s="520"/>
      <c r="G3" s="520"/>
      <c r="H3" s="520"/>
      <c r="I3" s="520"/>
      <c r="J3" s="520"/>
      <c r="K3" s="520"/>
      <c r="L3" s="520"/>
      <c r="M3" s="520"/>
      <c r="N3" s="520"/>
      <c r="O3" s="515"/>
      <c r="P3" s="515"/>
      <c r="Q3" s="515"/>
      <c r="R3" s="515"/>
      <c r="S3" s="521"/>
      <c r="T3" s="665"/>
      <c r="U3" s="665"/>
      <c r="V3" s="665"/>
      <c r="W3" s="665"/>
      <c r="X3" s="665"/>
      <c r="Y3" s="665"/>
      <c r="Z3" s="521"/>
      <c r="AA3" s="518"/>
      <c r="AB3" s="499"/>
    </row>
    <row r="4" spans="1:52" ht="17.399999999999999" customHeight="1">
      <c r="A4" s="515"/>
      <c r="B4" s="519"/>
      <c r="C4" s="520"/>
      <c r="D4" s="520"/>
      <c r="E4" s="520"/>
      <c r="F4" s="520"/>
      <c r="G4" s="520"/>
      <c r="H4" s="520"/>
      <c r="I4" s="520"/>
      <c r="J4" s="520"/>
      <c r="K4" s="520"/>
      <c r="L4" s="520"/>
      <c r="M4" s="520"/>
      <c r="N4" s="520"/>
      <c r="O4" s="515"/>
      <c r="P4" s="515"/>
      <c r="Q4" s="515"/>
      <c r="R4" s="515"/>
      <c r="S4" s="521"/>
      <c r="T4" s="521"/>
      <c r="U4" s="521"/>
      <c r="V4" s="521"/>
      <c r="W4" s="521"/>
      <c r="X4" s="521"/>
      <c r="Y4" s="521"/>
      <c r="Z4" s="521"/>
      <c r="AA4" s="518"/>
      <c r="AB4" s="499"/>
      <c r="AC4" s="346"/>
      <c r="AD4" s="346"/>
      <c r="AE4" s="346"/>
      <c r="AF4" s="346"/>
      <c r="AG4" s="346"/>
      <c r="AH4" s="346"/>
      <c r="AI4" s="346"/>
      <c r="AJ4"/>
      <c r="AK4"/>
      <c r="AL4"/>
      <c r="AM4"/>
      <c r="AN4"/>
      <c r="AO4"/>
      <c r="AP4"/>
      <c r="AQ4"/>
      <c r="AR4"/>
      <c r="AS4"/>
      <c r="AT4"/>
      <c r="AU4"/>
      <c r="AV4"/>
      <c r="AW4"/>
      <c r="AX4"/>
      <c r="AY4"/>
      <c r="AZ4"/>
    </row>
    <row r="5" spans="1:52" ht="17.399999999999999" customHeight="1">
      <c r="A5" s="515"/>
      <c r="B5" s="519"/>
      <c r="C5" s="520"/>
      <c r="D5" s="520"/>
      <c r="E5" s="520"/>
      <c r="F5" s="520"/>
      <c r="G5" s="520"/>
      <c r="H5" s="520"/>
      <c r="I5" s="520"/>
      <c r="J5" s="520"/>
      <c r="K5" s="522"/>
      <c r="L5" s="522"/>
      <c r="M5" s="522"/>
      <c r="N5" s="522"/>
      <c r="O5" s="523"/>
      <c r="P5" s="523"/>
      <c r="Q5" s="523"/>
      <c r="R5" s="515"/>
      <c r="S5" s="524"/>
      <c r="T5" s="524"/>
      <c r="U5" s="524"/>
      <c r="V5" s="524"/>
      <c r="W5" s="524"/>
      <c r="X5" s="524"/>
      <c r="Y5" s="524"/>
      <c r="Z5" s="524"/>
      <c r="AA5" s="515"/>
      <c r="AB5" s="500"/>
      <c r="AC5" s="346"/>
      <c r="AD5" s="346"/>
      <c r="AE5" s="346"/>
      <c r="AF5" s="346"/>
      <c r="AG5" s="346"/>
      <c r="AH5" s="346"/>
      <c r="AI5" s="346"/>
      <c r="AJ5"/>
      <c r="AK5"/>
      <c r="AL5"/>
      <c r="AM5"/>
      <c r="AN5"/>
      <c r="AO5"/>
      <c r="AP5"/>
      <c r="AQ5"/>
      <c r="AR5"/>
      <c r="AS5"/>
      <c r="AT5"/>
      <c r="AU5"/>
      <c r="AV5"/>
      <c r="AW5"/>
      <c r="AX5"/>
      <c r="AY5"/>
      <c r="AZ5"/>
    </row>
    <row r="6" spans="1:52" ht="30.6" customHeight="1">
      <c r="A6" s="515"/>
      <c r="B6" s="525"/>
      <c r="C6" s="526"/>
      <c r="D6" s="527"/>
      <c r="E6" s="526"/>
      <c r="F6" s="526"/>
      <c r="G6" s="526"/>
      <c r="H6" s="515"/>
      <c r="I6" s="515"/>
      <c r="J6" s="515"/>
      <c r="K6" s="523"/>
      <c r="L6" s="523"/>
      <c r="M6" s="523"/>
      <c r="N6" s="523"/>
      <c r="O6" s="523"/>
      <c r="P6" s="523"/>
      <c r="Q6" s="523"/>
      <c r="R6" s="515"/>
      <c r="S6" s="524"/>
      <c r="T6" s="524"/>
      <c r="U6" s="524"/>
      <c r="V6" s="524"/>
      <c r="W6" s="524"/>
      <c r="X6" s="524"/>
      <c r="Y6" s="524"/>
      <c r="Z6" s="524"/>
      <c r="AA6" s="515"/>
      <c r="AB6" s="500"/>
      <c r="AC6" s="346"/>
      <c r="AD6" s="346"/>
      <c r="AE6" s="346"/>
      <c r="AF6" s="346"/>
      <c r="AG6" s="346"/>
      <c r="AH6" s="346"/>
      <c r="AI6" s="346"/>
      <c r="AJ6"/>
      <c r="AK6"/>
      <c r="AL6"/>
      <c r="AM6"/>
      <c r="AN6"/>
      <c r="AO6"/>
      <c r="AP6"/>
      <c r="AQ6"/>
      <c r="AR6"/>
      <c r="AS6"/>
      <c r="AT6"/>
      <c r="AU6"/>
      <c r="AV6"/>
      <c r="AW6"/>
      <c r="AX6"/>
      <c r="AY6"/>
      <c r="AZ6"/>
    </row>
    <row r="7" spans="1:52" ht="17.399999999999999" customHeight="1">
      <c r="A7" s="515"/>
      <c r="B7" s="515"/>
      <c r="C7" s="515"/>
      <c r="D7" s="515"/>
      <c r="E7" s="515"/>
      <c r="F7" s="515"/>
      <c r="G7" s="515"/>
      <c r="H7" s="515"/>
      <c r="I7" s="515"/>
      <c r="J7" s="515"/>
      <c r="K7" s="523"/>
      <c r="L7" s="523"/>
      <c r="M7" s="523"/>
      <c r="N7" s="523"/>
      <c r="O7" s="523"/>
      <c r="P7" s="523"/>
      <c r="Q7" s="523"/>
      <c r="R7" s="515"/>
      <c r="S7" s="668"/>
      <c r="T7" s="668"/>
      <c r="U7" s="668"/>
      <c r="V7" s="668"/>
      <c r="W7" s="668"/>
      <c r="X7" s="668"/>
      <c r="Y7" s="668"/>
      <c r="Z7" s="668"/>
      <c r="AA7" s="668"/>
      <c r="AB7" s="500"/>
      <c r="AC7" s="346"/>
      <c r="AD7" s="346"/>
      <c r="AE7" s="346"/>
      <c r="AF7" s="346"/>
      <c r="AG7" s="346"/>
      <c r="AH7" s="346"/>
      <c r="AI7" s="346"/>
      <c r="AJ7"/>
      <c r="AK7"/>
      <c r="AL7"/>
      <c r="AM7"/>
      <c r="AN7"/>
      <c r="AO7"/>
      <c r="AP7"/>
      <c r="AQ7"/>
      <c r="AR7"/>
      <c r="AS7"/>
      <c r="AT7"/>
      <c r="AU7"/>
      <c r="AV7"/>
      <c r="AW7"/>
      <c r="AX7"/>
      <c r="AY7"/>
      <c r="AZ7"/>
    </row>
    <row r="8" spans="1:52" ht="17.399999999999999" customHeight="1">
      <c r="A8" s="515"/>
      <c r="B8" s="528"/>
      <c r="C8" s="515"/>
      <c r="D8" s="669"/>
      <c r="E8" s="669"/>
      <c r="F8" s="669"/>
      <c r="G8" s="515"/>
      <c r="H8" s="515"/>
      <c r="I8" s="515"/>
      <c r="J8" s="515"/>
      <c r="K8" s="523"/>
      <c r="L8" s="523"/>
      <c r="M8" s="523"/>
      <c r="N8" s="523"/>
      <c r="O8" s="523"/>
      <c r="P8" s="523"/>
      <c r="Q8" s="523"/>
      <c r="R8" s="515"/>
      <c r="S8" s="668"/>
      <c r="T8" s="668"/>
      <c r="U8" s="668"/>
      <c r="V8" s="668"/>
      <c r="W8" s="668"/>
      <c r="X8" s="668"/>
      <c r="Y8" s="668"/>
      <c r="Z8" s="668"/>
      <c r="AA8" s="668"/>
      <c r="AB8" s="500"/>
      <c r="AC8" s="346"/>
      <c r="AD8" s="346"/>
      <c r="AE8" s="346"/>
      <c r="AF8" s="346"/>
      <c r="AG8" s="346"/>
      <c r="AH8" s="346"/>
      <c r="AI8" s="346"/>
      <c r="AJ8"/>
      <c r="AK8"/>
      <c r="AL8"/>
      <c r="AM8"/>
      <c r="AN8"/>
      <c r="AO8"/>
      <c r="AP8"/>
      <c r="AQ8"/>
      <c r="AR8"/>
      <c r="AS8"/>
      <c r="AT8"/>
      <c r="AU8"/>
      <c r="AV8"/>
      <c r="AW8"/>
      <c r="AX8"/>
      <c r="AY8"/>
      <c r="AZ8"/>
    </row>
    <row r="9" spans="1:52" ht="17.399999999999999" customHeight="1">
      <c r="A9" s="515"/>
      <c r="B9" s="525"/>
      <c r="C9" s="515"/>
      <c r="D9" s="669"/>
      <c r="E9" s="669"/>
      <c r="F9" s="669"/>
      <c r="G9" s="529"/>
      <c r="H9" s="529"/>
      <c r="I9" s="515"/>
      <c r="J9" s="515"/>
      <c r="K9" s="515"/>
      <c r="L9" s="530"/>
      <c r="M9" s="530"/>
      <c r="N9" s="530"/>
      <c r="O9" s="530"/>
      <c r="P9" s="529"/>
      <c r="Q9" s="529"/>
      <c r="R9" s="531"/>
      <c r="S9" s="525" t="s">
        <v>209</v>
      </c>
      <c r="T9" s="531"/>
      <c r="U9" s="531"/>
      <c r="V9" s="531"/>
      <c r="W9" s="531"/>
      <c r="X9" s="531"/>
      <c r="Y9" s="531"/>
      <c r="Z9" s="531"/>
      <c r="AA9" s="515"/>
      <c r="AB9" s="499"/>
      <c r="AC9" s="346"/>
      <c r="AD9" s="346"/>
      <c r="AE9" s="346"/>
      <c r="AF9" s="346"/>
      <c r="AG9" s="346"/>
      <c r="AH9" s="346"/>
      <c r="AI9" s="346"/>
      <c r="AJ9"/>
      <c r="AK9"/>
      <c r="AL9"/>
      <c r="AM9"/>
      <c r="AN9"/>
      <c r="AO9"/>
      <c r="AP9"/>
      <c r="AQ9"/>
      <c r="AR9"/>
      <c r="AS9"/>
      <c r="AT9"/>
      <c r="AU9"/>
      <c r="AV9"/>
      <c r="AW9"/>
      <c r="AX9"/>
      <c r="AY9"/>
      <c r="AZ9"/>
    </row>
    <row r="10" spans="1:52" ht="17.399999999999999" customHeight="1">
      <c r="A10" s="515"/>
      <c r="B10" s="525"/>
      <c r="C10" s="515"/>
      <c r="D10" s="529"/>
      <c r="E10" s="529"/>
      <c r="F10" s="529"/>
      <c r="G10" s="529"/>
      <c r="H10" s="515"/>
      <c r="I10" s="515"/>
      <c r="J10" s="515"/>
      <c r="K10" s="515"/>
      <c r="L10" s="529"/>
      <c r="M10" s="529"/>
      <c r="N10" s="529"/>
      <c r="O10" s="529"/>
      <c r="P10" s="529"/>
      <c r="Q10" s="529"/>
      <c r="R10" s="532"/>
      <c r="S10" s="525"/>
      <c r="T10" s="533"/>
      <c r="U10" s="533"/>
      <c r="V10" s="533"/>
      <c r="W10" s="533"/>
      <c r="X10" s="533"/>
      <c r="Y10" s="533"/>
      <c r="Z10" s="533"/>
      <c r="AA10" s="534"/>
      <c r="AB10" s="499"/>
      <c r="AC10" s="346"/>
      <c r="AD10" s="346"/>
      <c r="AE10" s="346"/>
      <c r="AF10" s="346"/>
      <c r="AG10" s="346"/>
      <c r="AH10" s="346"/>
      <c r="AI10" s="346"/>
      <c r="AJ10"/>
      <c r="AK10"/>
      <c r="AL10"/>
      <c r="AM10"/>
      <c r="AN10"/>
      <c r="AO10"/>
      <c r="AP10"/>
      <c r="AQ10"/>
      <c r="AR10"/>
      <c r="AS10"/>
      <c r="AT10"/>
      <c r="AU10"/>
      <c r="AV10"/>
      <c r="AW10"/>
      <c r="AX10"/>
      <c r="AY10"/>
      <c r="AZ10"/>
    </row>
    <row r="11" spans="1:52" ht="17.399999999999999" customHeight="1">
      <c r="A11" s="515"/>
      <c r="B11" s="535"/>
      <c r="C11" s="536"/>
      <c r="D11" s="664"/>
      <c r="E11" s="664"/>
      <c r="F11" s="664"/>
      <c r="G11" s="664"/>
      <c r="H11" s="537"/>
      <c r="I11" s="515"/>
      <c r="J11" s="515"/>
      <c r="K11" s="515"/>
      <c r="L11" s="529"/>
      <c r="M11" s="529"/>
      <c r="N11" s="529"/>
      <c r="O11" s="529"/>
      <c r="P11" s="529"/>
      <c r="Q11" s="529"/>
      <c r="R11" s="532"/>
      <c r="S11" s="525"/>
      <c r="T11" s="533"/>
      <c r="U11" s="533"/>
      <c r="V11" s="533"/>
      <c r="W11" s="533"/>
      <c r="X11" s="533"/>
      <c r="Y11" s="533"/>
      <c r="Z11" s="533"/>
      <c r="AA11" s="534"/>
      <c r="AB11" s="499"/>
      <c r="AC11" s="346"/>
      <c r="AD11" s="346"/>
      <c r="AE11" s="346"/>
      <c r="AF11" s="346"/>
      <c r="AG11" s="346"/>
      <c r="AH11" s="346"/>
      <c r="AI11" s="346"/>
      <c r="AJ11"/>
      <c r="AK11"/>
      <c r="AL11"/>
      <c r="AM11"/>
      <c r="AN11"/>
      <c r="AO11"/>
      <c r="AP11"/>
      <c r="AQ11"/>
      <c r="AR11"/>
      <c r="AS11"/>
      <c r="AT11"/>
      <c r="AU11"/>
      <c r="AV11"/>
      <c r="AW11"/>
      <c r="AX11"/>
      <c r="AY11"/>
      <c r="AZ11"/>
    </row>
    <row r="12" spans="1:52" ht="17.399999999999999" customHeight="1">
      <c r="A12" s="515"/>
      <c r="B12" s="535"/>
      <c r="C12" s="536"/>
      <c r="D12" s="670"/>
      <c r="E12" s="670"/>
      <c r="F12" s="670"/>
      <c r="G12" s="670"/>
      <c r="H12" s="670"/>
      <c r="I12" s="670"/>
      <c r="J12" s="515"/>
      <c r="K12" s="515"/>
      <c r="L12" s="529"/>
      <c r="M12" s="529"/>
      <c r="N12" s="529"/>
      <c r="O12" s="529"/>
      <c r="P12" s="529"/>
      <c r="Q12" s="529"/>
      <c r="R12" s="532"/>
      <c r="S12" s="525"/>
      <c r="T12" s="533"/>
      <c r="U12" s="533"/>
      <c r="V12" s="533"/>
      <c r="W12" s="533"/>
      <c r="X12" s="533"/>
      <c r="Y12" s="533"/>
      <c r="Z12" s="533"/>
      <c r="AA12" s="534"/>
      <c r="AB12" s="499"/>
      <c r="AC12" s="346"/>
      <c r="AD12" s="346"/>
      <c r="AE12" s="346"/>
      <c r="AF12" s="346"/>
      <c r="AG12" s="346"/>
      <c r="AH12" s="346"/>
      <c r="AI12" s="346"/>
      <c r="AJ12"/>
      <c r="AK12"/>
      <c r="AL12"/>
      <c r="AM12"/>
      <c r="AN12"/>
      <c r="AO12"/>
      <c r="AP12"/>
      <c r="AQ12"/>
      <c r="AR12"/>
      <c r="AS12"/>
      <c r="AT12"/>
      <c r="AU12"/>
      <c r="AV12"/>
      <c r="AW12"/>
      <c r="AX12"/>
      <c r="AY12"/>
      <c r="AZ12"/>
    </row>
    <row r="13" spans="1:52" ht="17.399999999999999" customHeight="1">
      <c r="A13" s="515"/>
      <c r="B13" s="535"/>
      <c r="C13" s="664"/>
      <c r="D13" s="664"/>
      <c r="E13" s="664"/>
      <c r="F13" s="664"/>
      <c r="G13" s="664"/>
      <c r="H13" s="664"/>
      <c r="I13" s="515"/>
      <c r="J13" s="515"/>
      <c r="K13" s="515"/>
      <c r="L13" s="529"/>
      <c r="M13" s="529"/>
      <c r="N13" s="529"/>
      <c r="O13" s="529"/>
      <c r="P13" s="529"/>
      <c r="Q13" s="529"/>
      <c r="R13" s="532"/>
      <c r="S13" s="525"/>
      <c r="T13" s="533"/>
      <c r="U13" s="533"/>
      <c r="V13" s="533"/>
      <c r="W13" s="533"/>
      <c r="X13" s="533"/>
      <c r="Y13" s="533"/>
      <c r="Z13" s="533"/>
      <c r="AA13" s="534"/>
      <c r="AB13" s="499"/>
      <c r="AC13" s="346"/>
      <c r="AD13" s="346"/>
      <c r="AE13" s="346"/>
      <c r="AF13" s="346"/>
      <c r="AG13" s="346"/>
      <c r="AH13" s="346"/>
      <c r="AI13" s="346"/>
      <c r="AJ13"/>
      <c r="AK13"/>
      <c r="AL13"/>
      <c r="AM13"/>
      <c r="AN13"/>
      <c r="AO13"/>
      <c r="AP13"/>
      <c r="AQ13"/>
      <c r="AR13"/>
      <c r="AS13"/>
      <c r="AT13"/>
      <c r="AU13"/>
      <c r="AV13"/>
      <c r="AW13"/>
      <c r="AX13"/>
      <c r="AY13"/>
      <c r="AZ13"/>
    </row>
    <row r="14" spans="1:52" ht="17.399999999999999" customHeight="1">
      <c r="A14" s="515"/>
      <c r="B14" s="535"/>
      <c r="C14" s="536"/>
      <c r="D14" s="664"/>
      <c r="E14" s="664"/>
      <c r="F14" s="664"/>
      <c r="G14" s="664"/>
      <c r="H14" s="537"/>
      <c r="I14" s="515"/>
      <c r="J14" s="515"/>
      <c r="K14" s="515"/>
      <c r="L14" s="529"/>
      <c r="M14" s="529"/>
      <c r="N14" s="529"/>
      <c r="O14" s="529"/>
      <c r="P14" s="529"/>
      <c r="Q14" s="529"/>
      <c r="R14" s="531"/>
      <c r="S14" s="525" t="s">
        <v>209</v>
      </c>
      <c r="T14" s="531"/>
      <c r="U14" s="531"/>
      <c r="V14" s="531"/>
      <c r="W14" s="531"/>
      <c r="X14" s="531"/>
      <c r="Y14" s="531"/>
      <c r="Z14" s="531"/>
      <c r="AA14" s="515"/>
      <c r="AB14" s="499"/>
      <c r="AC14" s="346"/>
      <c r="AD14" s="346"/>
      <c r="AE14" s="346"/>
      <c r="AF14" s="346"/>
      <c r="AG14" s="346"/>
      <c r="AH14" s="346"/>
      <c r="AI14" s="346"/>
      <c r="AJ14"/>
      <c r="AK14"/>
      <c r="AL14"/>
      <c r="AM14"/>
      <c r="AN14"/>
      <c r="AO14"/>
      <c r="AP14"/>
      <c r="AQ14"/>
      <c r="AR14"/>
      <c r="AS14"/>
      <c r="AT14"/>
      <c r="AU14"/>
      <c r="AV14"/>
      <c r="AW14"/>
      <c r="AX14"/>
      <c r="AY14"/>
      <c r="AZ14"/>
    </row>
    <row r="15" spans="1:52" ht="17.399999999999999" customHeight="1">
      <c r="A15" s="515"/>
      <c r="B15" s="515"/>
      <c r="C15" s="536"/>
      <c r="D15" s="664"/>
      <c r="E15" s="664"/>
      <c r="F15" s="664"/>
      <c r="G15" s="664"/>
      <c r="H15" s="664"/>
      <c r="I15" s="515"/>
      <c r="J15" s="515"/>
      <c r="K15" s="515"/>
      <c r="L15" s="529"/>
      <c r="M15" s="529"/>
      <c r="N15" s="529"/>
      <c r="O15" s="529"/>
      <c r="P15" s="529"/>
      <c r="Q15" s="529"/>
      <c r="R15" s="531"/>
      <c r="S15" s="517"/>
      <c r="T15" s="665"/>
      <c r="U15" s="665"/>
      <c r="V15" s="665"/>
      <c r="W15" s="665"/>
      <c r="X15" s="665"/>
      <c r="Y15" s="665"/>
      <c r="Z15" s="517"/>
      <c r="AA15" s="518"/>
      <c r="AB15" s="499"/>
      <c r="AC15" s="346"/>
      <c r="AD15" s="346"/>
      <c r="AE15" s="346"/>
      <c r="AF15" s="346"/>
      <c r="AG15" s="346"/>
      <c r="AH15" s="346"/>
      <c r="AI15" s="346"/>
      <c r="AJ15"/>
      <c r="AK15"/>
      <c r="AL15"/>
      <c r="AM15"/>
      <c r="AN15"/>
      <c r="AO15"/>
      <c r="AP15"/>
      <c r="AQ15"/>
      <c r="AR15"/>
      <c r="AS15"/>
      <c r="AT15"/>
      <c r="AU15"/>
      <c r="AV15"/>
      <c r="AW15"/>
      <c r="AX15"/>
      <c r="AY15"/>
      <c r="AZ15"/>
    </row>
    <row r="16" spans="1:52" ht="17.399999999999999" customHeight="1">
      <c r="A16" s="515"/>
      <c r="B16" s="515"/>
      <c r="C16" s="515"/>
      <c r="D16" s="538"/>
      <c r="E16" s="538"/>
      <c r="F16" s="538"/>
      <c r="G16" s="538"/>
      <c r="H16" s="538"/>
      <c r="I16" s="515"/>
      <c r="J16" s="515"/>
      <c r="K16" s="515"/>
      <c r="L16" s="529"/>
      <c r="M16" s="529"/>
      <c r="N16" s="529"/>
      <c r="O16" s="529"/>
      <c r="P16" s="529"/>
      <c r="Q16" s="529"/>
      <c r="R16" s="524"/>
      <c r="S16" s="521"/>
      <c r="T16" s="665"/>
      <c r="U16" s="665"/>
      <c r="V16" s="665"/>
      <c r="W16" s="665"/>
      <c r="X16" s="665"/>
      <c r="Y16" s="665"/>
      <c r="Z16" s="521"/>
      <c r="AA16" s="518"/>
      <c r="AB16" s="499"/>
      <c r="AC16" s="346"/>
      <c r="AD16" s="346"/>
      <c r="AE16" s="346"/>
      <c r="AF16" s="346"/>
      <c r="AG16" s="346"/>
      <c r="AH16" s="346"/>
      <c r="AI16" s="346"/>
      <c r="AJ16"/>
      <c r="AK16"/>
      <c r="AL16"/>
      <c r="AM16"/>
      <c r="AN16"/>
      <c r="AO16"/>
      <c r="AP16"/>
      <c r="AQ16"/>
      <c r="AR16"/>
      <c r="AS16"/>
      <c r="AT16"/>
      <c r="AU16"/>
      <c r="AV16"/>
      <c r="AW16"/>
      <c r="AX16"/>
      <c r="AY16"/>
      <c r="AZ16"/>
    </row>
    <row r="17" spans="1:52" ht="17.399999999999999" customHeight="1">
      <c r="A17" s="515"/>
      <c r="B17" s="515"/>
      <c r="C17" s="515"/>
      <c r="D17" s="515"/>
      <c r="E17" s="515"/>
      <c r="F17" s="515"/>
      <c r="G17" s="515"/>
      <c r="H17" s="515"/>
      <c r="I17" s="515"/>
      <c r="J17" s="515"/>
      <c r="K17" s="515"/>
      <c r="L17" s="529"/>
      <c r="M17" s="529"/>
      <c r="N17" s="529"/>
      <c r="O17" s="529"/>
      <c r="P17" s="529"/>
      <c r="Q17" s="529"/>
      <c r="R17" s="524"/>
      <c r="S17" s="521"/>
      <c r="T17" s="521"/>
      <c r="U17" s="521"/>
      <c r="V17" s="521"/>
      <c r="W17" s="521"/>
      <c r="X17" s="521"/>
      <c r="Y17" s="521"/>
      <c r="Z17" s="521"/>
      <c r="AA17" s="518"/>
      <c r="AB17" s="499"/>
      <c r="AC17" s="346"/>
      <c r="AD17" s="346"/>
      <c r="AE17" s="346"/>
      <c r="AF17" s="346"/>
      <c r="AG17" s="346"/>
      <c r="AH17" s="346"/>
      <c r="AI17" s="346"/>
      <c r="AJ17"/>
      <c r="AK17"/>
      <c r="AL17"/>
      <c r="AM17"/>
      <c r="AN17"/>
      <c r="AO17"/>
      <c r="AP17"/>
      <c r="AQ17"/>
      <c r="AR17"/>
      <c r="AS17"/>
      <c r="AT17"/>
      <c r="AU17"/>
      <c r="AV17"/>
      <c r="AW17"/>
      <c r="AX17"/>
      <c r="AY17"/>
      <c r="AZ17"/>
    </row>
    <row r="18" spans="1:52" ht="17.399999999999999" customHeight="1">
      <c r="A18" s="515"/>
      <c r="B18" s="515"/>
      <c r="C18" s="515"/>
      <c r="D18" s="515"/>
      <c r="E18" s="515"/>
      <c r="F18" s="515"/>
      <c r="G18" s="515"/>
      <c r="H18" s="515"/>
      <c r="I18" s="515"/>
      <c r="J18" s="515"/>
      <c r="K18" s="515"/>
      <c r="L18" s="663"/>
      <c r="M18" s="663"/>
      <c r="N18" s="663"/>
      <c r="O18" s="529"/>
      <c r="P18" s="529"/>
      <c r="Q18" s="529"/>
      <c r="R18" s="524"/>
      <c r="S18" s="524"/>
      <c r="T18" s="524"/>
      <c r="U18" s="524"/>
      <c r="V18" s="524"/>
      <c r="W18" s="524"/>
      <c r="X18" s="524"/>
      <c r="Y18" s="524"/>
      <c r="Z18" s="524"/>
      <c r="AA18" s="515"/>
      <c r="AB18" s="499"/>
      <c r="AC18" s="346"/>
      <c r="AD18" s="346"/>
      <c r="AE18" s="346"/>
      <c r="AF18" s="346"/>
      <c r="AG18" s="346"/>
      <c r="AH18" s="346"/>
      <c r="AI18" s="346"/>
      <c r="AJ18"/>
      <c r="AK18"/>
      <c r="AL18"/>
      <c r="AM18"/>
      <c r="AN18"/>
      <c r="AO18"/>
      <c r="AP18"/>
      <c r="AQ18"/>
      <c r="AR18"/>
      <c r="AS18"/>
      <c r="AT18"/>
      <c r="AU18"/>
      <c r="AV18"/>
      <c r="AW18"/>
      <c r="AX18"/>
      <c r="AY18"/>
      <c r="AZ18"/>
    </row>
    <row r="19" spans="1:52" ht="17.399999999999999" customHeight="1">
      <c r="A19" s="515"/>
      <c r="B19" s="515"/>
      <c r="C19" s="515"/>
      <c r="D19" s="515"/>
      <c r="E19" s="515"/>
      <c r="F19" s="667"/>
      <c r="G19" s="667"/>
      <c r="H19" s="667"/>
      <c r="I19" s="515"/>
      <c r="J19" s="515"/>
      <c r="K19" s="515"/>
      <c r="L19" s="529"/>
      <c r="M19" s="529"/>
      <c r="N19" s="529"/>
      <c r="O19" s="529"/>
      <c r="P19" s="529"/>
      <c r="Q19" s="529"/>
      <c r="R19" s="524"/>
      <c r="S19" s="524"/>
      <c r="T19" s="524"/>
      <c r="U19" s="524"/>
      <c r="V19" s="524"/>
      <c r="W19" s="524"/>
      <c r="X19" s="524"/>
      <c r="Y19" s="524"/>
      <c r="Z19" s="524"/>
      <c r="AA19" s="515"/>
      <c r="AB19" s="499"/>
      <c r="AC19" s="346"/>
      <c r="AD19" s="346"/>
      <c r="AE19" s="346"/>
      <c r="AF19" s="346"/>
      <c r="AG19" s="346"/>
      <c r="AH19" s="346"/>
      <c r="AI19" s="346"/>
      <c r="AJ19"/>
      <c r="AK19"/>
      <c r="AL19"/>
      <c r="AM19"/>
      <c r="AN19"/>
      <c r="AO19"/>
      <c r="AP19"/>
      <c r="AQ19"/>
      <c r="AR19"/>
      <c r="AS19"/>
      <c r="AT19"/>
      <c r="AU19"/>
      <c r="AV19"/>
      <c r="AW19"/>
      <c r="AX19"/>
      <c r="AY19"/>
      <c r="AZ19"/>
    </row>
    <row r="20" spans="1:52" s="46" customFormat="1" ht="17.399999999999999" hidden="1" customHeight="1">
      <c r="F20" s="667"/>
      <c r="G20" s="667"/>
      <c r="H20" s="667"/>
      <c r="L20" s="575"/>
      <c r="M20" s="575"/>
      <c r="N20" s="575"/>
      <c r="O20" s="575"/>
      <c r="P20" s="575"/>
      <c r="Q20" s="575"/>
      <c r="R20" s="576"/>
      <c r="S20" s="666"/>
      <c r="T20" s="666"/>
      <c r="U20" s="666"/>
      <c r="V20" s="666"/>
      <c r="W20" s="666"/>
      <c r="X20" s="666"/>
      <c r="Y20" s="666"/>
      <c r="Z20" s="666"/>
      <c r="AA20" s="666"/>
    </row>
    <row r="21" spans="1:52" s="46" customFormat="1" ht="17.399999999999999" hidden="1" customHeight="1">
      <c r="F21" s="667"/>
      <c r="G21" s="667"/>
      <c r="H21" s="667"/>
      <c r="L21" s="575"/>
      <c r="M21" s="575"/>
      <c r="N21" s="575"/>
      <c r="O21" s="575"/>
      <c r="P21" s="575"/>
      <c r="Q21" s="575"/>
      <c r="R21" s="575"/>
      <c r="S21" s="666"/>
      <c r="T21" s="666"/>
      <c r="U21" s="666"/>
      <c r="V21" s="666"/>
      <c r="W21" s="666"/>
      <c r="X21" s="666"/>
      <c r="Y21" s="666"/>
      <c r="Z21" s="666"/>
      <c r="AA21" s="666"/>
    </row>
    <row r="22" spans="1:52" s="46" customFormat="1" ht="17.399999999999999" hidden="1" customHeight="1">
      <c r="Q22" s="575"/>
      <c r="R22" s="575"/>
    </row>
    <row r="23" spans="1:52" s="46" customFormat="1" ht="17.399999999999999" hidden="1" customHeight="1">
      <c r="L23" s="575"/>
      <c r="M23" s="575"/>
      <c r="N23" s="575"/>
      <c r="O23" s="575"/>
      <c r="P23" s="575"/>
      <c r="Q23" s="575"/>
      <c r="R23" s="575"/>
    </row>
    <row r="24" spans="1:52" s="46" customFormat="1" ht="13.2" hidden="1" customHeight="1">
      <c r="L24" s="663"/>
      <c r="M24" s="663"/>
      <c r="N24" s="663"/>
      <c r="O24" s="663"/>
      <c r="P24" s="663"/>
      <c r="Q24" s="663"/>
      <c r="R24" s="663"/>
      <c r="S24" s="663"/>
    </row>
    <row r="25" spans="1:52" s="46" customFormat="1" ht="13.2" hidden="1" customHeight="1">
      <c r="L25" s="663"/>
      <c r="M25" s="663"/>
      <c r="N25" s="663"/>
      <c r="O25" s="663"/>
      <c r="P25" s="663"/>
      <c r="Q25" s="663"/>
      <c r="R25" s="663"/>
      <c r="S25" s="663"/>
    </row>
    <row r="26" spans="1:52">
      <c r="A26" s="515"/>
      <c r="B26" s="515"/>
      <c r="C26" s="515"/>
      <c r="D26" s="515"/>
      <c r="E26" s="515"/>
      <c r="F26" s="515"/>
      <c r="G26" s="515"/>
      <c r="H26" s="515"/>
      <c r="I26" s="515"/>
      <c r="J26" s="515"/>
      <c r="K26" s="515"/>
      <c r="L26" s="663"/>
      <c r="M26" s="663"/>
      <c r="N26" s="663"/>
      <c r="O26" s="663"/>
      <c r="P26" s="663"/>
      <c r="Q26" s="663"/>
      <c r="R26" s="663"/>
      <c r="S26" s="663"/>
      <c r="T26" s="515"/>
      <c r="U26" s="515"/>
      <c r="V26" s="515"/>
      <c r="W26" s="515"/>
      <c r="X26" s="515"/>
      <c r="Y26" s="515"/>
      <c r="Z26" s="515"/>
      <c r="AA26" s="515"/>
      <c r="AB26" s="499"/>
      <c r="AC26" s="346"/>
      <c r="AD26" s="346"/>
      <c r="AE26" s="346"/>
      <c r="AF26" s="346"/>
      <c r="AG26" s="346"/>
      <c r="AH26" s="346"/>
      <c r="AI26" s="346"/>
      <c r="AJ26"/>
      <c r="AK26"/>
      <c r="AL26"/>
      <c r="AM26"/>
      <c r="AN26"/>
      <c r="AO26"/>
      <c r="AP26"/>
      <c r="AQ26"/>
      <c r="AR26"/>
      <c r="AS26"/>
      <c r="AT26"/>
      <c r="AU26"/>
      <c r="AV26"/>
      <c r="AW26"/>
      <c r="AX26"/>
      <c r="AY26"/>
      <c r="AZ26"/>
    </row>
    <row r="27" spans="1:52" ht="19.2">
      <c r="A27" s="515"/>
      <c r="B27" s="515"/>
      <c r="C27" s="515"/>
      <c r="D27" s="515"/>
      <c r="E27" s="515"/>
      <c r="F27" s="515"/>
      <c r="G27" s="515"/>
      <c r="H27" s="515"/>
      <c r="I27" s="515"/>
      <c r="J27" s="515"/>
      <c r="K27" s="515"/>
      <c r="L27" s="529"/>
      <c r="M27" s="529"/>
      <c r="N27" s="529"/>
      <c r="O27" s="529"/>
      <c r="P27" s="529"/>
      <c r="Q27" s="529"/>
      <c r="R27" s="529"/>
      <c r="S27" s="515"/>
      <c r="T27" s="515"/>
      <c r="U27" s="515"/>
      <c r="V27" s="515"/>
      <c r="W27" s="515"/>
      <c r="X27" s="515"/>
      <c r="Y27" s="515"/>
      <c r="Z27" s="515"/>
      <c r="AA27" s="515"/>
      <c r="AB27" s="499"/>
      <c r="AC27" s="346"/>
      <c r="AD27" s="346"/>
      <c r="AE27" s="346"/>
      <c r="AF27" s="346"/>
      <c r="AG27" s="346"/>
      <c r="AH27" s="346"/>
      <c r="AI27" s="346"/>
      <c r="AJ27"/>
      <c r="AK27"/>
      <c r="AL27"/>
      <c r="AM27"/>
      <c r="AN27"/>
      <c r="AO27"/>
      <c r="AP27"/>
      <c r="AQ27"/>
      <c r="AR27"/>
      <c r="AS27"/>
      <c r="AT27"/>
      <c r="AU27"/>
      <c r="AV27"/>
      <c r="AW27"/>
      <c r="AX27"/>
      <c r="AY27"/>
      <c r="AZ27"/>
    </row>
    <row r="28" spans="1:52" ht="19.2">
      <c r="A28" s="515"/>
      <c r="B28" s="515"/>
      <c r="C28" s="515"/>
      <c r="D28" s="515"/>
      <c r="E28" s="515"/>
      <c r="F28" s="515"/>
      <c r="G28" s="515"/>
      <c r="H28" s="515"/>
      <c r="I28" s="515"/>
      <c r="J28" s="515"/>
      <c r="K28" s="515"/>
      <c r="L28" s="529"/>
      <c r="M28" s="529"/>
      <c r="N28" s="529"/>
      <c r="O28" s="529"/>
      <c r="P28" s="529"/>
      <c r="Q28" s="529"/>
      <c r="R28" s="529"/>
      <c r="S28" s="515"/>
      <c r="T28" s="515"/>
      <c r="U28" s="515"/>
      <c r="V28" s="515"/>
      <c r="W28" s="515"/>
      <c r="X28" s="515"/>
      <c r="Y28" s="515"/>
      <c r="Z28" s="515"/>
      <c r="AA28" s="515"/>
      <c r="AB28" s="499"/>
      <c r="AC28" s="346"/>
      <c r="AD28" s="346"/>
      <c r="AE28" s="346"/>
      <c r="AF28" s="346"/>
      <c r="AG28" s="346"/>
      <c r="AH28" s="346"/>
      <c r="AI28" s="346"/>
      <c r="AJ28"/>
      <c r="AK28"/>
      <c r="AL28"/>
      <c r="AM28"/>
      <c r="AN28"/>
      <c r="AO28"/>
      <c r="AP28"/>
      <c r="AQ28"/>
      <c r="AR28"/>
      <c r="AS28"/>
      <c r="AT28"/>
      <c r="AU28"/>
      <c r="AV28"/>
      <c r="AW28"/>
      <c r="AX28"/>
      <c r="AY28"/>
      <c r="AZ28"/>
    </row>
    <row r="29" spans="1:52" ht="19.2">
      <c r="A29" s="515"/>
      <c r="B29" s="515"/>
      <c r="C29" s="539" t="s">
        <v>202</v>
      </c>
      <c r="D29" s="539"/>
      <c r="E29" s="539"/>
      <c r="F29" s="539"/>
      <c r="G29" s="515"/>
      <c r="H29" s="515"/>
      <c r="I29" s="515"/>
      <c r="J29" s="515"/>
      <c r="K29" s="515"/>
      <c r="L29" s="529"/>
      <c r="M29" s="529"/>
      <c r="N29" s="529"/>
      <c r="O29" s="529"/>
      <c r="P29" s="529"/>
      <c r="Q29" s="529"/>
      <c r="R29" s="529"/>
      <c r="S29" s="515"/>
      <c r="T29" s="515"/>
      <c r="U29" s="515"/>
      <c r="V29" s="515"/>
      <c r="W29" s="515"/>
      <c r="X29" s="515"/>
      <c r="Y29" s="515"/>
      <c r="Z29" s="515"/>
      <c r="AA29" s="515"/>
      <c r="AB29" s="499"/>
      <c r="AC29" s="346"/>
      <c r="AD29" s="346"/>
      <c r="AE29" s="346"/>
      <c r="AF29" s="346"/>
      <c r="AG29" s="346"/>
      <c r="AH29" s="346"/>
      <c r="AI29" s="346"/>
      <c r="AJ29"/>
      <c r="AK29"/>
      <c r="AL29"/>
      <c r="AM29"/>
      <c r="AN29"/>
      <c r="AO29"/>
      <c r="AP29"/>
      <c r="AQ29"/>
      <c r="AR29"/>
      <c r="AS29"/>
      <c r="AT29"/>
      <c r="AU29"/>
      <c r="AV29"/>
      <c r="AW29"/>
      <c r="AX29"/>
      <c r="AY29"/>
      <c r="AZ29"/>
    </row>
    <row r="30" spans="1:52" ht="13.2" customHeight="1">
      <c r="A30" s="515"/>
      <c r="B30" s="515"/>
      <c r="C30" s="539"/>
      <c r="D30" s="539"/>
      <c r="E30" s="539"/>
      <c r="F30" s="539"/>
      <c r="G30" s="515"/>
      <c r="H30" s="515"/>
      <c r="I30" s="515"/>
      <c r="J30" s="515"/>
      <c r="K30" s="515"/>
      <c r="L30" s="515"/>
      <c r="M30" s="515"/>
      <c r="N30" s="515"/>
      <c r="O30" s="515"/>
      <c r="P30" s="515"/>
      <c r="Q30" s="540"/>
      <c r="R30" s="541"/>
      <c r="S30" s="541"/>
      <c r="T30" s="541"/>
      <c r="U30" s="541"/>
      <c r="V30" s="541"/>
      <c r="W30" s="541"/>
      <c r="X30" s="541"/>
      <c r="Y30" s="541"/>
      <c r="Z30" s="541"/>
      <c r="AA30" s="541"/>
      <c r="AB30" s="499"/>
      <c r="AC30" s="346"/>
      <c r="AD30" s="346"/>
      <c r="AE30" s="346"/>
      <c r="AF30" s="346"/>
      <c r="AG30" s="346"/>
      <c r="AH30" s="346"/>
      <c r="AI30" s="346"/>
      <c r="AJ30"/>
      <c r="AK30"/>
      <c r="AL30"/>
      <c r="AM30"/>
      <c r="AN30"/>
      <c r="AO30"/>
      <c r="AP30"/>
      <c r="AQ30"/>
      <c r="AR30"/>
      <c r="AS30"/>
      <c r="AT30"/>
      <c r="AU30"/>
      <c r="AV30"/>
      <c r="AW30"/>
      <c r="AX30"/>
      <c r="AY30"/>
      <c r="AZ30"/>
    </row>
    <row r="31" spans="1:52">
      <c r="A31" s="515"/>
      <c r="B31" s="515"/>
      <c r="C31" s="539"/>
      <c r="D31" s="539"/>
      <c r="E31" s="539"/>
      <c r="F31" s="539"/>
      <c r="G31" s="515"/>
      <c r="H31" s="515"/>
      <c r="I31" s="515"/>
      <c r="J31" s="515"/>
      <c r="K31" s="515"/>
      <c r="L31" s="515"/>
      <c r="M31" s="515"/>
      <c r="N31" s="515"/>
      <c r="O31" s="515"/>
      <c r="P31" s="515"/>
      <c r="Q31" s="541"/>
      <c r="R31" s="541"/>
      <c r="S31" s="541"/>
      <c r="T31" s="541"/>
      <c r="U31" s="541"/>
      <c r="V31" s="541"/>
      <c r="W31" s="541"/>
      <c r="X31" s="541"/>
      <c r="Y31" s="541"/>
      <c r="Z31" s="541"/>
      <c r="AA31" s="541"/>
      <c r="AB31" s="499"/>
      <c r="AC31" s="346"/>
      <c r="AD31" s="346"/>
      <c r="AE31" s="346"/>
      <c r="AF31" s="346"/>
      <c r="AG31" s="346"/>
      <c r="AH31" s="346"/>
      <c r="AI31" s="346"/>
      <c r="AJ31"/>
      <c r="AK31"/>
      <c r="AL31"/>
      <c r="AM31"/>
      <c r="AN31"/>
      <c r="AO31"/>
      <c r="AP31"/>
      <c r="AQ31"/>
      <c r="AR31"/>
      <c r="AS31"/>
      <c r="AT31"/>
      <c r="AU31"/>
      <c r="AV31"/>
      <c r="AW31"/>
      <c r="AX31"/>
      <c r="AY31"/>
      <c r="AZ31"/>
    </row>
    <row r="32" spans="1:52">
      <c r="A32" s="515"/>
      <c r="B32" s="515"/>
      <c r="C32" s="515"/>
      <c r="D32" s="515"/>
      <c r="E32" s="515"/>
      <c r="F32" s="515"/>
      <c r="G32" s="515"/>
      <c r="H32" s="515"/>
      <c r="I32" s="515"/>
      <c r="J32" s="515"/>
      <c r="K32" s="515"/>
      <c r="L32" s="515"/>
      <c r="M32" s="515"/>
      <c r="N32" s="515"/>
      <c r="O32" s="515"/>
      <c r="P32" s="515"/>
      <c r="Q32" s="541"/>
      <c r="R32" s="541"/>
      <c r="S32" s="541"/>
      <c r="T32" s="541"/>
      <c r="U32" s="541"/>
      <c r="V32" s="541"/>
      <c r="W32" s="541"/>
      <c r="X32" s="541"/>
      <c r="Y32" s="541"/>
      <c r="Z32" s="541"/>
      <c r="AA32" s="541"/>
      <c r="AB32" s="499"/>
      <c r="AC32" s="346"/>
      <c r="AD32" s="346"/>
      <c r="AE32" s="346"/>
      <c r="AF32" s="346"/>
      <c r="AG32" s="346"/>
      <c r="AH32" s="346"/>
      <c r="AI32" s="346"/>
    </row>
    <row r="33" spans="1:35">
      <c r="A33" s="515"/>
      <c r="B33" s="515"/>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346"/>
      <c r="AC33" s="346"/>
      <c r="AD33" s="346"/>
      <c r="AE33" s="346"/>
      <c r="AF33" s="346"/>
      <c r="AG33" s="346"/>
      <c r="AH33" s="346"/>
      <c r="AI33" s="346"/>
    </row>
    <row r="34" spans="1:35">
      <c r="A34" s="515"/>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346"/>
      <c r="AC34" s="346"/>
      <c r="AD34" s="346"/>
      <c r="AE34" s="346"/>
      <c r="AF34" s="346"/>
      <c r="AG34" s="346"/>
      <c r="AH34" s="346"/>
      <c r="AI34" s="346"/>
    </row>
    <row r="35" spans="1:35">
      <c r="A35" s="515"/>
      <c r="B35" s="515"/>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row>
    <row r="36" spans="1:35">
      <c r="A36" s="515"/>
      <c r="B36" s="515"/>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row>
    <row r="37" spans="1:35">
      <c r="A37" s="515"/>
      <c r="B37" s="515"/>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row>
    <row r="38" spans="1:35">
      <c r="A38" s="515"/>
      <c r="B38" s="515"/>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row>
    <row r="39" spans="1:35">
      <c r="A39" s="515"/>
      <c r="B39" s="515"/>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row>
    <row r="40" spans="1:35">
      <c r="A40" s="515"/>
      <c r="B40" s="515"/>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row>
    <row r="41" spans="1:35">
      <c r="A41" s="515"/>
      <c r="B41" s="515"/>
      <c r="C41" s="515"/>
      <c r="D41" s="515"/>
      <c r="E41" s="515"/>
      <c r="F41" s="515"/>
      <c r="G41" s="515"/>
      <c r="H41" s="515"/>
      <c r="I41" s="515"/>
      <c r="J41" s="515"/>
      <c r="K41" s="515"/>
      <c r="L41" s="515"/>
      <c r="M41" s="515"/>
      <c r="N41" s="515"/>
      <c r="O41" s="515"/>
      <c r="P41" s="515"/>
      <c r="Q41" s="515"/>
      <c r="R41" s="515"/>
      <c r="S41" s="515"/>
      <c r="T41" s="515"/>
      <c r="U41" s="515"/>
      <c r="V41" s="515"/>
      <c r="W41" s="515"/>
      <c r="X41" s="515"/>
      <c r="Y41" s="515"/>
      <c r="Z41" s="515"/>
      <c r="AA41" s="515"/>
    </row>
    <row r="42" spans="1:35">
      <c r="A42" s="515"/>
      <c r="B42" s="515"/>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row>
    <row r="43" spans="1:35">
      <c r="A43" s="515"/>
      <c r="B43" s="515"/>
      <c r="C43" s="515"/>
      <c r="D43" s="515"/>
      <c r="E43" s="515"/>
      <c r="F43" s="515"/>
      <c r="G43" s="515"/>
      <c r="H43" s="515"/>
      <c r="I43" s="515"/>
      <c r="J43" s="515"/>
      <c r="K43" s="515"/>
      <c r="L43" s="515"/>
      <c r="M43" s="515"/>
      <c r="N43" s="515"/>
      <c r="O43" s="515"/>
      <c r="P43" s="515"/>
      <c r="Q43" s="515"/>
      <c r="R43" s="515"/>
      <c r="S43" s="515"/>
      <c r="T43" s="515"/>
      <c r="U43" s="515"/>
      <c r="V43" s="515"/>
      <c r="W43" s="515"/>
      <c r="X43" s="515"/>
      <c r="Y43" s="515"/>
      <c r="Z43" s="515"/>
      <c r="AA43" s="515"/>
    </row>
    <row r="44" spans="1:35" ht="4.2" customHeight="1">
      <c r="A44" s="515"/>
      <c r="B44" s="515"/>
      <c r="C44" s="515"/>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row>
    <row r="45" spans="1:35">
      <c r="L45" s="577"/>
      <c r="M45" s="577"/>
      <c r="N45" s="577"/>
      <c r="O45" s="577"/>
      <c r="P45" s="577"/>
      <c r="Q45" s="577"/>
      <c r="R45" s="577"/>
      <c r="S45" s="577"/>
      <c r="T45" s="577"/>
      <c r="U45" s="577"/>
      <c r="V45" s="577"/>
      <c r="W45" s="577"/>
    </row>
    <row r="46" spans="1:35">
      <c r="L46" s="577"/>
      <c r="M46" s="661" t="s">
        <v>212</v>
      </c>
      <c r="N46" s="662"/>
      <c r="O46" s="662"/>
      <c r="P46" s="662"/>
      <c r="Q46" s="662"/>
      <c r="R46" s="662"/>
      <c r="S46" s="662"/>
      <c r="T46" s="662"/>
      <c r="U46" s="662"/>
      <c r="V46" s="662"/>
      <c r="W46" s="577"/>
    </row>
    <row r="47" spans="1:35">
      <c r="L47" s="577"/>
      <c r="M47" s="662"/>
      <c r="N47" s="662"/>
      <c r="O47" s="662"/>
      <c r="P47" s="662"/>
      <c r="Q47" s="662"/>
      <c r="R47" s="662"/>
      <c r="S47" s="662"/>
      <c r="T47" s="662"/>
      <c r="U47" s="662"/>
      <c r="V47" s="662"/>
      <c r="W47" s="577"/>
    </row>
    <row r="48" spans="1:35">
      <c r="L48" s="577"/>
      <c r="M48" s="662"/>
      <c r="N48" s="662"/>
      <c r="O48" s="662"/>
      <c r="P48" s="662"/>
      <c r="Q48" s="662"/>
      <c r="R48" s="662"/>
      <c r="S48" s="662"/>
      <c r="T48" s="662"/>
      <c r="U48" s="662"/>
      <c r="V48" s="662"/>
      <c r="W48" s="577"/>
    </row>
    <row r="49" spans="12:23">
      <c r="L49" s="577"/>
      <c r="M49" s="662"/>
      <c r="N49" s="662"/>
      <c r="O49" s="662"/>
      <c r="P49" s="662"/>
      <c r="Q49" s="662"/>
      <c r="R49" s="662"/>
      <c r="S49" s="662"/>
      <c r="T49" s="662"/>
      <c r="U49" s="662"/>
      <c r="V49" s="662"/>
      <c r="W49" s="577"/>
    </row>
    <row r="50" spans="12:23">
      <c r="L50" s="577"/>
      <c r="M50" s="577"/>
      <c r="N50" s="577"/>
      <c r="O50" s="577"/>
      <c r="P50" s="577"/>
      <c r="Q50" s="577"/>
      <c r="R50" s="577"/>
      <c r="S50" s="577"/>
      <c r="T50" s="577"/>
      <c r="U50" s="577"/>
      <c r="V50" s="577"/>
      <c r="W50" s="577"/>
    </row>
    <row r="51" spans="12:23">
      <c r="L51" s="577"/>
      <c r="M51" s="577"/>
      <c r="N51" s="577"/>
      <c r="O51" s="577"/>
      <c r="P51" s="577"/>
      <c r="Q51" s="577"/>
      <c r="R51" s="577"/>
      <c r="S51" s="577"/>
      <c r="T51" s="577"/>
      <c r="U51" s="577"/>
      <c r="V51" s="577"/>
      <c r="W51" s="577"/>
    </row>
  </sheetData>
  <sheetProtection formatCells="0" formatColumns="0" formatRows="0" insertColumns="0" insertRows="0" insertHyperlinks="0" deleteColumns="0" deleteRows="0" sort="0" autoFilter="0" pivotTables="0"/>
  <mergeCells count="14">
    <mergeCell ref="T2:Y3"/>
    <mergeCell ref="S7:AA8"/>
    <mergeCell ref="D8:F9"/>
    <mergeCell ref="D11:G11"/>
    <mergeCell ref="D12:I12"/>
    <mergeCell ref="M46:V49"/>
    <mergeCell ref="L24:S26"/>
    <mergeCell ref="C13:H13"/>
    <mergeCell ref="D14:G14"/>
    <mergeCell ref="T15:Y16"/>
    <mergeCell ref="S20:AA21"/>
    <mergeCell ref="D15:H15"/>
    <mergeCell ref="L18:N18"/>
    <mergeCell ref="F19:H21"/>
  </mergeCells>
  <phoneticPr fontId="81"/>
  <hyperlinks>
    <hyperlink ref="M46:V49" r:id="rId1" display="mailto:hy_food-safety@kxf.biglobe.ne.jp" xr:uid="{AA45A176-F1E1-41B3-A1CD-2E4E348016C6}"/>
  </hyperlinks>
  <pageMargins left="0.7" right="0.7" top="0.75" bottom="0.75" header="0.3" footer="0.3"/>
  <pageSetup paperSize="9" scale="3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7"/>
  <sheetViews>
    <sheetView tabSelected="1" zoomScaleNormal="100" zoomScaleSheetLayoutView="100" workbookViewId="0">
      <selection activeCell="N4" sqref="N4"/>
    </sheetView>
  </sheetViews>
  <sheetFormatPr defaultColWidth="9" defaultRowHeight="13.2"/>
  <cols>
    <col min="1" max="1" width="16.33203125" style="22" customWidth="1"/>
    <col min="2" max="2" width="5.109375" style="22" customWidth="1"/>
    <col min="3" max="3" width="3.77734375" style="22" customWidth="1"/>
    <col min="4" max="4" width="6.88671875" style="22" customWidth="1"/>
    <col min="5" max="5" width="13.109375" style="22" customWidth="1"/>
    <col min="6" max="6" width="13.109375" style="38" customWidth="1"/>
    <col min="7" max="7" width="10.109375" style="22" customWidth="1"/>
    <col min="8" max="8" width="26.6640625" style="30" customWidth="1"/>
    <col min="9" max="9" width="13" style="26" customWidth="1"/>
    <col min="10" max="10" width="16.109375" style="26" customWidth="1"/>
    <col min="11" max="11" width="13.44140625" style="38" customWidth="1"/>
    <col min="12" max="12" width="23.6640625" style="38" customWidth="1"/>
    <col min="13" max="13" width="13.44140625" style="28" customWidth="1"/>
    <col min="14" max="14" width="16.21875" style="22" customWidth="1"/>
    <col min="15" max="15" width="9" style="23"/>
    <col min="16" max="16384" width="9" style="22"/>
  </cols>
  <sheetData>
    <row r="1" spans="1:16" ht="26.25" customHeight="1" thickTop="1">
      <c r="A1" s="17" t="s">
        <v>39</v>
      </c>
      <c r="B1" s="18"/>
      <c r="C1" s="18"/>
      <c r="D1" s="19"/>
      <c r="E1" s="19"/>
      <c r="F1" s="20"/>
      <c r="G1" s="21"/>
      <c r="H1" s="139"/>
      <c r="I1" s="140" t="s">
        <v>40</v>
      </c>
      <c r="J1" s="141"/>
      <c r="K1" s="142"/>
      <c r="L1" s="143"/>
      <c r="M1" s="144"/>
    </row>
    <row r="2" spans="1:16" ht="17.399999999999999">
      <c r="A2" s="24"/>
      <c r="B2" s="81"/>
      <c r="C2" s="81"/>
      <c r="D2" s="81"/>
      <c r="E2" s="81"/>
      <c r="F2" s="81"/>
      <c r="G2" s="25"/>
      <c r="H2" s="145"/>
      <c r="I2" s="673" t="s">
        <v>197</v>
      </c>
      <c r="J2" s="673"/>
      <c r="K2" s="673"/>
      <c r="L2" s="673"/>
      <c r="M2" s="673"/>
      <c r="N2" s="69"/>
      <c r="O2" s="23" t="s">
        <v>202</v>
      </c>
      <c r="P2" s="54"/>
    </row>
    <row r="3" spans="1:16" ht="17.399999999999999">
      <c r="A3" s="688" t="e" vm="1">
        <v>#VALUE!</v>
      </c>
      <c r="B3" s="688"/>
      <c r="C3" s="689"/>
      <c r="D3" s="82"/>
      <c r="E3" s="82"/>
      <c r="F3" s="671" t="e" vm="1">
        <v>#VALUE!</v>
      </c>
      <c r="G3" s="672"/>
      <c r="H3" s="46"/>
      <c r="I3" s="148"/>
      <c r="J3" s="149"/>
      <c r="K3" s="150"/>
      <c r="L3" s="142"/>
      <c r="M3" s="151"/>
    </row>
    <row r="4" spans="1:16" ht="17.399999999999999">
      <c r="A4" s="688"/>
      <c r="B4" s="688"/>
      <c r="C4" s="689"/>
      <c r="D4" s="82"/>
      <c r="E4" s="82"/>
      <c r="F4" s="671"/>
      <c r="G4" s="672"/>
      <c r="H4" s="152"/>
      <c r="I4" s="152"/>
      <c r="J4" s="141"/>
      <c r="K4" s="150"/>
      <c r="L4" s="142"/>
      <c r="M4" s="151"/>
      <c r="N4" s="108"/>
    </row>
    <row r="5" spans="1:16">
      <c r="A5" s="688"/>
      <c r="B5" s="688"/>
      <c r="C5" s="689"/>
      <c r="D5" s="82"/>
      <c r="E5" s="27"/>
      <c r="F5" s="671"/>
      <c r="G5" s="672"/>
      <c r="H5"/>
      <c r="I5" s="153"/>
      <c r="J5" s="141"/>
      <c r="K5" s="150"/>
      <c r="L5" s="150"/>
      <c r="M5" s="151"/>
      <c r="N5" s="22" t="s">
        <v>203</v>
      </c>
    </row>
    <row r="6" spans="1:16">
      <c r="A6" s="688"/>
      <c r="B6" s="688"/>
      <c r="C6" s="689"/>
      <c r="D6" s="82"/>
      <c r="E6" s="83"/>
      <c r="F6" s="671"/>
      <c r="G6" s="672"/>
      <c r="H6"/>
      <c r="I6" s="154"/>
      <c r="J6" s="141"/>
      <c r="K6" s="150"/>
      <c r="L6" s="150"/>
      <c r="M6" s="151"/>
      <c r="P6" s="22" t="s">
        <v>208</v>
      </c>
    </row>
    <row r="7" spans="1:16">
      <c r="A7" s="688"/>
      <c r="B7" s="688"/>
      <c r="C7" s="689"/>
      <c r="D7" s="82"/>
      <c r="E7" s="83"/>
      <c r="F7" s="671"/>
      <c r="G7" s="672"/>
      <c r="H7" s="155"/>
      <c r="I7" s="153"/>
      <c r="J7" s="141"/>
      <c r="K7" s="150"/>
      <c r="L7" s="150"/>
      <c r="M7" s="151"/>
    </row>
    <row r="8" spans="1:16">
      <c r="A8" s="688"/>
      <c r="B8" s="688"/>
      <c r="C8" s="689"/>
      <c r="D8" s="82"/>
      <c r="E8" s="83"/>
      <c r="F8" s="671"/>
      <c r="G8" s="672"/>
      <c r="H8" s="146"/>
      <c r="I8" s="156"/>
      <c r="J8" s="156"/>
      <c r="K8" s="156"/>
      <c r="L8" s="150"/>
      <c r="M8" s="157"/>
      <c r="N8" s="29" t="s">
        <v>42</v>
      </c>
    </row>
    <row r="9" spans="1:16">
      <c r="A9" s="688"/>
      <c r="B9" s="688"/>
      <c r="C9" s="689"/>
      <c r="D9" s="82"/>
      <c r="E9" s="83"/>
      <c r="F9" s="671"/>
      <c r="G9" s="672"/>
      <c r="H9" s="156"/>
      <c r="I9" s="156"/>
      <c r="J9" s="156"/>
      <c r="K9" s="156"/>
      <c r="L9" s="150"/>
      <c r="M9" s="157"/>
      <c r="N9" s="29"/>
    </row>
    <row r="10" spans="1:16">
      <c r="A10" s="688"/>
      <c r="B10" s="688"/>
      <c r="C10" s="689"/>
      <c r="D10" s="82"/>
      <c r="E10" s="83"/>
      <c r="F10" s="671"/>
      <c r="G10" s="672"/>
      <c r="H10" s="156"/>
      <c r="I10" s="156"/>
      <c r="J10" s="156"/>
      <c r="K10" s="156"/>
      <c r="L10" s="150"/>
      <c r="M10" s="157"/>
      <c r="N10" s="29" t="s">
        <v>43</v>
      </c>
    </row>
    <row r="11" spans="1:16">
      <c r="A11" s="688"/>
      <c r="B11" s="688"/>
      <c r="C11" s="689"/>
      <c r="D11" s="82"/>
      <c r="E11" s="83"/>
      <c r="F11" s="671"/>
      <c r="G11" s="672"/>
      <c r="H11" s="156"/>
      <c r="I11" s="156"/>
      <c r="J11" s="156"/>
      <c r="K11" s="156"/>
      <c r="L11" s="150"/>
      <c r="M11" s="157"/>
    </row>
    <row r="12" spans="1:16">
      <c r="A12" s="688"/>
      <c r="B12" s="688"/>
      <c r="C12" s="689"/>
      <c r="D12" s="82"/>
      <c r="E12" s="83"/>
      <c r="F12" s="671"/>
      <c r="G12" s="672"/>
      <c r="H12" s="156"/>
      <c r="I12" s="156"/>
      <c r="J12" s="156"/>
      <c r="K12" s="156"/>
      <c r="L12" s="150"/>
      <c r="M12" s="157"/>
      <c r="O12" s="117"/>
    </row>
    <row r="13" spans="1:16">
      <c r="A13" s="688"/>
      <c r="B13" s="688"/>
      <c r="C13" s="689"/>
      <c r="D13" s="82"/>
      <c r="E13" s="83"/>
      <c r="F13" s="671"/>
      <c r="G13" s="672"/>
      <c r="H13" s="156"/>
      <c r="I13" s="156"/>
      <c r="J13" s="156"/>
      <c r="K13" s="156"/>
      <c r="L13" s="150"/>
      <c r="M13" s="157"/>
      <c r="N13" s="129" t="s">
        <v>44</v>
      </c>
    </row>
    <row r="14" spans="1:16">
      <c r="A14" s="688"/>
      <c r="B14" s="688"/>
      <c r="C14" s="689"/>
      <c r="D14" s="82"/>
      <c r="E14" s="83"/>
      <c r="F14" s="671"/>
      <c r="G14" s="672"/>
      <c r="H14" s="156"/>
      <c r="I14" s="156"/>
      <c r="J14" s="156"/>
      <c r="K14" s="156"/>
      <c r="L14" s="150"/>
      <c r="M14" s="157"/>
    </row>
    <row r="15" spans="1:16">
      <c r="A15" s="688"/>
      <c r="B15" s="688"/>
      <c r="C15" s="689"/>
      <c r="D15" s="82"/>
      <c r="E15" s="82" t="s">
        <v>17</v>
      </c>
      <c r="F15" s="671"/>
      <c r="G15" s="672"/>
      <c r="H15" s="155"/>
      <c r="I15" s="153"/>
      <c r="J15" s="146"/>
      <c r="K15" s="150"/>
      <c r="L15" s="150"/>
      <c r="M15" s="157"/>
      <c r="N15" s="109" t="s">
        <v>45</v>
      </c>
    </row>
    <row r="16" spans="1:16">
      <c r="A16" s="688"/>
      <c r="B16" s="688"/>
      <c r="C16" s="689"/>
      <c r="D16" s="82"/>
      <c r="E16" s="82"/>
      <c r="F16" s="671"/>
      <c r="G16" s="672"/>
      <c r="H16" s="141"/>
      <c r="I16" s="153"/>
      <c r="J16" s="141"/>
      <c r="K16" s="150"/>
      <c r="L16" s="150"/>
      <c r="M16" s="157"/>
      <c r="N16" s="84" t="s">
        <v>46</v>
      </c>
    </row>
    <row r="17" spans="1:19" ht="20.25" customHeight="1" thickBot="1">
      <c r="A17" s="674" t="s">
        <v>223</v>
      </c>
      <c r="B17" s="675"/>
      <c r="C17" s="675"/>
      <c r="D17" s="85"/>
      <c r="E17" s="86"/>
      <c r="F17" s="676" t="s">
        <v>224</v>
      </c>
      <c r="G17" s="677"/>
      <c r="H17" s="155"/>
      <c r="I17" s="153"/>
      <c r="J17" s="146"/>
      <c r="K17" s="150"/>
      <c r="L17" s="147"/>
      <c r="M17" s="151"/>
    </row>
    <row r="18" spans="1:19" ht="39" customHeight="1" thickTop="1">
      <c r="A18" s="678" t="s">
        <v>47</v>
      </c>
      <c r="B18" s="679"/>
      <c r="C18" s="680"/>
      <c r="D18" s="87" t="s">
        <v>48</v>
      </c>
      <c r="E18" s="304" t="s">
        <v>210</v>
      </c>
      <c r="F18" s="681" t="s">
        <v>49</v>
      </c>
      <c r="G18" s="682"/>
      <c r="H18" s="141"/>
      <c r="I18" s="153"/>
      <c r="J18" s="141"/>
      <c r="K18" s="150"/>
      <c r="L18" s="150"/>
      <c r="M18" s="151"/>
      <c r="Q18" s="22" t="s">
        <v>3</v>
      </c>
      <c r="S18" s="22" t="s">
        <v>17</v>
      </c>
    </row>
    <row r="19" spans="1:19" ht="30" customHeight="1">
      <c r="A19" s="683" t="s">
        <v>177</v>
      </c>
      <c r="B19" s="683"/>
      <c r="C19" s="683"/>
      <c r="D19" s="683"/>
      <c r="E19" s="683"/>
      <c r="F19" s="683"/>
      <c r="G19" s="683"/>
      <c r="H19" s="158"/>
      <c r="I19" s="159" t="s">
        <v>50</v>
      </c>
      <c r="J19" s="159"/>
      <c r="K19" s="159"/>
      <c r="L19" s="147"/>
      <c r="M19" s="151"/>
    </row>
    <row r="20" spans="1:19" ht="17.399999999999999">
      <c r="E20" s="88" t="s">
        <v>51</v>
      </c>
      <c r="F20" s="89" t="s">
        <v>52</v>
      </c>
      <c r="H20" s="118" t="s">
        <v>41</v>
      </c>
      <c r="I20" s="153"/>
      <c r="J20" s="141" t="s">
        <v>17</v>
      </c>
      <c r="K20" s="160" t="s">
        <v>17</v>
      </c>
      <c r="L20" s="150"/>
      <c r="M20" s="151"/>
    </row>
    <row r="21" spans="1:19" ht="16.8" thickBot="1">
      <c r="A21" s="90"/>
      <c r="B21" s="684">
        <v>45928</v>
      </c>
      <c r="C21" s="685"/>
      <c r="D21" s="190" t="s">
        <v>53</v>
      </c>
      <c r="E21" s="686" t="s">
        <v>54</v>
      </c>
      <c r="F21" s="687"/>
      <c r="G21" s="26" t="s">
        <v>55</v>
      </c>
      <c r="H21" s="699" t="s">
        <v>226</v>
      </c>
      <c r="I21" s="700"/>
      <c r="J21" s="700"/>
      <c r="K21" s="700"/>
      <c r="L21" s="700"/>
      <c r="M21" s="161">
        <v>8</v>
      </c>
      <c r="N21" s="163">
        <v>9</v>
      </c>
    </row>
    <row r="22" spans="1:19" ht="36" customHeight="1" thickTop="1" thickBot="1">
      <c r="A22" s="191" t="s">
        <v>56</v>
      </c>
      <c r="B22" s="701" t="s">
        <v>57</v>
      </c>
      <c r="C22" s="702"/>
      <c r="D22" s="703"/>
      <c r="E22" s="192" t="s">
        <v>218</v>
      </c>
      <c r="F22" s="192" t="s">
        <v>225</v>
      </c>
      <c r="G22" s="193"/>
      <c r="H22" s="704" t="s">
        <v>58</v>
      </c>
      <c r="I22" s="705"/>
      <c r="J22" s="705"/>
      <c r="K22" s="705"/>
      <c r="L22" s="706"/>
      <c r="M22" s="162" t="s">
        <v>59</v>
      </c>
      <c r="N22" s="164" t="s">
        <v>60</v>
      </c>
      <c r="R22" s="22" t="s">
        <v>3</v>
      </c>
    </row>
    <row r="23" spans="1:19" ht="71.400000000000006" customHeight="1" thickBot="1">
      <c r="A23" s="170" t="s">
        <v>61</v>
      </c>
      <c r="B23" s="690" t="str">
        <f>IF(G23&gt;5,"☆☆☆☆",IF(AND(G23&gt;=2.39,G23&lt;5),"☆☆☆",IF(AND(G23&gt;=1.39,G23&lt;2.4),"☆☆",IF(AND(G23&gt;0,G23&lt;1.4),"☆",IF(AND(G23&gt;=-1.39,G23&lt;0),"★",IF(AND(G23&gt;=-2.39,G23&lt;-1.4),"★★",IF(AND(G23&gt;=-3.39,G23&lt;-2.4),"★★★")))))))</f>
        <v>★</v>
      </c>
      <c r="C23" s="691"/>
      <c r="D23" s="692"/>
      <c r="E23" s="457">
        <v>2.52</v>
      </c>
      <c r="F23" s="457">
        <v>1.94</v>
      </c>
      <c r="G23" s="120">
        <f t="shared" ref="G23:G69" si="0">F23-E23</f>
        <v>-0.58000000000000007</v>
      </c>
      <c r="H23" s="707"/>
      <c r="I23" s="697"/>
      <c r="J23" s="697"/>
      <c r="K23" s="697"/>
      <c r="L23" s="698"/>
      <c r="M23" s="579"/>
      <c r="N23" s="580"/>
      <c r="O23" s="113" t="s">
        <v>62</v>
      </c>
    </row>
    <row r="24" spans="1:19" ht="61.2" customHeight="1" thickBot="1">
      <c r="A24" s="91" t="s">
        <v>63</v>
      </c>
      <c r="B24" s="690" t="str">
        <f>IF(G24&gt;5,"☆☆☆☆",IF(AND(G24&gt;=2.39,G24&lt;5),"☆☆☆",IF(AND(G24&gt;=1.39,G24&lt;2.4),"☆☆",IF(AND(G24&gt;0,G24&lt;1.4),"☆",IF(AND(G24&gt;=-1.39,G24&lt;0),"★",IF(AND(G24&gt;=-2.39,G24&lt;-1.4),"★★",IF(AND(G24&gt;=-3.39,G24&lt;-2.4),"★★★")))))))</f>
        <v>★</v>
      </c>
      <c r="C24" s="691"/>
      <c r="D24" s="692"/>
      <c r="E24" s="457">
        <v>2.4700000000000002</v>
      </c>
      <c r="F24" s="457">
        <v>2.38</v>
      </c>
      <c r="G24" s="120">
        <f t="shared" si="0"/>
        <v>-9.0000000000000302E-2</v>
      </c>
      <c r="H24" s="708"/>
      <c r="I24" s="709"/>
      <c r="J24" s="709"/>
      <c r="K24" s="709"/>
      <c r="L24" s="710"/>
      <c r="M24" s="459"/>
      <c r="N24" s="460"/>
      <c r="O24" s="113" t="s">
        <v>63</v>
      </c>
      <c r="Q24" s="22" t="s">
        <v>3</v>
      </c>
    </row>
    <row r="25" spans="1:19" ht="65.400000000000006" customHeight="1" thickBot="1">
      <c r="A25" s="196" t="s">
        <v>64</v>
      </c>
      <c r="B25" s="690" t="str">
        <f t="shared" ref="B25:B70" si="1">IF(G25&gt;5,"☆☆☆☆",IF(AND(G25&gt;=2.39,G25&lt;5),"☆☆☆",IF(AND(G25&gt;=1.39,G25&lt;2.4),"☆☆",IF(AND(G25&gt;0,G25&lt;1.4),"☆",IF(AND(G25&gt;=-1.39,G25&lt;0),"★",IF(AND(G25&gt;=-2.39,G25&lt;-1.4),"★★",IF(AND(G25&gt;=-3.39,G25&lt;-2.4),"★★★")))))))</f>
        <v>★★</v>
      </c>
      <c r="C25" s="691"/>
      <c r="D25" s="692"/>
      <c r="E25" s="339">
        <v>6.37</v>
      </c>
      <c r="F25" s="338">
        <v>4.96</v>
      </c>
      <c r="G25" s="120">
        <f t="shared" si="0"/>
        <v>-1.4100000000000001</v>
      </c>
      <c r="H25" s="696"/>
      <c r="I25" s="697"/>
      <c r="J25" s="697"/>
      <c r="K25" s="697"/>
      <c r="L25" s="698"/>
      <c r="M25" s="478"/>
      <c r="N25" s="460"/>
      <c r="O25" s="113" t="s">
        <v>64</v>
      </c>
    </row>
    <row r="26" spans="1:19" ht="61.2" customHeight="1" thickBot="1">
      <c r="A26" s="196" t="s">
        <v>65</v>
      </c>
      <c r="B26" s="690" t="str">
        <f t="shared" si="1"/>
        <v>★</v>
      </c>
      <c r="C26" s="691"/>
      <c r="D26" s="692"/>
      <c r="E26" s="338">
        <v>4.7699999999999996</v>
      </c>
      <c r="F26" s="338">
        <v>3.84</v>
      </c>
      <c r="G26" s="120">
        <f t="shared" si="0"/>
        <v>-0.92999999999999972</v>
      </c>
      <c r="H26" s="711"/>
      <c r="I26" s="712"/>
      <c r="J26" s="712"/>
      <c r="K26" s="712"/>
      <c r="L26" s="713"/>
      <c r="M26" s="194"/>
      <c r="N26" s="195"/>
      <c r="O26" s="113" t="s">
        <v>65</v>
      </c>
    </row>
    <row r="27" spans="1:19" ht="61.2" customHeight="1" thickBot="1">
      <c r="A27" s="196" t="s">
        <v>66</v>
      </c>
      <c r="B27" s="690" t="str">
        <f t="shared" si="1"/>
        <v>★</v>
      </c>
      <c r="C27" s="691"/>
      <c r="D27" s="692"/>
      <c r="E27" s="457">
        <v>2.23</v>
      </c>
      <c r="F27" s="457">
        <v>2.15</v>
      </c>
      <c r="G27" s="120">
        <f t="shared" si="0"/>
        <v>-8.0000000000000071E-2</v>
      </c>
      <c r="H27" s="714"/>
      <c r="I27" s="712"/>
      <c r="J27" s="712"/>
      <c r="K27" s="712"/>
      <c r="L27" s="713"/>
      <c r="M27" s="194"/>
      <c r="N27" s="197"/>
      <c r="O27" s="113" t="s">
        <v>66</v>
      </c>
    </row>
    <row r="28" spans="1:19" ht="61.2" customHeight="1" thickBot="1">
      <c r="A28" s="196" t="s">
        <v>67</v>
      </c>
      <c r="B28" s="690" t="str">
        <f t="shared" si="1"/>
        <v>★★</v>
      </c>
      <c r="C28" s="691"/>
      <c r="D28" s="692"/>
      <c r="E28" s="338">
        <v>5.65</v>
      </c>
      <c r="F28" s="338">
        <v>4.12</v>
      </c>
      <c r="G28" s="120">
        <f t="shared" si="0"/>
        <v>-1.5300000000000002</v>
      </c>
      <c r="H28" s="693"/>
      <c r="I28" s="694"/>
      <c r="J28" s="694"/>
      <c r="K28" s="694"/>
      <c r="L28" s="695"/>
      <c r="M28" s="194"/>
      <c r="N28" s="195"/>
      <c r="O28" s="113" t="s">
        <v>67</v>
      </c>
    </row>
    <row r="29" spans="1:19" ht="61.2" customHeight="1" thickBot="1">
      <c r="A29" s="196" t="s">
        <v>207</v>
      </c>
      <c r="B29" s="690" t="str">
        <f t="shared" si="1"/>
        <v>★</v>
      </c>
      <c r="C29" s="691"/>
      <c r="D29" s="692"/>
      <c r="E29" s="338">
        <v>4.3600000000000003</v>
      </c>
      <c r="F29" s="338">
        <v>3.25</v>
      </c>
      <c r="G29" s="120">
        <f t="shared" si="0"/>
        <v>-1.1100000000000003</v>
      </c>
      <c r="H29" s="693"/>
      <c r="I29" s="694"/>
      <c r="J29" s="694"/>
      <c r="K29" s="694"/>
      <c r="L29" s="695"/>
      <c r="M29" s="194"/>
      <c r="N29" s="195"/>
      <c r="O29" s="113" t="s">
        <v>68</v>
      </c>
    </row>
    <row r="30" spans="1:19" ht="61.2" customHeight="1" thickBot="1">
      <c r="A30" s="196" t="s">
        <v>69</v>
      </c>
      <c r="B30" s="690" t="str">
        <f t="shared" si="1"/>
        <v>★★</v>
      </c>
      <c r="C30" s="691"/>
      <c r="D30" s="692"/>
      <c r="E30" s="338">
        <v>5.71</v>
      </c>
      <c r="F30" s="338">
        <v>3.84</v>
      </c>
      <c r="G30" s="120">
        <f t="shared" si="0"/>
        <v>-1.87</v>
      </c>
      <c r="H30" s="693"/>
      <c r="I30" s="694"/>
      <c r="J30" s="694"/>
      <c r="K30" s="694"/>
      <c r="L30" s="695"/>
      <c r="M30" s="328"/>
      <c r="N30" s="195"/>
      <c r="O30" s="113" t="s">
        <v>69</v>
      </c>
    </row>
    <row r="31" spans="1:19" ht="61.2" customHeight="1" thickBot="1">
      <c r="A31" s="196" t="s">
        <v>70</v>
      </c>
      <c r="B31" s="690" t="str">
        <f t="shared" si="1"/>
        <v>★</v>
      </c>
      <c r="C31" s="691"/>
      <c r="D31" s="692"/>
      <c r="E31" s="338">
        <v>3.67</v>
      </c>
      <c r="F31" s="338">
        <v>3.04</v>
      </c>
      <c r="G31" s="120">
        <f t="shared" si="0"/>
        <v>-0.62999999999999989</v>
      </c>
      <c r="H31" s="718"/>
      <c r="I31" s="719"/>
      <c r="J31" s="719"/>
      <c r="K31" s="719"/>
      <c r="L31" s="720"/>
      <c r="M31" s="194"/>
      <c r="N31" s="460"/>
      <c r="O31" s="113" t="s">
        <v>70</v>
      </c>
    </row>
    <row r="32" spans="1:19" ht="61.2" customHeight="1" thickBot="1">
      <c r="A32" s="198" t="s">
        <v>71</v>
      </c>
      <c r="B32" s="690" t="str">
        <f t="shared" si="1"/>
        <v>★★</v>
      </c>
      <c r="C32" s="691"/>
      <c r="D32" s="692"/>
      <c r="E32" s="339">
        <v>8.7100000000000009</v>
      </c>
      <c r="F32" s="339">
        <v>6.6</v>
      </c>
      <c r="G32" s="120">
        <f t="shared" si="0"/>
        <v>-2.1100000000000012</v>
      </c>
      <c r="H32" s="711"/>
      <c r="I32" s="712"/>
      <c r="J32" s="712"/>
      <c r="K32" s="712"/>
      <c r="L32" s="713"/>
      <c r="M32" s="194"/>
      <c r="N32" s="329"/>
      <c r="O32" s="113" t="s">
        <v>71</v>
      </c>
    </row>
    <row r="33" spans="1:16" ht="61.2" customHeight="1" thickBot="1">
      <c r="A33" s="199" t="s">
        <v>72</v>
      </c>
      <c r="B33" s="690" t="str">
        <f t="shared" si="1"/>
        <v>★</v>
      </c>
      <c r="C33" s="691"/>
      <c r="D33" s="692"/>
      <c r="E33" s="338">
        <v>5.04</v>
      </c>
      <c r="F33" s="338">
        <v>3.99</v>
      </c>
      <c r="G33" s="120">
        <f t="shared" si="0"/>
        <v>-1.0499999999999998</v>
      </c>
      <c r="H33" s="711"/>
      <c r="I33" s="712"/>
      <c r="J33" s="712"/>
      <c r="K33" s="712"/>
      <c r="L33" s="713"/>
      <c r="M33" s="194"/>
      <c r="N33" s="195"/>
      <c r="O33" s="113" t="s">
        <v>72</v>
      </c>
    </row>
    <row r="34" spans="1:16" ht="61.2" customHeight="1" thickBot="1">
      <c r="A34" s="91" t="s">
        <v>73</v>
      </c>
      <c r="B34" s="690" t="str">
        <f t="shared" si="1"/>
        <v>★</v>
      </c>
      <c r="C34" s="691"/>
      <c r="D34" s="692"/>
      <c r="E34" s="338">
        <v>4.08</v>
      </c>
      <c r="F34" s="338">
        <v>3.29</v>
      </c>
      <c r="G34" s="120">
        <f t="shared" si="0"/>
        <v>-0.79</v>
      </c>
      <c r="H34" s="715"/>
      <c r="I34" s="716"/>
      <c r="J34" s="716"/>
      <c r="K34" s="716"/>
      <c r="L34" s="717"/>
      <c r="M34" s="490"/>
      <c r="N34" s="491"/>
      <c r="O34" s="113" t="s">
        <v>73</v>
      </c>
    </row>
    <row r="35" spans="1:16" ht="61.2" customHeight="1" thickBot="1">
      <c r="A35" s="200" t="s">
        <v>74</v>
      </c>
      <c r="B35" s="690" t="str">
        <f t="shared" si="1"/>
        <v>★</v>
      </c>
      <c r="C35" s="691"/>
      <c r="D35" s="692"/>
      <c r="E35" s="338">
        <v>5.25</v>
      </c>
      <c r="F35" s="338">
        <v>4.4400000000000004</v>
      </c>
      <c r="G35" s="120">
        <f t="shared" si="0"/>
        <v>-0.80999999999999961</v>
      </c>
      <c r="H35" s="721"/>
      <c r="I35" s="722"/>
      <c r="J35" s="722"/>
      <c r="K35" s="722"/>
      <c r="L35" s="723"/>
      <c r="M35" s="461"/>
      <c r="N35" s="462"/>
      <c r="O35" s="113" t="s">
        <v>74</v>
      </c>
    </row>
    <row r="36" spans="1:16" ht="61.2" customHeight="1" thickBot="1">
      <c r="A36" s="201" t="s">
        <v>75</v>
      </c>
      <c r="B36" s="690" t="str">
        <f t="shared" si="1"/>
        <v>★</v>
      </c>
      <c r="C36" s="691"/>
      <c r="D36" s="692"/>
      <c r="E36" s="338">
        <v>4.51</v>
      </c>
      <c r="F36" s="338">
        <v>3.21</v>
      </c>
      <c r="G36" s="120">
        <f t="shared" si="0"/>
        <v>-1.2999999999999998</v>
      </c>
      <c r="H36" s="696"/>
      <c r="I36" s="697"/>
      <c r="J36" s="697"/>
      <c r="K36" s="697"/>
      <c r="L36" s="698"/>
      <c r="M36" s="461"/>
      <c r="N36" s="591"/>
      <c r="O36" s="113" t="s">
        <v>75</v>
      </c>
    </row>
    <row r="37" spans="1:16" ht="70.2" customHeight="1" thickBot="1">
      <c r="A37" s="196" t="s">
        <v>76</v>
      </c>
      <c r="B37" s="690" t="str">
        <f t="shared" si="1"/>
        <v>★★</v>
      </c>
      <c r="C37" s="691"/>
      <c r="D37" s="692"/>
      <c r="E37" s="339">
        <v>6.4</v>
      </c>
      <c r="F37" s="338">
        <v>4.13</v>
      </c>
      <c r="G37" s="120">
        <f t="shared" si="0"/>
        <v>-2.2700000000000005</v>
      </c>
      <c r="H37" s="693"/>
      <c r="I37" s="694"/>
      <c r="J37" s="694"/>
      <c r="K37" s="694"/>
      <c r="L37" s="695"/>
      <c r="M37" s="194"/>
      <c r="N37" s="195"/>
      <c r="O37" s="113" t="s">
        <v>76</v>
      </c>
    </row>
    <row r="38" spans="1:16" ht="61.2" customHeight="1" thickBot="1">
      <c r="A38" s="196" t="s">
        <v>77</v>
      </c>
      <c r="B38" s="690" t="str">
        <f t="shared" si="1"/>
        <v>★★</v>
      </c>
      <c r="C38" s="691"/>
      <c r="D38" s="692"/>
      <c r="E38" s="338">
        <v>5.66</v>
      </c>
      <c r="F38" s="338">
        <v>3.66</v>
      </c>
      <c r="G38" s="120">
        <f t="shared" si="0"/>
        <v>-2</v>
      </c>
      <c r="H38" s="693" t="s">
        <v>221</v>
      </c>
      <c r="I38" s="694"/>
      <c r="J38" s="694"/>
      <c r="K38" s="694"/>
      <c r="L38" s="695"/>
      <c r="M38" s="194" t="s">
        <v>222</v>
      </c>
      <c r="N38" s="195">
        <v>45919</v>
      </c>
      <c r="O38" s="113" t="s">
        <v>77</v>
      </c>
    </row>
    <row r="39" spans="1:16" ht="61.2" customHeight="1" thickBot="1">
      <c r="A39" s="196" t="s">
        <v>78</v>
      </c>
      <c r="B39" s="690" t="str">
        <f t="shared" si="1"/>
        <v>★</v>
      </c>
      <c r="C39" s="691"/>
      <c r="D39" s="692"/>
      <c r="E39" s="339">
        <v>6.93</v>
      </c>
      <c r="F39" s="339">
        <v>6.07</v>
      </c>
      <c r="G39" s="120">
        <f t="shared" si="0"/>
        <v>-0.85999999999999943</v>
      </c>
      <c r="H39" s="693"/>
      <c r="I39" s="694"/>
      <c r="J39" s="694"/>
      <c r="K39" s="694"/>
      <c r="L39" s="695"/>
      <c r="M39" s="344"/>
      <c r="N39" s="197"/>
      <c r="O39" s="113" t="s">
        <v>78</v>
      </c>
    </row>
    <row r="40" spans="1:16" ht="61.2" customHeight="1" thickBot="1">
      <c r="A40" s="196" t="s">
        <v>79</v>
      </c>
      <c r="B40" s="690" t="str">
        <f t="shared" si="1"/>
        <v>★</v>
      </c>
      <c r="C40" s="691"/>
      <c r="D40" s="692"/>
      <c r="E40" s="339">
        <v>6.8</v>
      </c>
      <c r="F40" s="339">
        <v>6.4</v>
      </c>
      <c r="G40" s="120">
        <f t="shared" si="0"/>
        <v>-0.39999999999999947</v>
      </c>
      <c r="H40" s="711"/>
      <c r="I40" s="712"/>
      <c r="J40" s="712"/>
      <c r="K40" s="712"/>
      <c r="L40" s="713"/>
      <c r="M40" s="194"/>
      <c r="N40" s="195"/>
      <c r="O40" s="113" t="s">
        <v>79</v>
      </c>
    </row>
    <row r="41" spans="1:16" ht="75" customHeight="1" thickBot="1">
      <c r="A41" s="196" t="s">
        <v>80</v>
      </c>
      <c r="B41" s="690" t="str">
        <f t="shared" si="1"/>
        <v>★</v>
      </c>
      <c r="C41" s="691"/>
      <c r="D41" s="692"/>
      <c r="E41" s="457">
        <v>2.71</v>
      </c>
      <c r="F41" s="457">
        <v>2.5499999999999998</v>
      </c>
      <c r="G41" s="120">
        <f t="shared" si="0"/>
        <v>-0.16000000000000014</v>
      </c>
      <c r="H41" s="726"/>
      <c r="I41" s="727"/>
      <c r="J41" s="727"/>
      <c r="K41" s="727"/>
      <c r="L41" s="728"/>
      <c r="M41" s="194"/>
      <c r="N41" s="195"/>
      <c r="O41" s="113" t="s">
        <v>80</v>
      </c>
    </row>
    <row r="42" spans="1:16" ht="61.2" customHeight="1" thickBot="1">
      <c r="A42" s="196" t="s">
        <v>81</v>
      </c>
      <c r="B42" s="690" t="str">
        <f t="shared" si="1"/>
        <v>★</v>
      </c>
      <c r="C42" s="691"/>
      <c r="D42" s="692"/>
      <c r="E42" s="338">
        <v>4.6100000000000003</v>
      </c>
      <c r="F42" s="338">
        <v>3.9</v>
      </c>
      <c r="G42" s="120">
        <f t="shared" si="0"/>
        <v>-0.71000000000000041</v>
      </c>
      <c r="H42" s="711"/>
      <c r="I42" s="712"/>
      <c r="J42" s="712"/>
      <c r="K42" s="712"/>
      <c r="L42" s="713"/>
      <c r="M42" s="344"/>
      <c r="N42" s="195"/>
      <c r="O42" s="113" t="s">
        <v>81</v>
      </c>
      <c r="P42" s="22" t="s">
        <v>41</v>
      </c>
    </row>
    <row r="43" spans="1:16" ht="69" customHeight="1" thickBot="1">
      <c r="A43" s="196" t="s">
        <v>82</v>
      </c>
      <c r="B43" s="690" t="str">
        <f t="shared" si="1"/>
        <v>★★</v>
      </c>
      <c r="C43" s="691"/>
      <c r="D43" s="692"/>
      <c r="E43" s="339">
        <v>7.33</v>
      </c>
      <c r="F43" s="338">
        <v>5.41</v>
      </c>
      <c r="G43" s="120">
        <f t="shared" si="0"/>
        <v>-1.92</v>
      </c>
      <c r="H43" s="696"/>
      <c r="I43" s="697"/>
      <c r="J43" s="697"/>
      <c r="K43" s="697"/>
      <c r="L43" s="698"/>
      <c r="M43" s="459"/>
      <c r="N43" s="460"/>
      <c r="O43" s="113" t="s">
        <v>82</v>
      </c>
    </row>
    <row r="44" spans="1:16" ht="61.2" customHeight="1" thickBot="1">
      <c r="A44" s="202" t="s">
        <v>179</v>
      </c>
      <c r="B44" s="690" t="str">
        <f t="shared" si="1"/>
        <v>★</v>
      </c>
      <c r="C44" s="691"/>
      <c r="D44" s="692"/>
      <c r="E44" s="338">
        <v>4.66</v>
      </c>
      <c r="F44" s="338">
        <v>3.67</v>
      </c>
      <c r="G44" s="120">
        <f t="shared" si="0"/>
        <v>-0.99000000000000021</v>
      </c>
      <c r="H44" s="724"/>
      <c r="I44" s="725"/>
      <c r="J44" s="725"/>
      <c r="K44" s="725"/>
      <c r="L44" s="725"/>
      <c r="M44" s="502"/>
      <c r="N44" s="460"/>
      <c r="O44" s="22" t="s">
        <v>179</v>
      </c>
    </row>
    <row r="45" spans="1:16" ht="61.2" customHeight="1" thickBot="1">
      <c r="A45" s="196" t="s">
        <v>83</v>
      </c>
      <c r="B45" s="690" t="str">
        <f t="shared" si="1"/>
        <v>★</v>
      </c>
      <c r="C45" s="691"/>
      <c r="D45" s="692"/>
      <c r="E45" s="338">
        <v>4.9400000000000004</v>
      </c>
      <c r="F45" s="338">
        <v>4.13</v>
      </c>
      <c r="G45" s="120">
        <f t="shared" si="0"/>
        <v>-0.8100000000000005</v>
      </c>
      <c r="H45" s="693"/>
      <c r="I45" s="694"/>
      <c r="J45" s="694"/>
      <c r="K45" s="694"/>
      <c r="L45" s="695"/>
      <c r="M45" s="194"/>
      <c r="N45" s="329"/>
      <c r="O45" s="113" t="s">
        <v>83</v>
      </c>
    </row>
    <row r="46" spans="1:16" ht="69" customHeight="1" thickBot="1">
      <c r="A46" s="196" t="s">
        <v>84</v>
      </c>
      <c r="B46" s="690" t="str">
        <f t="shared" si="1"/>
        <v>★</v>
      </c>
      <c r="C46" s="691"/>
      <c r="D46" s="692"/>
      <c r="E46" s="338">
        <v>3.93</v>
      </c>
      <c r="F46" s="338">
        <v>3.77</v>
      </c>
      <c r="G46" s="120">
        <f t="shared" si="0"/>
        <v>-0.16000000000000014</v>
      </c>
      <c r="H46" s="714" t="s">
        <v>219</v>
      </c>
      <c r="I46" s="712"/>
      <c r="J46" s="712"/>
      <c r="K46" s="712"/>
      <c r="L46" s="713"/>
      <c r="M46" s="194" t="s">
        <v>220</v>
      </c>
      <c r="N46" s="195">
        <v>45917</v>
      </c>
      <c r="O46" s="113" t="s">
        <v>84</v>
      </c>
    </row>
    <row r="47" spans="1:16" ht="61.2" customHeight="1" thickBot="1">
      <c r="A47" s="196" t="s">
        <v>85</v>
      </c>
      <c r="B47" s="690" t="str">
        <f t="shared" si="1"/>
        <v>★★</v>
      </c>
      <c r="C47" s="691"/>
      <c r="D47" s="692"/>
      <c r="E47" s="338">
        <v>5.54</v>
      </c>
      <c r="F47" s="338">
        <v>3.67</v>
      </c>
      <c r="G47" s="120">
        <f t="shared" si="0"/>
        <v>-1.87</v>
      </c>
      <c r="H47" s="711"/>
      <c r="I47" s="712"/>
      <c r="J47" s="712"/>
      <c r="K47" s="712"/>
      <c r="L47" s="713"/>
      <c r="M47" s="194"/>
      <c r="N47" s="195"/>
      <c r="O47" s="113" t="s">
        <v>85</v>
      </c>
    </row>
    <row r="48" spans="1:16" ht="61.2" customHeight="1" thickBot="1">
      <c r="A48" s="196" t="s">
        <v>86</v>
      </c>
      <c r="B48" s="690" t="str">
        <f t="shared" si="1"/>
        <v>★</v>
      </c>
      <c r="C48" s="691"/>
      <c r="D48" s="692"/>
      <c r="E48" s="338">
        <v>3.33</v>
      </c>
      <c r="F48" s="457">
        <v>2.81</v>
      </c>
      <c r="G48" s="120">
        <f t="shared" si="0"/>
        <v>-0.52</v>
      </c>
      <c r="H48" s="729"/>
      <c r="I48" s="730"/>
      <c r="J48" s="730"/>
      <c r="K48" s="730"/>
      <c r="L48" s="731"/>
      <c r="M48" s="459"/>
      <c r="N48" s="460"/>
      <c r="O48" s="113" t="s">
        <v>86</v>
      </c>
    </row>
    <row r="49" spans="1:15" ht="61.2" customHeight="1" thickBot="1">
      <c r="A49" s="196" t="s">
        <v>87</v>
      </c>
      <c r="B49" s="690" t="str">
        <f t="shared" si="1"/>
        <v>★</v>
      </c>
      <c r="C49" s="691"/>
      <c r="D49" s="692"/>
      <c r="E49" s="338">
        <v>3.61</v>
      </c>
      <c r="F49" s="338">
        <v>3.01</v>
      </c>
      <c r="G49" s="120">
        <f t="shared" si="0"/>
        <v>-0.60000000000000009</v>
      </c>
      <c r="H49" s="696"/>
      <c r="I49" s="697"/>
      <c r="J49" s="697"/>
      <c r="K49" s="697"/>
      <c r="L49" s="698"/>
      <c r="M49" s="459"/>
      <c r="N49" s="460"/>
      <c r="O49" s="113" t="s">
        <v>87</v>
      </c>
    </row>
    <row r="50" spans="1:15" ht="75.599999999999994" customHeight="1" thickBot="1">
      <c r="A50" s="196" t="s">
        <v>88</v>
      </c>
      <c r="B50" s="690" t="str">
        <f t="shared" si="1"/>
        <v>★</v>
      </c>
      <c r="C50" s="691"/>
      <c r="D50" s="692"/>
      <c r="E50" s="338">
        <v>4.9000000000000004</v>
      </c>
      <c r="F50" s="338">
        <v>4.6100000000000003</v>
      </c>
      <c r="G50" s="120">
        <f t="shared" si="0"/>
        <v>-0.29000000000000004</v>
      </c>
      <c r="H50" s="729"/>
      <c r="I50" s="730"/>
      <c r="J50" s="730"/>
      <c r="K50" s="730"/>
      <c r="L50" s="731"/>
      <c r="M50" s="459"/>
      <c r="N50" s="493"/>
      <c r="O50" s="113" t="s">
        <v>88</v>
      </c>
    </row>
    <row r="51" spans="1:15" ht="61.2" customHeight="1" thickBot="1">
      <c r="A51" s="196" t="s">
        <v>89</v>
      </c>
      <c r="B51" s="690" t="str">
        <f t="shared" si="1"/>
        <v>★</v>
      </c>
      <c r="C51" s="691"/>
      <c r="D51" s="692"/>
      <c r="E51" s="338">
        <v>5.21</v>
      </c>
      <c r="F51" s="338">
        <v>4.79</v>
      </c>
      <c r="G51" s="120">
        <f t="shared" si="0"/>
        <v>-0.41999999999999993</v>
      </c>
      <c r="H51" s="711"/>
      <c r="I51" s="712"/>
      <c r="J51" s="712"/>
      <c r="K51" s="712"/>
      <c r="L51" s="713"/>
      <c r="M51" s="194"/>
      <c r="N51" s="195"/>
      <c r="O51" s="113" t="s">
        <v>89</v>
      </c>
    </row>
    <row r="52" spans="1:15" ht="61.2" customHeight="1" thickBot="1">
      <c r="A52" s="196" t="s">
        <v>90</v>
      </c>
      <c r="B52" s="690" t="str">
        <f t="shared" si="1"/>
        <v>★</v>
      </c>
      <c r="C52" s="691"/>
      <c r="D52" s="692"/>
      <c r="E52" s="338">
        <v>4.04</v>
      </c>
      <c r="F52" s="338">
        <v>3.11</v>
      </c>
      <c r="G52" s="120">
        <f t="shared" si="0"/>
        <v>-0.93000000000000016</v>
      </c>
      <c r="H52" s="693"/>
      <c r="I52" s="694"/>
      <c r="J52" s="694"/>
      <c r="K52" s="694"/>
      <c r="L52" s="695"/>
      <c r="M52" s="194"/>
      <c r="N52" s="195"/>
      <c r="O52" s="113" t="s">
        <v>90</v>
      </c>
    </row>
    <row r="53" spans="1:15" ht="61.2" customHeight="1" thickBot="1">
      <c r="A53" s="196" t="s">
        <v>91</v>
      </c>
      <c r="B53" s="690" t="str">
        <f t="shared" si="1"/>
        <v>★★★</v>
      </c>
      <c r="C53" s="691"/>
      <c r="D53" s="692"/>
      <c r="E53" s="339">
        <v>8.74</v>
      </c>
      <c r="F53" s="338">
        <v>5.42</v>
      </c>
      <c r="G53" s="120">
        <f t="shared" si="0"/>
        <v>-3.3200000000000003</v>
      </c>
      <c r="H53" s="711"/>
      <c r="I53" s="712"/>
      <c r="J53" s="712"/>
      <c r="K53" s="712"/>
      <c r="L53" s="713"/>
      <c r="M53" s="337"/>
      <c r="N53" s="195"/>
      <c r="O53" s="113" t="s">
        <v>91</v>
      </c>
    </row>
    <row r="54" spans="1:15" ht="61.2" customHeight="1" thickBot="1">
      <c r="A54" s="196" t="s">
        <v>92</v>
      </c>
      <c r="B54" s="690" t="str">
        <f t="shared" si="1"/>
        <v>★★★</v>
      </c>
      <c r="C54" s="691"/>
      <c r="D54" s="692"/>
      <c r="E54" s="339">
        <v>8.09</v>
      </c>
      <c r="F54" s="338">
        <v>5.27</v>
      </c>
      <c r="G54" s="120">
        <f t="shared" si="0"/>
        <v>-2.8200000000000003</v>
      </c>
      <c r="H54" s="711"/>
      <c r="I54" s="712"/>
      <c r="J54" s="712"/>
      <c r="K54" s="712"/>
      <c r="L54" s="713"/>
      <c r="M54" s="194"/>
      <c r="N54" s="195"/>
      <c r="O54" s="113" t="s">
        <v>92</v>
      </c>
    </row>
    <row r="55" spans="1:15" ht="61.2" customHeight="1" thickBot="1">
      <c r="A55" s="196" t="s">
        <v>93</v>
      </c>
      <c r="B55" s="690" t="str">
        <f t="shared" si="1"/>
        <v>★</v>
      </c>
      <c r="C55" s="691"/>
      <c r="D55" s="692"/>
      <c r="E55" s="338">
        <v>4.79</v>
      </c>
      <c r="F55" s="338">
        <v>4.6100000000000003</v>
      </c>
      <c r="G55" s="120">
        <f t="shared" si="0"/>
        <v>-0.17999999999999972</v>
      </c>
      <c r="H55" s="696"/>
      <c r="I55" s="697"/>
      <c r="J55" s="697"/>
      <c r="K55" s="697"/>
      <c r="L55" s="698"/>
      <c r="M55" s="459"/>
      <c r="N55" s="460"/>
      <c r="O55" s="113" t="s">
        <v>93</v>
      </c>
    </row>
    <row r="56" spans="1:15" ht="61.2" customHeight="1" thickBot="1">
      <c r="A56" s="196" t="s">
        <v>94</v>
      </c>
      <c r="B56" s="690" t="s">
        <v>244</v>
      </c>
      <c r="C56" s="691"/>
      <c r="D56" s="692"/>
      <c r="E56" s="338">
        <v>4</v>
      </c>
      <c r="F56" s="338">
        <v>4</v>
      </c>
      <c r="G56" s="120">
        <f t="shared" si="0"/>
        <v>0</v>
      </c>
      <c r="H56" s="714"/>
      <c r="I56" s="712"/>
      <c r="J56" s="712"/>
      <c r="K56" s="712"/>
      <c r="L56" s="713"/>
      <c r="M56" s="194"/>
      <c r="N56" s="195"/>
      <c r="O56" s="113" t="s">
        <v>94</v>
      </c>
    </row>
    <row r="57" spans="1:15" ht="61.2" customHeight="1" thickBot="1">
      <c r="A57" s="196" t="s">
        <v>95</v>
      </c>
      <c r="B57" s="690" t="str">
        <f t="shared" si="1"/>
        <v>★</v>
      </c>
      <c r="C57" s="691"/>
      <c r="D57" s="692"/>
      <c r="E57" s="338">
        <v>3.98</v>
      </c>
      <c r="F57" s="338">
        <v>3.83</v>
      </c>
      <c r="G57" s="120">
        <f t="shared" si="0"/>
        <v>-0.14999999999999991</v>
      </c>
      <c r="H57" s="714"/>
      <c r="I57" s="712"/>
      <c r="J57" s="712"/>
      <c r="K57" s="712"/>
      <c r="L57" s="713"/>
      <c r="M57" s="194"/>
      <c r="N57" s="195"/>
      <c r="O57" s="113" t="s">
        <v>95</v>
      </c>
    </row>
    <row r="58" spans="1:15" ht="61.2" customHeight="1" thickBot="1">
      <c r="A58" s="196" t="s">
        <v>96</v>
      </c>
      <c r="B58" s="690" t="str">
        <f t="shared" si="1"/>
        <v>★</v>
      </c>
      <c r="C58" s="691"/>
      <c r="D58" s="692"/>
      <c r="E58" s="338">
        <v>3.38</v>
      </c>
      <c r="F58" s="338">
        <v>3.19</v>
      </c>
      <c r="G58" s="120">
        <f t="shared" si="0"/>
        <v>-0.18999999999999995</v>
      </c>
      <c r="H58" s="711"/>
      <c r="I58" s="712"/>
      <c r="J58" s="712"/>
      <c r="K58" s="712"/>
      <c r="L58" s="713"/>
      <c r="M58" s="194"/>
      <c r="N58" s="195"/>
      <c r="O58" s="113" t="s">
        <v>96</v>
      </c>
    </row>
    <row r="59" spans="1:15" ht="61.2" customHeight="1" thickBot="1">
      <c r="A59" s="196" t="s">
        <v>97</v>
      </c>
      <c r="B59" s="690" t="str">
        <f t="shared" si="1"/>
        <v>★★</v>
      </c>
      <c r="C59" s="691"/>
      <c r="D59" s="692"/>
      <c r="E59" s="339">
        <v>6.5</v>
      </c>
      <c r="F59" s="338">
        <v>4.8099999999999996</v>
      </c>
      <c r="G59" s="120">
        <f t="shared" si="0"/>
        <v>-1.6900000000000004</v>
      </c>
      <c r="H59" s="711"/>
      <c r="I59" s="712"/>
      <c r="J59" s="712"/>
      <c r="K59" s="712"/>
      <c r="L59" s="713"/>
      <c r="M59" s="194"/>
      <c r="N59" s="195"/>
      <c r="O59" s="113" t="s">
        <v>97</v>
      </c>
    </row>
    <row r="60" spans="1:15" ht="61.2" customHeight="1" thickBot="1">
      <c r="A60" s="196" t="s">
        <v>98</v>
      </c>
      <c r="B60" s="690" t="str">
        <f t="shared" si="1"/>
        <v>★</v>
      </c>
      <c r="C60" s="691"/>
      <c r="D60" s="692"/>
      <c r="E60" s="338">
        <v>5.14</v>
      </c>
      <c r="F60" s="338">
        <v>4.57</v>
      </c>
      <c r="G60" s="120">
        <f t="shared" si="0"/>
        <v>-0.5699999999999994</v>
      </c>
      <c r="H60" s="714"/>
      <c r="I60" s="712"/>
      <c r="J60" s="712"/>
      <c r="K60" s="712"/>
      <c r="L60" s="713"/>
      <c r="M60" s="194"/>
      <c r="N60" s="195"/>
      <c r="O60" s="113" t="s">
        <v>98</v>
      </c>
    </row>
    <row r="61" spans="1:15" ht="61.2" customHeight="1" thickBot="1">
      <c r="A61" s="196" t="s">
        <v>99</v>
      </c>
      <c r="B61" s="690" t="str">
        <f t="shared" si="1"/>
        <v>★</v>
      </c>
      <c r="C61" s="691"/>
      <c r="D61" s="692"/>
      <c r="E61" s="457">
        <v>1.95</v>
      </c>
      <c r="F61" s="457">
        <v>1.55</v>
      </c>
      <c r="G61" s="120">
        <f t="shared" si="0"/>
        <v>-0.39999999999999991</v>
      </c>
      <c r="H61" s="775"/>
      <c r="I61" s="776"/>
      <c r="J61" s="776"/>
      <c r="K61" s="776"/>
      <c r="L61" s="777"/>
      <c r="M61" s="455"/>
      <c r="N61" s="456"/>
      <c r="O61" s="113" t="s">
        <v>99</v>
      </c>
    </row>
    <row r="62" spans="1:15" ht="69" customHeight="1" thickBot="1">
      <c r="A62" s="196" t="s">
        <v>100</v>
      </c>
      <c r="B62" s="690" t="str">
        <f t="shared" si="1"/>
        <v>☆</v>
      </c>
      <c r="C62" s="691"/>
      <c r="D62" s="692"/>
      <c r="E62" s="338">
        <v>5.17</v>
      </c>
      <c r="F62" s="338">
        <v>5.39</v>
      </c>
      <c r="G62" s="120">
        <f t="shared" si="0"/>
        <v>0.21999999999999975</v>
      </c>
      <c r="H62" s="778"/>
      <c r="I62" s="722"/>
      <c r="J62" s="722"/>
      <c r="K62" s="722"/>
      <c r="L62" s="723"/>
      <c r="M62" s="455"/>
      <c r="N62" s="493"/>
      <c r="O62" s="113" t="s">
        <v>100</v>
      </c>
    </row>
    <row r="63" spans="1:15" ht="61.2" customHeight="1" thickBot="1">
      <c r="A63" s="196" t="s">
        <v>101</v>
      </c>
      <c r="B63" s="690" t="str">
        <f t="shared" si="1"/>
        <v>★</v>
      </c>
      <c r="C63" s="691"/>
      <c r="D63" s="692"/>
      <c r="E63" s="338">
        <v>3.17</v>
      </c>
      <c r="F63" s="457">
        <v>2.75</v>
      </c>
      <c r="G63" s="120">
        <f t="shared" si="0"/>
        <v>-0.41999999999999993</v>
      </c>
      <c r="H63" s="718"/>
      <c r="I63" s="719"/>
      <c r="J63" s="719"/>
      <c r="K63" s="719"/>
      <c r="L63" s="720"/>
      <c r="M63" s="463"/>
      <c r="N63" s="460"/>
      <c r="O63" s="113" t="s">
        <v>101</v>
      </c>
    </row>
    <row r="64" spans="1:15" ht="61.2" customHeight="1" thickBot="1">
      <c r="A64" s="196" t="s">
        <v>102</v>
      </c>
      <c r="B64" s="690" t="str">
        <f t="shared" si="1"/>
        <v>★</v>
      </c>
      <c r="C64" s="691"/>
      <c r="D64" s="692"/>
      <c r="E64" s="338">
        <v>3.61</v>
      </c>
      <c r="F64" s="457">
        <v>2.4500000000000002</v>
      </c>
      <c r="G64" s="120">
        <f t="shared" si="0"/>
        <v>-1.1599999999999997</v>
      </c>
      <c r="H64" s="729"/>
      <c r="I64" s="730"/>
      <c r="J64" s="730"/>
      <c r="K64" s="730"/>
      <c r="L64" s="731"/>
      <c r="M64" s="459"/>
      <c r="N64" s="460"/>
      <c r="O64" s="113" t="s">
        <v>102</v>
      </c>
    </row>
    <row r="65" spans="1:18" ht="61.2" customHeight="1" thickBot="1">
      <c r="A65" s="196" t="s">
        <v>103</v>
      </c>
      <c r="B65" s="690" t="str">
        <f t="shared" si="1"/>
        <v>★★</v>
      </c>
      <c r="C65" s="691"/>
      <c r="D65" s="692"/>
      <c r="E65" s="338">
        <v>5.83</v>
      </c>
      <c r="F65" s="338">
        <v>4.0599999999999996</v>
      </c>
      <c r="G65" s="120">
        <f t="shared" si="0"/>
        <v>-1.7700000000000005</v>
      </c>
      <c r="H65" s="729"/>
      <c r="I65" s="730"/>
      <c r="J65" s="730"/>
      <c r="K65" s="730"/>
      <c r="L65" s="731"/>
      <c r="M65" s="454"/>
      <c r="N65" s="460"/>
      <c r="O65" s="113" t="s">
        <v>103</v>
      </c>
    </row>
    <row r="66" spans="1:18" ht="61.2" customHeight="1" thickBot="1">
      <c r="A66" s="196" t="s">
        <v>104</v>
      </c>
      <c r="B66" s="690" t="str">
        <f t="shared" si="1"/>
        <v>★★</v>
      </c>
      <c r="C66" s="691"/>
      <c r="D66" s="692"/>
      <c r="E66" s="339">
        <v>9.25</v>
      </c>
      <c r="F66" s="339">
        <v>7.56</v>
      </c>
      <c r="G66" s="120">
        <f t="shared" si="0"/>
        <v>-1.6900000000000004</v>
      </c>
      <c r="H66" s="714"/>
      <c r="I66" s="712"/>
      <c r="J66" s="712"/>
      <c r="K66" s="712"/>
      <c r="L66" s="713"/>
      <c r="M66" s="194"/>
      <c r="N66" s="195"/>
      <c r="O66" s="113" t="s">
        <v>104</v>
      </c>
    </row>
    <row r="67" spans="1:18" ht="61.2" customHeight="1" thickBot="1">
      <c r="A67" s="196" t="s">
        <v>105</v>
      </c>
      <c r="B67" s="690" t="str">
        <f t="shared" si="1"/>
        <v>★★</v>
      </c>
      <c r="C67" s="691"/>
      <c r="D67" s="692"/>
      <c r="E67" s="339">
        <v>8.33</v>
      </c>
      <c r="F67" s="339">
        <v>6.4</v>
      </c>
      <c r="G67" s="120">
        <f t="shared" si="0"/>
        <v>-1.9299999999999997</v>
      </c>
      <c r="H67" s="714"/>
      <c r="I67" s="712"/>
      <c r="J67" s="712"/>
      <c r="K67" s="712"/>
      <c r="L67" s="713"/>
      <c r="M67" s="194"/>
      <c r="N67" s="195"/>
      <c r="O67" s="113" t="s">
        <v>105</v>
      </c>
    </row>
    <row r="68" spans="1:18" ht="61.2" customHeight="1" thickBot="1">
      <c r="A68" s="201" t="s">
        <v>106</v>
      </c>
      <c r="B68" s="690" t="str">
        <f t="shared" si="1"/>
        <v>★</v>
      </c>
      <c r="C68" s="691"/>
      <c r="D68" s="692"/>
      <c r="E68" s="338">
        <v>4.97</v>
      </c>
      <c r="F68" s="338">
        <v>4.3499999999999996</v>
      </c>
      <c r="G68" s="120">
        <f t="shared" si="0"/>
        <v>-0.62000000000000011</v>
      </c>
      <c r="H68" s="711"/>
      <c r="I68" s="712"/>
      <c r="J68" s="712"/>
      <c r="K68" s="712"/>
      <c r="L68" s="713"/>
      <c r="M68" s="194"/>
      <c r="N68" s="195"/>
      <c r="O68" s="113" t="s">
        <v>106</v>
      </c>
    </row>
    <row r="69" spans="1:18" ht="61.2" customHeight="1" thickBot="1">
      <c r="A69" s="198" t="s">
        <v>107</v>
      </c>
      <c r="B69" s="690" t="str">
        <f t="shared" si="1"/>
        <v>★★★</v>
      </c>
      <c r="C69" s="691"/>
      <c r="D69" s="692"/>
      <c r="E69" s="348">
        <v>4.72</v>
      </c>
      <c r="F69" s="458">
        <v>2.08</v>
      </c>
      <c r="G69" s="120">
        <f t="shared" si="0"/>
        <v>-2.6399999999999997</v>
      </c>
      <c r="H69" s="772"/>
      <c r="I69" s="773"/>
      <c r="J69" s="773"/>
      <c r="K69" s="773"/>
      <c r="L69" s="774"/>
      <c r="M69" s="194"/>
      <c r="N69" s="195"/>
      <c r="O69" s="113" t="s">
        <v>107</v>
      </c>
    </row>
    <row r="70" spans="1:18" ht="61.2" customHeight="1" thickBot="1">
      <c r="A70" s="323" t="s">
        <v>108</v>
      </c>
      <c r="B70" s="690" t="str">
        <f t="shared" si="1"/>
        <v>★</v>
      </c>
      <c r="C70" s="691"/>
      <c r="D70" s="692"/>
      <c r="E70" s="338">
        <v>4.79</v>
      </c>
      <c r="F70" s="338">
        <v>3.9</v>
      </c>
      <c r="G70" s="324">
        <f t="shared" ref="G70" si="2">F70-E70</f>
        <v>-0.89000000000000012</v>
      </c>
      <c r="H70" s="762"/>
      <c r="I70" s="763"/>
      <c r="J70" s="763"/>
      <c r="K70" s="763"/>
      <c r="L70" s="764"/>
      <c r="M70" s="203"/>
      <c r="N70" s="325"/>
      <c r="O70" s="113"/>
    </row>
    <row r="71" spans="1:18" ht="42.75" customHeight="1" thickBot="1">
      <c r="A71" s="92"/>
      <c r="B71" s="92"/>
      <c r="C71" s="92"/>
      <c r="D71" s="92"/>
      <c r="E71" s="765"/>
      <c r="F71" s="765"/>
      <c r="G71" s="765"/>
      <c r="H71" s="765"/>
      <c r="I71" s="765"/>
      <c r="J71" s="765"/>
      <c r="K71" s="765"/>
      <c r="L71" s="765"/>
      <c r="M71" s="23">
        <f>COUNTIF(E24:E70,"&gt;=10")</f>
        <v>0</v>
      </c>
      <c r="N71" s="23">
        <f>COUNTIF(F24:F70,"&gt;=10")</f>
        <v>0</v>
      </c>
      <c r="O71" s="23" t="s">
        <v>3</v>
      </c>
    </row>
    <row r="72" spans="1:18" ht="36.75" customHeight="1" thickBot="1">
      <c r="A72" s="204" t="s">
        <v>17</v>
      </c>
      <c r="B72" s="205"/>
      <c r="C72" s="286"/>
      <c r="D72" s="286"/>
      <c r="E72" s="766" t="s">
        <v>109</v>
      </c>
      <c r="F72" s="766"/>
      <c r="G72" s="766"/>
      <c r="H72" s="553" t="s">
        <v>216</v>
      </c>
      <c r="I72" s="554"/>
      <c r="J72" s="286"/>
      <c r="K72" s="206"/>
      <c r="L72" s="206"/>
      <c r="M72" s="207"/>
      <c r="N72" s="208"/>
    </row>
    <row r="73" spans="1:18" ht="36.75" customHeight="1" thickBot="1">
      <c r="A73" s="31"/>
      <c r="B73" s="472"/>
      <c r="C73" s="769" t="s">
        <v>110</v>
      </c>
      <c r="D73" s="770"/>
      <c r="E73" s="770"/>
      <c r="F73" s="771"/>
      <c r="G73" s="209">
        <f>+F70</f>
        <v>3.9</v>
      </c>
      <c r="H73" s="210" t="s">
        <v>111</v>
      </c>
      <c r="I73" s="767">
        <f>+G70</f>
        <v>-0.89000000000000012</v>
      </c>
      <c r="J73" s="768"/>
      <c r="K73" s="94"/>
      <c r="L73" s="94"/>
      <c r="M73" s="95"/>
      <c r="N73" s="32"/>
    </row>
    <row r="74" spans="1:18" ht="36.75" customHeight="1" thickBot="1">
      <c r="A74" s="31"/>
      <c r="B74" s="93"/>
      <c r="C74" s="732" t="s">
        <v>112</v>
      </c>
      <c r="D74" s="733"/>
      <c r="E74" s="733"/>
      <c r="F74" s="734"/>
      <c r="G74" s="211">
        <f>+F35</f>
        <v>4.4400000000000004</v>
      </c>
      <c r="H74" s="212" t="s">
        <v>113</v>
      </c>
      <c r="I74" s="735">
        <f>+G35</f>
        <v>-0.80999999999999961</v>
      </c>
      <c r="J74" s="736"/>
      <c r="K74" s="94"/>
      <c r="L74" s="94"/>
      <c r="M74" s="95"/>
      <c r="N74" s="32"/>
      <c r="R74" s="213" t="s">
        <v>17</v>
      </c>
    </row>
    <row r="75" spans="1:18" ht="36.75" customHeight="1" thickBot="1">
      <c r="A75" s="31"/>
      <c r="B75" s="93"/>
      <c r="C75" s="737" t="s">
        <v>114</v>
      </c>
      <c r="D75" s="738"/>
      <c r="E75" s="738"/>
      <c r="F75" s="214" t="str">
        <f>VLOOKUP(G75,F:P,10,0)</f>
        <v>大分県</v>
      </c>
      <c r="G75" s="215">
        <f>MAX(F23:F69)</f>
        <v>7.56</v>
      </c>
      <c r="H75" s="739" t="s">
        <v>115</v>
      </c>
      <c r="I75" s="740"/>
      <c r="J75" s="740"/>
      <c r="K75" s="216">
        <f>+N71</f>
        <v>0</v>
      </c>
      <c r="L75" s="217" t="s">
        <v>116</v>
      </c>
      <c r="M75" s="321">
        <f>N71-M71</f>
        <v>0</v>
      </c>
      <c r="N75" s="32"/>
      <c r="R75" s="106"/>
    </row>
    <row r="76" spans="1:18" ht="36.75" customHeight="1" thickBot="1">
      <c r="A76" s="33"/>
      <c r="B76" s="34"/>
      <c r="C76" s="34"/>
      <c r="D76" s="34"/>
      <c r="E76" s="34"/>
      <c r="F76" s="34"/>
      <c r="G76" s="34"/>
      <c r="H76" s="34"/>
      <c r="I76" s="34"/>
      <c r="J76" s="34"/>
      <c r="K76" s="35"/>
      <c r="L76" s="35"/>
      <c r="M76" s="36"/>
      <c r="N76" s="37"/>
      <c r="R76" s="106"/>
    </row>
    <row r="77" spans="1:18" ht="30.75" customHeight="1">
      <c r="A77" s="47"/>
      <c r="B77" s="47"/>
      <c r="C77" s="47"/>
      <c r="D77" s="47"/>
      <c r="E77" s="47"/>
      <c r="F77" s="47"/>
      <c r="G77" s="47"/>
      <c r="H77" s="47"/>
      <c r="I77" s="47"/>
      <c r="J77" s="47"/>
      <c r="K77" s="96"/>
      <c r="L77" s="96"/>
      <c r="M77" s="97"/>
      <c r="N77" s="98"/>
      <c r="R77" s="107"/>
    </row>
    <row r="78" spans="1:18" ht="30.75" customHeight="1" thickBot="1">
      <c r="A78" s="99"/>
      <c r="B78" s="99"/>
      <c r="C78" s="99"/>
      <c r="D78" s="99"/>
      <c r="E78" s="99"/>
      <c r="F78" s="99"/>
      <c r="G78" s="99"/>
      <c r="H78" s="99"/>
      <c r="I78" s="99"/>
      <c r="J78" s="99"/>
      <c r="K78" s="100"/>
      <c r="L78" s="100"/>
      <c r="M78" s="179"/>
      <c r="N78" s="99"/>
    </row>
    <row r="79" spans="1:18" ht="24.75" customHeight="1" thickTop="1">
      <c r="A79" s="741">
        <v>2</v>
      </c>
      <c r="B79" s="744" t="s">
        <v>214</v>
      </c>
      <c r="C79" s="745"/>
      <c r="D79" s="745"/>
      <c r="E79" s="745"/>
      <c r="F79" s="746"/>
      <c r="G79" s="753" t="s">
        <v>215</v>
      </c>
      <c r="H79" s="754"/>
      <c r="I79" s="754"/>
      <c r="J79" s="754"/>
      <c r="K79" s="754"/>
      <c r="L79" s="754"/>
      <c r="M79" s="754"/>
      <c r="N79" s="755"/>
    </row>
    <row r="80" spans="1:18" ht="24.75" customHeight="1">
      <c r="A80" s="742"/>
      <c r="B80" s="747"/>
      <c r="C80" s="748"/>
      <c r="D80" s="748"/>
      <c r="E80" s="748"/>
      <c r="F80" s="749"/>
      <c r="G80" s="756"/>
      <c r="H80" s="757"/>
      <c r="I80" s="757"/>
      <c r="J80" s="757"/>
      <c r="K80" s="757"/>
      <c r="L80" s="757"/>
      <c r="M80" s="757"/>
      <c r="N80" s="758"/>
      <c r="O80" s="101" t="s">
        <v>3</v>
      </c>
      <c r="P80" s="101"/>
    </row>
    <row r="81" spans="1:16" ht="24.75" customHeight="1">
      <c r="A81" s="742"/>
      <c r="B81" s="747"/>
      <c r="C81" s="748"/>
      <c r="D81" s="748"/>
      <c r="E81" s="748"/>
      <c r="F81" s="749"/>
      <c r="G81" s="756"/>
      <c r="H81" s="757"/>
      <c r="I81" s="757"/>
      <c r="J81" s="757"/>
      <c r="K81" s="757"/>
      <c r="L81" s="757"/>
      <c r="M81" s="757"/>
      <c r="N81" s="758"/>
      <c r="O81" s="101" t="s">
        <v>17</v>
      </c>
      <c r="P81" s="101" t="s">
        <v>117</v>
      </c>
    </row>
    <row r="82" spans="1:16" ht="24.75" customHeight="1">
      <c r="A82" s="742"/>
      <c r="B82" s="747"/>
      <c r="C82" s="748"/>
      <c r="D82" s="748"/>
      <c r="E82" s="748"/>
      <c r="F82" s="749"/>
      <c r="G82" s="756"/>
      <c r="H82" s="757"/>
      <c r="I82" s="757"/>
      <c r="J82" s="757"/>
      <c r="K82" s="757"/>
      <c r="L82" s="757"/>
      <c r="M82" s="757"/>
      <c r="N82" s="758"/>
      <c r="O82" s="102"/>
      <c r="P82" s="101"/>
    </row>
    <row r="83" spans="1:16" ht="46.2" customHeight="1" thickBot="1">
      <c r="A83" s="743"/>
      <c r="B83" s="750"/>
      <c r="C83" s="751"/>
      <c r="D83" s="751"/>
      <c r="E83" s="751"/>
      <c r="F83" s="752"/>
      <c r="G83" s="759"/>
      <c r="H83" s="760"/>
      <c r="I83" s="760"/>
      <c r="J83" s="760"/>
      <c r="K83" s="760"/>
      <c r="L83" s="760"/>
      <c r="M83" s="760"/>
      <c r="N83" s="761"/>
    </row>
    <row r="84" spans="1:16" ht="13.8" thickTop="1"/>
    <row r="87" spans="1:16">
      <c r="B87" s="22" t="s">
        <v>21</v>
      </c>
    </row>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20">
    <mergeCell ref="B58:D58"/>
    <mergeCell ref="H57:L57"/>
    <mergeCell ref="B59:D59"/>
    <mergeCell ref="H59:L59"/>
    <mergeCell ref="H60:L60"/>
    <mergeCell ref="B67:D67"/>
    <mergeCell ref="H67:L67"/>
    <mergeCell ref="B68:D68"/>
    <mergeCell ref="H68:L68"/>
    <mergeCell ref="B60:D60"/>
    <mergeCell ref="H58:L58"/>
    <mergeCell ref="H66:L66"/>
    <mergeCell ref="B69:D69"/>
    <mergeCell ref="H69:L69"/>
    <mergeCell ref="B64:D64"/>
    <mergeCell ref="H64:L64"/>
    <mergeCell ref="B65:D65"/>
    <mergeCell ref="B66:D66"/>
    <mergeCell ref="H65:L65"/>
    <mergeCell ref="B61:D61"/>
    <mergeCell ref="H61:L61"/>
    <mergeCell ref="B62:D62"/>
    <mergeCell ref="H62:L62"/>
    <mergeCell ref="B63:D63"/>
    <mergeCell ref="H63:L63"/>
    <mergeCell ref="C74:F74"/>
    <mergeCell ref="I74:J74"/>
    <mergeCell ref="C75:E75"/>
    <mergeCell ref="H75:J75"/>
    <mergeCell ref="A79:A83"/>
    <mergeCell ref="B79:F83"/>
    <mergeCell ref="G79:N83"/>
    <mergeCell ref="B70:D70"/>
    <mergeCell ref="H70:L70"/>
    <mergeCell ref="E71:L71"/>
    <mergeCell ref="E72:G72"/>
    <mergeCell ref="I73:J73"/>
    <mergeCell ref="C73:F73"/>
    <mergeCell ref="B55:D55"/>
    <mergeCell ref="H55:L55"/>
    <mergeCell ref="B56:D56"/>
    <mergeCell ref="H56:L56"/>
    <mergeCell ref="B57:D57"/>
    <mergeCell ref="B52:D52"/>
    <mergeCell ref="H52:L52"/>
    <mergeCell ref="B53:D53"/>
    <mergeCell ref="H53:L53"/>
    <mergeCell ref="B54:D54"/>
    <mergeCell ref="H54:L54"/>
    <mergeCell ref="B50:D50"/>
    <mergeCell ref="H50:L50"/>
    <mergeCell ref="B51:D51"/>
    <mergeCell ref="H51:L51"/>
    <mergeCell ref="B46:D46"/>
    <mergeCell ref="H46:L46"/>
    <mergeCell ref="B47:D47"/>
    <mergeCell ref="H47:L47"/>
    <mergeCell ref="B48:D48"/>
    <mergeCell ref="H48:L48"/>
    <mergeCell ref="B45:D45"/>
    <mergeCell ref="H45:L45"/>
    <mergeCell ref="B40:D40"/>
    <mergeCell ref="H40:L40"/>
    <mergeCell ref="B41:D41"/>
    <mergeCell ref="H42:L42"/>
    <mergeCell ref="B42:D42"/>
    <mergeCell ref="B49:D49"/>
    <mergeCell ref="H49:L49"/>
    <mergeCell ref="H41:L41"/>
    <mergeCell ref="B39:D39"/>
    <mergeCell ref="H39:L39"/>
    <mergeCell ref="H35:L35"/>
    <mergeCell ref="B36:D36"/>
    <mergeCell ref="H36:L36"/>
    <mergeCell ref="B43:D43"/>
    <mergeCell ref="H43:L43"/>
    <mergeCell ref="H44:L44"/>
    <mergeCell ref="B35:D35"/>
    <mergeCell ref="B44:D44"/>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 ref="F3:G16"/>
    <mergeCell ref="I2:M2"/>
    <mergeCell ref="A17:C17"/>
    <mergeCell ref="F17:G17"/>
    <mergeCell ref="A18:C18"/>
    <mergeCell ref="F18:G18"/>
    <mergeCell ref="A19:G19"/>
    <mergeCell ref="B21:C21"/>
    <mergeCell ref="E21:F21"/>
    <mergeCell ref="A3:C16"/>
  </mergeCells>
  <phoneticPr fontId="81"/>
  <conditionalFormatting sqref="G23:G70">
    <cfRule type="cellIs" dxfId="5" priority="1" stopIfTrue="1" operator="between">
      <formula>10.1</formula>
      <formula>20</formula>
    </cfRule>
    <cfRule type="cellIs" dxfId="4" priority="2" stopIfTrue="1" operator="between">
      <formula>1.01</formula>
      <formula>10</formula>
    </cfRule>
    <cfRule type="cellIs" dxfId="3" priority="3" stopIfTrue="1" operator="between">
      <formula>0.01</formula>
      <formula>1</formula>
    </cfRule>
  </conditionalFormatting>
  <conditionalFormatting sqref="N77">
    <cfRule type="cellIs" dxfId="2" priority="4" stopIfTrue="1" operator="between">
      <formula>10.1</formula>
      <formula>20</formula>
    </cfRule>
    <cfRule type="cellIs" dxfId="1" priority="5" stopIfTrue="1" operator="between">
      <formula>1.01</formula>
      <formula>10</formula>
    </cfRule>
    <cfRule type="cellIs" dxfId="0" priority="6"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32"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A5F2A-4B65-45EA-8199-73609DEC2CE7}">
  <sheetPr>
    <pageSetUpPr fitToPage="1"/>
  </sheetPr>
  <dimension ref="A1:R25"/>
  <sheetViews>
    <sheetView view="pageBreakPreview" zoomScale="95" zoomScaleNormal="75" zoomScaleSheetLayoutView="95" workbookViewId="0">
      <selection activeCell="S22" sqref="S22"/>
    </sheetView>
  </sheetViews>
  <sheetFormatPr defaultColWidth="9" defaultRowHeight="13.2"/>
  <cols>
    <col min="1" max="1" width="4.88671875" style="331" customWidth="1"/>
    <col min="2" max="10" width="9" style="331"/>
    <col min="11" max="11" width="11.6640625" style="331" customWidth="1"/>
    <col min="12" max="12" width="28" style="331" customWidth="1"/>
    <col min="13" max="13" width="4.21875" style="331" customWidth="1"/>
    <col min="14" max="14" width="3.44140625" style="331" customWidth="1"/>
    <col min="15" max="16384" width="9" style="331"/>
  </cols>
  <sheetData>
    <row r="1" spans="1:18" ht="23.4">
      <c r="A1" s="788" t="s">
        <v>196</v>
      </c>
      <c r="B1" s="788"/>
      <c r="C1" s="788"/>
      <c r="D1" s="788"/>
      <c r="E1" s="788"/>
      <c r="F1" s="788"/>
      <c r="G1" s="788"/>
      <c r="H1" s="788"/>
      <c r="I1" s="788"/>
      <c r="J1" s="789"/>
      <c r="K1" s="789"/>
      <c r="L1" s="789"/>
      <c r="M1" s="789"/>
    </row>
    <row r="2" spans="1:18" ht="19.2">
      <c r="A2" s="790" t="s">
        <v>414</v>
      </c>
      <c r="B2" s="790"/>
      <c r="C2" s="790"/>
      <c r="D2" s="790"/>
      <c r="E2" s="790"/>
      <c r="F2" s="790"/>
      <c r="G2" s="790"/>
      <c r="H2" s="790"/>
      <c r="I2" s="790"/>
      <c r="J2" s="791"/>
      <c r="K2" s="791"/>
      <c r="L2" s="791"/>
      <c r="M2" s="791"/>
      <c r="N2" s="592"/>
    </row>
    <row r="3" spans="1:18" ht="24.75" customHeight="1">
      <c r="A3" s="792" t="s">
        <v>415</v>
      </c>
      <c r="B3" s="792"/>
      <c r="C3" s="792"/>
      <c r="D3" s="792"/>
      <c r="E3" s="792"/>
      <c r="F3" s="792"/>
      <c r="G3" s="792"/>
      <c r="H3" s="792"/>
      <c r="I3" s="792"/>
      <c r="J3" s="793"/>
      <c r="K3" s="793"/>
      <c r="L3" s="793"/>
      <c r="M3" s="793"/>
      <c r="N3" s="794"/>
      <c r="P3" s="1"/>
    </row>
    <row r="4" spans="1:18" ht="17.399999999999999">
      <c r="A4" s="795" t="s">
        <v>416</v>
      </c>
      <c r="B4" s="795"/>
      <c r="C4" s="795"/>
      <c r="D4" s="795"/>
      <c r="E4" s="795"/>
      <c r="F4" s="795"/>
      <c r="G4" s="795"/>
      <c r="H4" s="795"/>
      <c r="I4" s="795"/>
      <c r="J4" s="796"/>
      <c r="K4" s="796"/>
      <c r="L4" s="796"/>
      <c r="M4" s="796"/>
      <c r="N4" s="794"/>
      <c r="P4" s="1"/>
      <c r="Q4" s="593"/>
    </row>
    <row r="5" spans="1:18" ht="16.2">
      <c r="A5" s="638"/>
      <c r="B5" s="639"/>
      <c r="C5" s="640"/>
      <c r="D5" s="640"/>
      <c r="E5" s="640"/>
      <c r="F5" s="640"/>
      <c r="G5" s="640"/>
      <c r="H5" s="640"/>
      <c r="I5" s="640"/>
      <c r="J5" s="640"/>
      <c r="K5" s="640"/>
      <c r="L5" s="640"/>
      <c r="M5" s="640"/>
      <c r="N5" s="794"/>
      <c r="P5" s="1"/>
    </row>
    <row r="6" spans="1:18" ht="21.75" customHeight="1">
      <c r="A6" s="640"/>
      <c r="B6" s="797"/>
      <c r="C6" s="798"/>
      <c r="D6" s="798"/>
      <c r="E6" s="798"/>
      <c r="F6" s="640"/>
      <c r="G6" s="640" t="s">
        <v>17</v>
      </c>
      <c r="H6" s="800" t="s">
        <v>417</v>
      </c>
      <c r="I6" s="801"/>
      <c r="J6" s="801"/>
      <c r="K6" s="801"/>
      <c r="L6" s="801"/>
      <c r="M6" s="640"/>
      <c r="N6" s="794"/>
      <c r="O6" s="593"/>
      <c r="P6" s="593"/>
      <c r="R6" s="593"/>
    </row>
    <row r="7" spans="1:18" ht="21.75" customHeight="1">
      <c r="A7" s="640"/>
      <c r="B7" s="798"/>
      <c r="C7" s="798"/>
      <c r="D7" s="798"/>
      <c r="E7" s="798"/>
      <c r="F7" s="640"/>
      <c r="G7" s="640"/>
      <c r="H7" s="801"/>
      <c r="I7" s="801"/>
      <c r="J7" s="801"/>
      <c r="K7" s="801"/>
      <c r="L7" s="801"/>
      <c r="M7" s="640"/>
      <c r="N7" s="794"/>
      <c r="P7" s="593"/>
    </row>
    <row r="8" spans="1:18" ht="21.75" customHeight="1">
      <c r="A8" s="640"/>
      <c r="B8" s="798"/>
      <c r="C8" s="798"/>
      <c r="D8" s="798"/>
      <c r="E8" s="798"/>
      <c r="F8" s="640"/>
      <c r="G8" s="640"/>
      <c r="H8" s="801"/>
      <c r="I8" s="801"/>
      <c r="J8" s="801"/>
      <c r="K8" s="801"/>
      <c r="L8" s="801"/>
      <c r="M8" s="640"/>
      <c r="O8" s="593"/>
      <c r="P8" s="481"/>
    </row>
    <row r="9" spans="1:18" ht="21.75" customHeight="1">
      <c r="A9" s="640"/>
      <c r="B9" s="798"/>
      <c r="C9" s="798"/>
      <c r="D9" s="798"/>
      <c r="E9" s="798"/>
      <c r="F9" s="640"/>
      <c r="G9" s="640"/>
      <c r="H9" s="801"/>
      <c r="I9" s="801"/>
      <c r="J9" s="801"/>
      <c r="K9" s="801"/>
      <c r="L9" s="801"/>
      <c r="M9" s="640"/>
      <c r="O9" s="481"/>
      <c r="P9" s="593"/>
    </row>
    <row r="10" spans="1:18" ht="21.75" customHeight="1">
      <c r="A10" s="640"/>
      <c r="B10" s="798"/>
      <c r="C10" s="798"/>
      <c r="D10" s="798"/>
      <c r="E10" s="798"/>
      <c r="F10" s="640"/>
      <c r="G10" s="640"/>
      <c r="H10" s="801"/>
      <c r="I10" s="801"/>
      <c r="J10" s="801"/>
      <c r="K10" s="801"/>
      <c r="L10" s="801"/>
      <c r="M10" s="640"/>
      <c r="O10" s="593"/>
      <c r="P10" s="1"/>
    </row>
    <row r="11" spans="1:18" ht="21.75" customHeight="1">
      <c r="A11" s="640"/>
      <c r="B11" s="798"/>
      <c r="C11" s="798"/>
      <c r="D11" s="798"/>
      <c r="E11" s="798"/>
      <c r="F11" s="641"/>
      <c r="G11" s="641"/>
      <c r="H11" s="801"/>
      <c r="I11" s="801"/>
      <c r="J11" s="801"/>
      <c r="K11" s="801"/>
      <c r="L11" s="801"/>
      <c r="M11" s="640"/>
      <c r="P11" s="1"/>
    </row>
    <row r="12" spans="1:18" ht="21.75" customHeight="1">
      <c r="A12" s="640"/>
      <c r="B12" s="798"/>
      <c r="C12" s="798"/>
      <c r="D12" s="798"/>
      <c r="E12" s="798"/>
      <c r="F12" s="642"/>
      <c r="G12" s="642"/>
      <c r="H12" s="801"/>
      <c r="I12" s="801"/>
      <c r="J12" s="801"/>
      <c r="K12" s="801"/>
      <c r="L12" s="801"/>
      <c r="M12" s="640"/>
      <c r="P12" s="1"/>
    </row>
    <row r="13" spans="1:18" ht="21.75" customHeight="1">
      <c r="A13" s="640"/>
      <c r="B13" s="799"/>
      <c r="C13" s="799"/>
      <c r="D13" s="799"/>
      <c r="E13" s="799"/>
      <c r="F13" s="642"/>
      <c r="G13" s="642"/>
      <c r="H13" s="801"/>
      <c r="I13" s="801"/>
      <c r="J13" s="801"/>
      <c r="K13" s="801"/>
      <c r="L13" s="801"/>
      <c r="M13" s="640"/>
      <c r="P13" s="1"/>
    </row>
    <row r="14" spans="1:18" ht="21.75" customHeight="1">
      <c r="A14" s="643"/>
      <c r="B14" s="640"/>
      <c r="C14" s="640"/>
      <c r="D14" s="640"/>
      <c r="E14" s="640"/>
      <c r="F14" s="640"/>
      <c r="G14" s="640"/>
      <c r="H14" s="640" t="s">
        <v>17</v>
      </c>
      <c r="I14" s="640"/>
      <c r="J14" s="640"/>
      <c r="K14" s="640"/>
      <c r="L14" s="640"/>
      <c r="M14" s="640"/>
      <c r="P14" s="1"/>
    </row>
    <row r="15" spans="1:18" ht="16.8" thickBot="1">
      <c r="A15" s="644"/>
      <c r="B15" s="645"/>
      <c r="C15" s="646"/>
      <c r="D15" s="646"/>
      <c r="E15" s="646"/>
      <c r="F15" s="646"/>
      <c r="G15" s="646"/>
      <c r="H15" s="646"/>
      <c r="I15" s="646"/>
      <c r="J15" s="646"/>
      <c r="K15" s="646"/>
      <c r="L15" s="646"/>
      <c r="M15" s="646"/>
      <c r="P15" s="1"/>
    </row>
    <row r="16" spans="1:18" ht="14.25" customHeight="1" thickTop="1">
      <c r="A16" s="646"/>
      <c r="B16" s="779" t="s">
        <v>418</v>
      </c>
      <c r="C16" s="780"/>
      <c r="D16" s="780"/>
      <c r="E16" s="780"/>
      <c r="F16" s="780"/>
      <c r="G16" s="780"/>
      <c r="H16" s="780"/>
      <c r="I16" s="780"/>
      <c r="J16" s="780"/>
      <c r="K16" s="780"/>
      <c r="L16" s="781"/>
      <c r="M16" s="646"/>
      <c r="P16" s="1"/>
    </row>
    <row r="17" spans="1:16" ht="13.5" customHeight="1">
      <c r="A17" s="646"/>
      <c r="B17" s="782"/>
      <c r="C17" s="783"/>
      <c r="D17" s="783"/>
      <c r="E17" s="783"/>
      <c r="F17" s="783"/>
      <c r="G17" s="783"/>
      <c r="H17" s="783"/>
      <c r="I17" s="783"/>
      <c r="J17" s="783"/>
      <c r="K17" s="783"/>
      <c r="L17" s="784"/>
      <c r="M17" s="646"/>
      <c r="P17" s="1"/>
    </row>
    <row r="18" spans="1:16" ht="13.5" customHeight="1">
      <c r="A18" s="646"/>
      <c r="B18" s="782"/>
      <c r="C18" s="783"/>
      <c r="D18" s="783"/>
      <c r="E18" s="783"/>
      <c r="F18" s="783"/>
      <c r="G18" s="783"/>
      <c r="H18" s="783"/>
      <c r="I18" s="783"/>
      <c r="J18" s="783"/>
      <c r="K18" s="783"/>
      <c r="L18" s="784"/>
      <c r="M18" s="646"/>
      <c r="P18" s="1"/>
    </row>
    <row r="19" spans="1:16" ht="13.5" customHeight="1">
      <c r="A19" s="646"/>
      <c r="B19" s="782"/>
      <c r="C19" s="783"/>
      <c r="D19" s="783"/>
      <c r="E19" s="783"/>
      <c r="F19" s="783"/>
      <c r="G19" s="783"/>
      <c r="H19" s="783"/>
      <c r="I19" s="783"/>
      <c r="J19" s="783"/>
      <c r="K19" s="783"/>
      <c r="L19" s="784"/>
      <c r="M19" s="646"/>
      <c r="P19" s="1"/>
    </row>
    <row r="20" spans="1:16" ht="13.5" customHeight="1">
      <c r="A20" s="646"/>
      <c r="B20" s="782"/>
      <c r="C20" s="783"/>
      <c r="D20" s="783"/>
      <c r="E20" s="783"/>
      <c r="F20" s="783"/>
      <c r="G20" s="783"/>
      <c r="H20" s="783"/>
      <c r="I20" s="783"/>
      <c r="J20" s="783"/>
      <c r="K20" s="783"/>
      <c r="L20" s="784"/>
      <c r="M20" s="646"/>
      <c r="P20" s="1"/>
    </row>
    <row r="21" spans="1:16" ht="13.5" customHeight="1">
      <c r="A21" s="646"/>
      <c r="B21" s="782"/>
      <c r="C21" s="783"/>
      <c r="D21" s="783"/>
      <c r="E21" s="783"/>
      <c r="F21" s="783"/>
      <c r="G21" s="783"/>
      <c r="H21" s="783"/>
      <c r="I21" s="783"/>
      <c r="J21" s="783"/>
      <c r="K21" s="783"/>
      <c r="L21" s="784"/>
      <c r="M21" s="646"/>
      <c r="P21" s="1"/>
    </row>
    <row r="22" spans="1:16" ht="13.5" customHeight="1">
      <c r="A22" s="646"/>
      <c r="B22" s="782"/>
      <c r="C22" s="783"/>
      <c r="D22" s="783"/>
      <c r="E22" s="783"/>
      <c r="F22" s="783"/>
      <c r="G22" s="783"/>
      <c r="H22" s="783"/>
      <c r="I22" s="783"/>
      <c r="J22" s="783"/>
      <c r="K22" s="783"/>
      <c r="L22" s="784"/>
      <c r="M22" s="646"/>
      <c r="P22" s="1"/>
    </row>
    <row r="23" spans="1:16" ht="14.25" customHeight="1" thickBot="1">
      <c r="A23" s="646"/>
      <c r="B23" s="785"/>
      <c r="C23" s="786"/>
      <c r="D23" s="786"/>
      <c r="E23" s="786"/>
      <c r="F23" s="786"/>
      <c r="G23" s="786"/>
      <c r="H23" s="786"/>
      <c r="I23" s="786"/>
      <c r="J23" s="786"/>
      <c r="K23" s="786"/>
      <c r="L23" s="787"/>
      <c r="M23" s="646"/>
    </row>
    <row r="24" spans="1:16" ht="13.8" thickTop="1">
      <c r="A24" s="646"/>
      <c r="B24" s="646"/>
      <c r="C24" s="646"/>
      <c r="D24" s="646"/>
      <c r="E24" s="646"/>
      <c r="F24" s="646"/>
      <c r="G24" s="646"/>
      <c r="H24" s="646"/>
      <c r="I24" s="646"/>
      <c r="J24" s="646"/>
      <c r="K24" s="646"/>
      <c r="L24" s="646"/>
      <c r="M24" s="646"/>
    </row>
    <row r="25" spans="1:16">
      <c r="A25" s="646"/>
      <c r="B25" s="646"/>
      <c r="C25" s="646"/>
      <c r="D25" s="646"/>
      <c r="E25" s="646"/>
      <c r="F25" s="646"/>
      <c r="G25" s="646"/>
      <c r="H25" s="646"/>
      <c r="I25" s="646"/>
      <c r="J25" s="646"/>
      <c r="K25" s="646"/>
      <c r="L25" s="646"/>
      <c r="M25" s="646"/>
    </row>
  </sheetData>
  <mergeCells count="8">
    <mergeCell ref="B16:L23"/>
    <mergeCell ref="A1:M1"/>
    <mergeCell ref="A2:M2"/>
    <mergeCell ref="A3:M3"/>
    <mergeCell ref="N3:N7"/>
    <mergeCell ref="A4:M4"/>
    <mergeCell ref="B6:E13"/>
    <mergeCell ref="H6:L13"/>
  </mergeCells>
  <phoneticPr fontId="81"/>
  <pageMargins left="0.75" right="0.75" top="1" bottom="1" header="0.51200000000000001" footer="0.51200000000000001"/>
  <pageSetup paperSize="9"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53"/>
  <sheetViews>
    <sheetView showGridLines="0" view="pageBreakPreview" zoomScale="79" zoomScaleNormal="100" zoomScaleSheetLayoutView="79" workbookViewId="0">
      <selection activeCell="A30" sqref="A30:XFD32"/>
    </sheetView>
  </sheetViews>
  <sheetFormatPr defaultColWidth="9" defaultRowHeight="31.2" customHeight="1"/>
  <cols>
    <col min="1" max="1" width="203.88671875" style="116" customWidth="1"/>
    <col min="2" max="2" width="11.21875" style="114" customWidth="1"/>
    <col min="3" max="3" width="22" style="114" customWidth="1"/>
    <col min="4" max="4" width="20.109375" style="115" customWidth="1"/>
    <col min="5" max="16384" width="9" style="1"/>
  </cols>
  <sheetData>
    <row r="1" spans="1:4" s="15" customFormat="1" ht="45.6" customHeight="1" thickBot="1">
      <c r="A1" s="307" t="s">
        <v>227</v>
      </c>
      <c r="B1" s="308" t="s">
        <v>118</v>
      </c>
      <c r="C1" s="309" t="s">
        <v>119</v>
      </c>
      <c r="D1" s="310" t="s">
        <v>120</v>
      </c>
    </row>
    <row r="2" spans="1:4" s="15" customFormat="1" ht="45.6" customHeight="1">
      <c r="A2" s="318" t="s">
        <v>246</v>
      </c>
      <c r="B2" s="276"/>
      <c r="C2" s="240"/>
      <c r="D2" s="305"/>
    </row>
    <row r="3" spans="1:4" s="15" customFormat="1" ht="88.2" customHeight="1" thickBot="1">
      <c r="A3" s="544" t="s">
        <v>247</v>
      </c>
      <c r="B3" s="294" t="s">
        <v>248</v>
      </c>
      <c r="C3" s="545" t="s">
        <v>245</v>
      </c>
      <c r="D3" s="306">
        <v>45929</v>
      </c>
    </row>
    <row r="4" spans="1:4" s="15" customFormat="1" ht="45.6" customHeight="1" thickBot="1">
      <c r="A4" s="570" t="s">
        <v>249</v>
      </c>
      <c r="B4" s="311"/>
      <c r="C4" s="312"/>
      <c r="D4" s="306"/>
    </row>
    <row r="5" spans="1:4" s="15" customFormat="1" ht="45.6" customHeight="1">
      <c r="A5" s="318" t="s">
        <v>250</v>
      </c>
      <c r="B5" s="276"/>
      <c r="C5" s="240"/>
      <c r="D5" s="305"/>
    </row>
    <row r="6" spans="1:4" s="15" customFormat="1" ht="115.2" customHeight="1" thickBot="1">
      <c r="A6" s="544" t="s">
        <v>252</v>
      </c>
      <c r="B6" s="294" t="s">
        <v>254</v>
      </c>
      <c r="C6" s="545" t="s">
        <v>251</v>
      </c>
      <c r="D6" s="306">
        <v>45928</v>
      </c>
    </row>
    <row r="7" spans="1:4" s="15" customFormat="1" ht="45.6" customHeight="1" thickBot="1">
      <c r="A7" s="570" t="s">
        <v>253</v>
      </c>
      <c r="B7" s="311"/>
      <c r="C7" s="312"/>
      <c r="D7" s="306"/>
    </row>
    <row r="8" spans="1:4" s="15" customFormat="1" ht="45.6" customHeight="1">
      <c r="A8" s="318" t="s">
        <v>255</v>
      </c>
      <c r="B8" s="276"/>
      <c r="C8" s="240"/>
      <c r="D8" s="305"/>
    </row>
    <row r="9" spans="1:4" s="15" customFormat="1" ht="409.2" customHeight="1">
      <c r="A9" s="600" t="s">
        <v>257</v>
      </c>
      <c r="B9" s="294" t="s">
        <v>256</v>
      </c>
      <c r="C9" s="545" t="s">
        <v>258</v>
      </c>
      <c r="D9" s="306">
        <v>45925</v>
      </c>
    </row>
    <row r="10" spans="1:4" s="15" customFormat="1" ht="45" customHeight="1" thickBot="1">
      <c r="A10" s="481" t="s">
        <v>259</v>
      </c>
      <c r="B10" s="311"/>
      <c r="C10" s="312"/>
      <c r="D10" s="306"/>
    </row>
    <row r="11" spans="1:4" s="15" customFormat="1" ht="45.6" customHeight="1">
      <c r="A11" s="318" t="s">
        <v>260</v>
      </c>
      <c r="B11" s="276"/>
      <c r="C11" s="240"/>
      <c r="D11" s="305"/>
    </row>
    <row r="12" spans="1:4" s="15" customFormat="1" ht="142.19999999999999" customHeight="1" thickBot="1">
      <c r="A12" s="544" t="s">
        <v>262</v>
      </c>
      <c r="B12" s="294" t="s">
        <v>261</v>
      </c>
      <c r="C12" s="545" t="s">
        <v>264</v>
      </c>
      <c r="D12" s="306">
        <v>45924</v>
      </c>
    </row>
    <row r="13" spans="1:4" s="15" customFormat="1" ht="45.6" customHeight="1" thickBot="1">
      <c r="A13" s="570" t="s">
        <v>263</v>
      </c>
      <c r="B13" s="311"/>
      <c r="C13" s="312"/>
      <c r="D13" s="306"/>
    </row>
    <row r="14" spans="1:4" s="15" customFormat="1" ht="31.2" hidden="1" customHeight="1">
      <c r="A14" s="307"/>
      <c r="B14" s="308"/>
      <c r="C14" s="309"/>
      <c r="D14" s="310"/>
    </row>
    <row r="15" spans="1:4" s="15" customFormat="1" ht="42" customHeight="1">
      <c r="A15" s="318" t="s">
        <v>265</v>
      </c>
      <c r="B15" s="276"/>
      <c r="C15" s="240"/>
      <c r="D15" s="305"/>
    </row>
    <row r="16" spans="1:4" s="15" customFormat="1" ht="114.6" customHeight="1" thickBot="1">
      <c r="A16" s="544" t="s">
        <v>267</v>
      </c>
      <c r="B16" s="294" t="s">
        <v>268</v>
      </c>
      <c r="C16" s="545" t="s">
        <v>266</v>
      </c>
      <c r="D16" s="306">
        <v>45924</v>
      </c>
    </row>
    <row r="17" spans="1:19" s="15" customFormat="1" ht="42" customHeight="1" thickBot="1">
      <c r="A17" s="570" t="s">
        <v>269</v>
      </c>
      <c r="B17" s="311"/>
      <c r="C17" s="312"/>
      <c r="D17" s="306"/>
    </row>
    <row r="18" spans="1:19" s="15" customFormat="1" ht="42" customHeight="1">
      <c r="A18" s="514" t="s">
        <v>270</v>
      </c>
      <c r="B18" s="825" t="s">
        <v>273</v>
      </c>
      <c r="C18" s="838" t="s">
        <v>274</v>
      </c>
      <c r="D18" s="841">
        <v>45922</v>
      </c>
      <c r="E18" s="1"/>
      <c r="F18" s="1"/>
      <c r="G18" s="1"/>
      <c r="H18" s="1"/>
      <c r="I18" s="1"/>
      <c r="J18" s="1"/>
      <c r="K18" s="1"/>
    </row>
    <row r="19" spans="1:19" s="15" customFormat="1" ht="222" customHeight="1">
      <c r="A19" s="546" t="s">
        <v>271</v>
      </c>
      <c r="B19" s="826"/>
      <c r="C19" s="839"/>
      <c r="D19" s="842"/>
      <c r="E19" s="1"/>
      <c r="F19" s="1"/>
      <c r="G19" s="1"/>
      <c r="H19" s="1"/>
      <c r="I19" s="1"/>
      <c r="J19" s="1"/>
      <c r="K19" s="1"/>
    </row>
    <row r="20" spans="1:19" s="15" customFormat="1" ht="42" customHeight="1" thickBot="1">
      <c r="A20" s="513" t="s">
        <v>272</v>
      </c>
      <c r="B20" s="827"/>
      <c r="C20" s="840"/>
      <c r="D20" s="843"/>
      <c r="E20" s="1"/>
      <c r="F20" s="1"/>
      <c r="G20" s="1"/>
      <c r="H20" s="1"/>
      <c r="I20" s="1"/>
      <c r="J20" s="1"/>
      <c r="K20" s="1"/>
    </row>
    <row r="21" spans="1:19" s="15" customFormat="1" ht="45.6" customHeight="1">
      <c r="A21" s="345" t="s">
        <v>279</v>
      </c>
      <c r="B21" s="829" t="s">
        <v>288</v>
      </c>
      <c r="C21" s="167"/>
      <c r="D21" s="305"/>
    </row>
    <row r="22" spans="1:19" s="15" customFormat="1" ht="249" customHeight="1">
      <c r="A22" s="601" t="s">
        <v>280</v>
      </c>
      <c r="B22" s="829"/>
      <c r="C22" s="231" t="s">
        <v>282</v>
      </c>
      <c r="D22" s="316">
        <v>45922</v>
      </c>
    </row>
    <row r="23" spans="1:19" s="15" customFormat="1" ht="39" customHeight="1" thickBot="1">
      <c r="A23" s="602" t="s">
        <v>281</v>
      </c>
      <c r="B23" s="846"/>
      <c r="C23" s="168"/>
      <c r="D23" s="314"/>
    </row>
    <row r="24" spans="1:19" s="15" customFormat="1" ht="45.6" customHeight="1">
      <c r="A24" s="509" t="s">
        <v>283</v>
      </c>
      <c r="B24" s="811" t="s">
        <v>287</v>
      </c>
      <c r="C24" s="811" t="s">
        <v>284</v>
      </c>
      <c r="D24" s="808">
        <v>45922</v>
      </c>
    </row>
    <row r="25" spans="1:19" s="15" customFormat="1" ht="120.6" customHeight="1">
      <c r="A25" s="511" t="s">
        <v>285</v>
      </c>
      <c r="B25" s="812"/>
      <c r="C25" s="812"/>
      <c r="D25" s="809"/>
    </row>
    <row r="26" spans="1:19" s="15" customFormat="1" ht="45.6" customHeight="1" thickBot="1">
      <c r="A26" s="512" t="s">
        <v>286</v>
      </c>
      <c r="B26" s="813"/>
      <c r="C26" s="813"/>
      <c r="D26" s="810"/>
    </row>
    <row r="27" spans="1:19" s="15" customFormat="1" ht="49.2" customHeight="1">
      <c r="A27" s="571" t="s">
        <v>289</v>
      </c>
      <c r="B27" s="828" t="s">
        <v>248</v>
      </c>
      <c r="C27" s="166"/>
      <c r="D27" s="305"/>
    </row>
    <row r="28" spans="1:19" s="15" customFormat="1" ht="117" customHeight="1">
      <c r="A28" s="548" t="s">
        <v>290</v>
      </c>
      <c r="B28" s="829"/>
      <c r="C28" s="231" t="s">
        <v>245</v>
      </c>
      <c r="D28" s="315">
        <v>45924</v>
      </c>
    </row>
    <row r="29" spans="1:19" s="15" customFormat="1" ht="39.6" customHeight="1" thickBot="1">
      <c r="A29" s="505" t="s">
        <v>291</v>
      </c>
      <c r="B29" s="830"/>
      <c r="C29" s="326"/>
      <c r="D29" s="327"/>
    </row>
    <row r="30" spans="1:19" s="15" customFormat="1" ht="49.8" hidden="1" customHeight="1">
      <c r="A30" s="479"/>
      <c r="B30" s="831"/>
      <c r="C30" s="819"/>
      <c r="D30" s="844"/>
      <c r="S30" s="174"/>
    </row>
    <row r="31" spans="1:19" s="15" customFormat="1" ht="145.19999999999999" hidden="1" customHeight="1">
      <c r="A31" s="549"/>
      <c r="B31" s="832"/>
      <c r="C31" s="819"/>
      <c r="D31" s="844"/>
      <c r="S31" s="174"/>
    </row>
    <row r="32" spans="1:19" s="15" customFormat="1" ht="34.950000000000003" hidden="1" customHeight="1" thickBot="1">
      <c r="A32" s="572"/>
      <c r="B32" s="833"/>
      <c r="C32" s="820"/>
      <c r="D32" s="845"/>
      <c r="E32" s="15" t="s">
        <v>204</v>
      </c>
      <c r="H32" s="300"/>
      <c r="I32" s="300"/>
      <c r="J32" s="300"/>
      <c r="K32" s="300"/>
      <c r="L32" s="300"/>
      <c r="M32" s="300"/>
      <c r="N32" s="301"/>
    </row>
    <row r="33" spans="1:4" s="15" customFormat="1" ht="49.2" hidden="1" customHeight="1">
      <c r="A33" s="345"/>
      <c r="B33" s="834"/>
      <c r="C33" s="819"/>
      <c r="D33" s="836"/>
    </row>
    <row r="34" spans="1:4" s="15" customFormat="1" ht="377.4" hidden="1" customHeight="1">
      <c r="A34" s="550"/>
      <c r="B34" s="832"/>
      <c r="C34" s="819"/>
      <c r="D34" s="836"/>
    </row>
    <row r="35" spans="1:4" s="15" customFormat="1" ht="42.6" hidden="1" customHeight="1" thickBot="1">
      <c r="A35" s="503"/>
      <c r="B35" s="835"/>
      <c r="C35" s="820"/>
      <c r="D35" s="837"/>
    </row>
    <row r="36" spans="1:4" ht="48" hidden="1" customHeight="1" thickTop="1">
      <c r="A36" s="573"/>
      <c r="B36" s="821"/>
      <c r="C36" s="817"/>
      <c r="D36" s="814"/>
    </row>
    <row r="37" spans="1:4" ht="142.19999999999999" hidden="1" customHeight="1">
      <c r="A37" s="551"/>
      <c r="B37" s="822"/>
      <c r="C37" s="818"/>
      <c r="D37" s="815"/>
    </row>
    <row r="38" spans="1:4" ht="36.6" hidden="1" customHeight="1" thickBot="1">
      <c r="A38" s="189"/>
      <c r="B38" s="823"/>
      <c r="C38" s="824"/>
      <c r="D38" s="816"/>
    </row>
    <row r="39" spans="1:4" ht="43.8" hidden="1" customHeight="1" thickTop="1">
      <c r="A39" s="574"/>
      <c r="B39" s="121"/>
      <c r="C39" s="817"/>
      <c r="D39" s="123"/>
    </row>
    <row r="40" spans="1:4" ht="202.2" hidden="1" customHeight="1">
      <c r="A40" s="551"/>
      <c r="B40" s="552"/>
      <c r="C40" s="818"/>
      <c r="D40" s="175"/>
    </row>
    <row r="41" spans="1:4" ht="39" hidden="1" customHeight="1" thickBot="1">
      <c r="A41" s="189"/>
      <c r="B41" s="181"/>
      <c r="C41" s="180"/>
      <c r="D41" s="122"/>
    </row>
    <row r="42" spans="1:4" s="15" customFormat="1" ht="45.6" hidden="1" customHeight="1" thickTop="1">
      <c r="A42" s="317"/>
      <c r="B42" s="171"/>
      <c r="C42" s="167"/>
      <c r="D42" s="305"/>
    </row>
    <row r="43" spans="1:4" s="15" customFormat="1" ht="89.4" hidden="1" customHeight="1">
      <c r="A43" s="547"/>
      <c r="B43" s="294"/>
      <c r="C43" s="231"/>
      <c r="D43" s="316"/>
    </row>
    <row r="44" spans="1:4" s="15" customFormat="1" ht="38.4" hidden="1" customHeight="1" thickBot="1">
      <c r="A44" s="481"/>
      <c r="B44" s="302"/>
      <c r="C44" s="168"/>
      <c r="D44" s="314"/>
    </row>
    <row r="45" spans="1:4" s="15" customFormat="1" ht="45.6" hidden="1" customHeight="1">
      <c r="A45" s="317"/>
      <c r="B45" s="171"/>
      <c r="C45" s="167"/>
      <c r="D45" s="305"/>
    </row>
    <row r="46" spans="1:4" s="15" customFormat="1" ht="89.4" hidden="1" customHeight="1">
      <c r="A46" s="547"/>
      <c r="B46" s="294"/>
      <c r="C46" s="231"/>
      <c r="D46" s="316"/>
    </row>
    <row r="47" spans="1:4" s="15" customFormat="1" ht="38.4" hidden="1" customHeight="1" thickBot="1">
      <c r="A47" s="481"/>
      <c r="B47" s="302"/>
      <c r="C47" s="168"/>
      <c r="D47" s="314"/>
    </row>
    <row r="48" spans="1:4" s="15" customFormat="1" ht="45.6" hidden="1" customHeight="1">
      <c r="A48" s="317"/>
      <c r="B48" s="171"/>
      <c r="C48" s="167"/>
      <c r="D48" s="305"/>
    </row>
    <row r="49" spans="1:4" s="15" customFormat="1" ht="141" hidden="1" customHeight="1">
      <c r="A49" s="547"/>
      <c r="B49" s="802"/>
      <c r="C49" s="804"/>
      <c r="D49" s="806"/>
    </row>
    <row r="50" spans="1:4" s="557" customFormat="1" ht="38.4" hidden="1" customHeight="1" thickBot="1">
      <c r="A50" s="556"/>
      <c r="B50" s="803"/>
      <c r="C50" s="805"/>
      <c r="D50" s="807"/>
    </row>
    <row r="51" spans="1:4" s="15" customFormat="1" ht="45.6" hidden="1" customHeight="1" thickTop="1">
      <c r="A51" s="555"/>
      <c r="B51" s="171"/>
      <c r="C51" s="167"/>
      <c r="D51" s="306"/>
    </row>
    <row r="52" spans="1:4" s="15" customFormat="1" ht="89.4" hidden="1" customHeight="1">
      <c r="A52" s="547"/>
      <c r="B52" s="294"/>
      <c r="C52" s="231"/>
      <c r="D52" s="316"/>
    </row>
    <row r="53" spans="1:4" s="15" customFormat="1" ht="38.4" hidden="1" customHeight="1" thickBot="1">
      <c r="A53" s="481"/>
      <c r="B53" s="302"/>
      <c r="C53" s="168"/>
      <c r="D53" s="314"/>
    </row>
  </sheetData>
  <protectedRanges>
    <protectedRange sqref="A49:D49 A52:D52 A43:D43 A46:D46 B22:D22" name="範囲1"/>
  </protectedRanges>
  <mergeCells count="21">
    <mergeCell ref="B18:B20"/>
    <mergeCell ref="B27:B29"/>
    <mergeCell ref="B30:B32"/>
    <mergeCell ref="B33:B35"/>
    <mergeCell ref="D33:D35"/>
    <mergeCell ref="C18:C20"/>
    <mergeCell ref="D18:D20"/>
    <mergeCell ref="D30:D32"/>
    <mergeCell ref="C30:C32"/>
    <mergeCell ref="B21:B23"/>
    <mergeCell ref="B49:B50"/>
    <mergeCell ref="C49:C50"/>
    <mergeCell ref="D49:D50"/>
    <mergeCell ref="D24:D26"/>
    <mergeCell ref="C24:C26"/>
    <mergeCell ref="B24:B26"/>
    <mergeCell ref="D36:D38"/>
    <mergeCell ref="C39:C40"/>
    <mergeCell ref="C33:C35"/>
    <mergeCell ref="B36:B38"/>
    <mergeCell ref="C36:C38"/>
  </mergeCells>
  <phoneticPr fontId="15"/>
  <hyperlinks>
    <hyperlink ref="A4" r:id="rId1" xr:uid="{365E6AA7-8719-40F4-B419-24DF03BB7CB0}"/>
    <hyperlink ref="A7" r:id="rId2" xr:uid="{C008C954-9A65-4326-BBB5-37853EDB0CDA}"/>
    <hyperlink ref="A10" r:id="rId3" xr:uid="{D643929C-4505-4A3F-9160-9BAA612FCA82}"/>
    <hyperlink ref="A13" r:id="rId4" xr:uid="{43C09217-C704-4E6C-BA5E-0A19562E3311}"/>
    <hyperlink ref="A17" r:id="rId5" xr:uid="{D3440DF5-BD81-4B23-ABD8-29CA33C719A3}"/>
    <hyperlink ref="A20" r:id="rId6" xr:uid="{BA44CED7-5FB1-4F6E-B814-8081A1AEB028}"/>
    <hyperlink ref="A23" r:id="rId7" xr:uid="{B2EC718E-8CE7-445B-84CB-E0972C5EC0B0}"/>
    <hyperlink ref="A26" r:id="rId8" xr:uid="{068A0D20-2185-4783-9ECE-5BFF420578DF}"/>
    <hyperlink ref="A29" r:id="rId9" xr:uid="{1CBD9760-829B-46AE-8CFA-7D665CB339DC}"/>
  </hyperlinks>
  <pageMargins left="0" right="0" top="0.19685039370078741" bottom="0.39370078740157483" header="0" footer="0.19685039370078741"/>
  <pageSetup paperSize="8" scale="56" orientation="portrait" horizontalDpi="300" verticalDpi="300" r:id="rId10"/>
  <headerFooter alignWithMargins="0"/>
  <rowBreaks count="3" manualBreakCount="3">
    <brk id="17" max="3" man="1"/>
    <brk id="29" max="3" man="1"/>
    <brk id="47"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45"/>
  <sheetViews>
    <sheetView defaultGridColor="0" view="pageBreakPreview" colorId="56" zoomScale="80" zoomScaleNormal="66" zoomScaleSheetLayoutView="80" workbookViewId="0">
      <selection activeCell="E3" sqref="E3"/>
    </sheetView>
  </sheetViews>
  <sheetFormatPr defaultColWidth="9" defaultRowHeight="40.200000000000003" customHeight="1"/>
  <cols>
    <col min="1" max="1" width="203" style="119" customWidth="1"/>
    <col min="2" max="2" width="18" style="56" customWidth="1"/>
    <col min="3" max="3" width="20.109375" style="57" customWidth="1"/>
    <col min="4" max="16384" width="9" style="14"/>
  </cols>
  <sheetData>
    <row r="1" spans="1:3" ht="40.200000000000003" customHeight="1" thickBot="1">
      <c r="A1" s="222" t="s">
        <v>228</v>
      </c>
      <c r="B1" s="223" t="s">
        <v>134</v>
      </c>
      <c r="C1" s="471" t="s">
        <v>120</v>
      </c>
    </row>
    <row r="2" spans="1:3" ht="40.200000000000003" customHeight="1">
      <c r="A2" s="603" t="s">
        <v>275</v>
      </c>
      <c r="B2" s="172"/>
      <c r="C2" s="166"/>
    </row>
    <row r="3" spans="1:3" ht="196.2" customHeight="1">
      <c r="A3" s="547" t="s">
        <v>276</v>
      </c>
      <c r="B3" s="508" t="s">
        <v>278</v>
      </c>
      <c r="C3" s="167">
        <v>45928</v>
      </c>
    </row>
    <row r="4" spans="1:3" ht="40.200000000000003" customHeight="1" thickBot="1">
      <c r="A4" s="582" t="s">
        <v>277</v>
      </c>
      <c r="B4" s="171"/>
      <c r="C4" s="167"/>
    </row>
    <row r="5" spans="1:3" ht="39" customHeight="1">
      <c r="A5" s="604" t="s">
        <v>292</v>
      </c>
      <c r="B5" s="172"/>
      <c r="C5" s="166"/>
    </row>
    <row r="6" spans="1:3" ht="221.4" customHeight="1">
      <c r="A6" s="594" t="s">
        <v>294</v>
      </c>
      <c r="B6" s="508" t="s">
        <v>293</v>
      </c>
      <c r="C6" s="167">
        <v>45927</v>
      </c>
    </row>
    <row r="7" spans="1:3" ht="32.4" customHeight="1" thickBot="1">
      <c r="A7" s="186" t="s">
        <v>295</v>
      </c>
      <c r="B7" s="171"/>
      <c r="C7" s="167"/>
    </row>
    <row r="8" spans="1:3" ht="48" customHeight="1">
      <c r="A8" s="605" t="s">
        <v>296</v>
      </c>
      <c r="B8" s="278"/>
      <c r="C8" s="271"/>
    </row>
    <row r="9" spans="1:3" ht="349.2" customHeight="1">
      <c r="A9" s="596" t="s">
        <v>297</v>
      </c>
      <c r="B9" s="277" t="s">
        <v>293</v>
      </c>
      <c r="C9" s="272">
        <v>45926</v>
      </c>
    </row>
    <row r="10" spans="1:3" ht="36" customHeight="1" thickBot="1">
      <c r="A10" s="275" t="s">
        <v>298</v>
      </c>
      <c r="B10" s="273"/>
      <c r="C10" s="274"/>
    </row>
    <row r="11" spans="1:3" ht="40.200000000000003" customHeight="1">
      <c r="A11" s="606" t="s">
        <v>299</v>
      </c>
      <c r="B11" s="287"/>
      <c r="C11" s="290"/>
    </row>
    <row r="12" spans="1:3" ht="375.6" customHeight="1">
      <c r="A12" s="597" t="s">
        <v>300</v>
      </c>
      <c r="B12" s="332" t="s">
        <v>301</v>
      </c>
      <c r="C12" s="291">
        <v>45922</v>
      </c>
    </row>
    <row r="13" spans="1:3" ht="40.200000000000003" customHeight="1" thickBot="1">
      <c r="A13" s="469" t="s">
        <v>302</v>
      </c>
      <c r="B13" s="289"/>
      <c r="C13" s="292"/>
    </row>
    <row r="14" spans="1:3" ht="40.200000000000003" customHeight="1" thickTop="1">
      <c r="A14" s="480" t="s">
        <v>303</v>
      </c>
      <c r="B14" s="851" t="s">
        <v>306</v>
      </c>
      <c r="C14" s="849">
        <v>45922</v>
      </c>
    </row>
    <row r="15" spans="1:3" ht="409.6" customHeight="1">
      <c r="A15" s="607" t="s">
        <v>304</v>
      </c>
      <c r="B15" s="852"/>
      <c r="C15" s="850"/>
    </row>
    <row r="16" spans="1:3" ht="37.950000000000003" customHeight="1" thickBot="1">
      <c r="A16" s="238" t="s">
        <v>305</v>
      </c>
      <c r="B16" s="236"/>
      <c r="C16" s="237"/>
    </row>
    <row r="17" spans="1:3" ht="40.200000000000003" customHeight="1" thickTop="1">
      <c r="A17" s="336" t="s">
        <v>326</v>
      </c>
      <c r="B17" s="856" t="s">
        <v>315</v>
      </c>
      <c r="C17" s="853">
        <v>45925</v>
      </c>
    </row>
    <row r="18" spans="1:3" ht="218.4" customHeight="1">
      <c r="A18" s="598" t="s">
        <v>314</v>
      </c>
      <c r="B18" s="847"/>
      <c r="C18" s="854"/>
    </row>
    <row r="19" spans="1:3" ht="34.799999999999997" customHeight="1" thickBot="1">
      <c r="A19" s="477" t="s">
        <v>313</v>
      </c>
      <c r="B19" s="289"/>
      <c r="C19" s="855"/>
    </row>
    <row r="20" spans="1:3" ht="40.200000000000003" customHeight="1">
      <c r="A20" s="470" t="s">
        <v>327</v>
      </c>
      <c r="B20" s="287"/>
      <c r="C20" s="290"/>
    </row>
    <row r="21" spans="1:3" ht="192.6" customHeight="1">
      <c r="A21" s="595" t="s">
        <v>317</v>
      </c>
      <c r="B21" s="599" t="s">
        <v>318</v>
      </c>
      <c r="C21" s="291">
        <v>45924</v>
      </c>
    </row>
    <row r="22" spans="1:3" ht="40.200000000000003" customHeight="1" thickBot="1">
      <c r="A22" s="468" t="s">
        <v>316</v>
      </c>
      <c r="B22" s="289"/>
      <c r="C22" s="292"/>
    </row>
    <row r="23" spans="1:3" ht="40.200000000000003" customHeight="1">
      <c r="A23" s="470" t="s">
        <v>328</v>
      </c>
      <c r="B23" s="287"/>
      <c r="C23" s="290"/>
    </row>
    <row r="24" spans="1:3" ht="355.2" customHeight="1">
      <c r="A24" s="595" t="s">
        <v>320</v>
      </c>
      <c r="B24" s="288" t="s">
        <v>306</v>
      </c>
      <c r="C24" s="291">
        <v>45924</v>
      </c>
    </row>
    <row r="25" spans="1:3" ht="40.200000000000003" customHeight="1" thickBot="1">
      <c r="A25" s="481" t="s">
        <v>319</v>
      </c>
      <c r="B25" s="289"/>
      <c r="C25" s="292"/>
    </row>
    <row r="26" spans="1:3" ht="40.200000000000003" customHeight="1">
      <c r="A26" s="470" t="s">
        <v>329</v>
      </c>
      <c r="B26" s="287"/>
      <c r="C26" s="290"/>
    </row>
    <row r="27" spans="1:3" ht="347.4" customHeight="1">
      <c r="A27" s="595" t="s">
        <v>322</v>
      </c>
      <c r="B27" s="288" t="s">
        <v>323</v>
      </c>
      <c r="C27" s="291">
        <v>45924</v>
      </c>
    </row>
    <row r="28" spans="1:3" ht="40.200000000000003" customHeight="1" thickBot="1">
      <c r="A28" s="468" t="s">
        <v>321</v>
      </c>
      <c r="B28" s="289"/>
      <c r="C28" s="292"/>
    </row>
    <row r="29" spans="1:3" ht="40.200000000000003" hidden="1" customHeight="1">
      <c r="A29" s="470" t="s">
        <v>330</v>
      </c>
      <c r="B29" s="287"/>
      <c r="C29" s="290"/>
    </row>
    <row r="30" spans="1:3" ht="40.200000000000003" hidden="1" customHeight="1">
      <c r="A30" s="313"/>
      <c r="B30" s="288"/>
      <c r="C30" s="291"/>
    </row>
    <row r="31" spans="1:3" ht="40.200000000000003" hidden="1" customHeight="1" thickBot="1">
      <c r="A31" s="467" t="s">
        <v>307</v>
      </c>
      <c r="B31" s="289"/>
      <c r="C31" s="292"/>
    </row>
    <row r="32" spans="1:3" ht="40.200000000000003" customHeight="1">
      <c r="A32" s="470" t="s">
        <v>331</v>
      </c>
      <c r="B32" s="287"/>
      <c r="C32" s="290"/>
    </row>
    <row r="33" spans="1:3" ht="218.4" customHeight="1">
      <c r="A33" s="595" t="s">
        <v>325</v>
      </c>
      <c r="B33" s="847" t="s">
        <v>315</v>
      </c>
      <c r="C33" s="291">
        <v>45923</v>
      </c>
    </row>
    <row r="34" spans="1:3" ht="37.200000000000003" customHeight="1" thickBot="1">
      <c r="A34" s="468" t="s">
        <v>324</v>
      </c>
      <c r="B34" s="848"/>
      <c r="C34" s="292"/>
    </row>
    <row r="35" spans="1:3" ht="40.200000000000003" hidden="1" customHeight="1">
      <c r="A35" s="470" t="s">
        <v>332</v>
      </c>
      <c r="B35" s="287"/>
      <c r="C35" s="290"/>
    </row>
    <row r="36" spans="1:3" ht="193.8" hidden="1" customHeight="1">
      <c r="A36" s="313"/>
      <c r="B36" s="847"/>
      <c r="C36" s="291"/>
    </row>
    <row r="37" spans="1:3" ht="40.200000000000003" hidden="1" customHeight="1" thickBot="1">
      <c r="A37" s="468" t="s">
        <v>308</v>
      </c>
      <c r="B37" s="848"/>
      <c r="C37" s="292"/>
    </row>
    <row r="38" spans="1:3" ht="40.200000000000003" customHeight="1">
      <c r="A38" s="470" t="s">
        <v>309</v>
      </c>
      <c r="B38" s="287"/>
      <c r="C38" s="290"/>
    </row>
    <row r="39" spans="1:3" ht="409.6" customHeight="1">
      <c r="A39" s="313" t="s">
        <v>311</v>
      </c>
      <c r="B39" s="847" t="s">
        <v>312</v>
      </c>
      <c r="C39" s="291">
        <v>45918</v>
      </c>
    </row>
    <row r="40" spans="1:3" ht="40.200000000000003" customHeight="1" thickBot="1">
      <c r="A40" s="468" t="s">
        <v>310</v>
      </c>
      <c r="B40" s="848"/>
      <c r="C40" s="292"/>
    </row>
    <row r="41" spans="1:3" ht="40.200000000000003" customHeight="1">
      <c r="A41" s="119" t="s">
        <v>178</v>
      </c>
    </row>
    <row r="45" spans="1:3" ht="40.200000000000003" customHeight="1">
      <c r="A45" s="583"/>
    </row>
  </sheetData>
  <protectedRanges>
    <protectedRange sqref="A3" name="範囲1"/>
  </protectedRanges>
  <mergeCells count="7">
    <mergeCell ref="B39:B40"/>
    <mergeCell ref="B36:B37"/>
    <mergeCell ref="C14:C15"/>
    <mergeCell ref="B14:B15"/>
    <mergeCell ref="C17:C19"/>
    <mergeCell ref="B17:B18"/>
    <mergeCell ref="B33:B34"/>
  </mergeCells>
  <phoneticPr fontId="81"/>
  <hyperlinks>
    <hyperlink ref="A4" r:id="rId1" xr:uid="{F7CA3C69-43CA-431C-AE1B-70052915AC34}"/>
    <hyperlink ref="A5" r:id="rId2" display="https://www.google.com/url?rct=j&amp;sa=t&amp;url=https://www.vietnam.vn/ja/14-nguoi-nhap-vien-sau-khi-khi-an-banh-my-o-hue&amp;ct=ga&amp;cd=CAEYACoTMjg0OTgxMzEyNzAwMTk3MzgyNTIcYWJkYjMzOGJlMDIwYjVjMzpjby5qcDpqYTpKUA&amp;usg=AOvVaw2JuT_QJoPng0vv8aeA-0BP" xr:uid="{6E6E50EB-33FF-4477-A310-8C168680F2DF}"/>
    <hyperlink ref="A7" r:id="rId3" xr:uid="{698A20A2-A68F-41F4-9AC4-FCF86043A442}"/>
    <hyperlink ref="A10" r:id="rId4" xr:uid="{91591C6D-C41C-409F-96DD-1DB32333F2E6}"/>
    <hyperlink ref="A13" r:id="rId5" xr:uid="{64B3B944-756E-4CC2-89A0-FAA31D0567D0}"/>
    <hyperlink ref="A16" r:id="rId6" xr:uid="{3B88CA4C-8FD3-4018-9BE9-D0816F3CC8EB}"/>
    <hyperlink ref="A40" r:id="rId7" xr:uid="{F03E9C1C-D93D-4989-A662-B1DC213E2748}"/>
    <hyperlink ref="A19" r:id="rId8" xr:uid="{9636A616-8106-4488-930A-6EF298674BF8}"/>
    <hyperlink ref="A22" r:id="rId9" xr:uid="{C45AB408-02BF-4CAE-85F2-EF747FBD36DC}"/>
    <hyperlink ref="A25" r:id="rId10" xr:uid="{9141B910-DFDE-43A8-B65F-F026E72CFDFC}"/>
    <hyperlink ref="A28" r:id="rId11" xr:uid="{EDF842FB-ED33-4144-943E-6132C0AD704D}"/>
    <hyperlink ref="A34" r:id="rId12" xr:uid="{0D7D08F9-6F70-4C93-9568-25A7E33DFDE3}"/>
  </hyperlinks>
  <pageMargins left="0.74803149606299213" right="0.74803149606299213" top="0.98425196850393704" bottom="0.98425196850393704" header="0.51181102362204722" footer="0.51181102362204722"/>
  <pageSetup paperSize="9" scale="14" fitToHeight="3" orientation="portrait" r:id="rId13"/>
  <headerFooter alignWithMargins="0"/>
  <rowBreaks count="1" manualBreakCount="1">
    <brk id="16"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A1:G34"/>
  <sheetViews>
    <sheetView view="pageBreakPreview" zoomScale="96" zoomScaleNormal="112" zoomScaleSheetLayoutView="96" workbookViewId="0">
      <selection activeCell="D42" sqref="D42"/>
    </sheetView>
  </sheetViews>
  <sheetFormatPr defaultColWidth="9" defaultRowHeight="13.2"/>
  <cols>
    <col min="1" max="1" width="5" style="1" customWidth="1"/>
    <col min="2" max="2" width="25.77734375" style="39" customWidth="1"/>
    <col min="3" max="3" width="74.109375" style="1" customWidth="1"/>
    <col min="4" max="4" width="109.88671875" style="1" customWidth="1"/>
    <col min="5" max="5" width="3.88671875" style="1" customWidth="1"/>
    <col min="6" max="16384" width="9" style="1"/>
  </cols>
  <sheetData>
    <row r="1" spans="1:7" ht="18.75" customHeight="1">
      <c r="B1" s="39" t="s">
        <v>121</v>
      </c>
    </row>
    <row r="2" spans="1:7" ht="17.25" customHeight="1" thickBot="1">
      <c r="B2" s="878" t="s">
        <v>448</v>
      </c>
      <c r="C2" s="878"/>
      <c r="D2" s="857" t="str">
        <f>+D24</f>
        <v>対前週
インフルエンザ 　　     　       　　　31%   増加
新型コロナウイルス          　  　   -3%　 減少</v>
      </c>
    </row>
    <row r="3" spans="1:7" ht="34.799999999999997" customHeight="1" thickBot="1">
      <c r="B3" s="562" t="s">
        <v>122</v>
      </c>
      <c r="C3" s="563" t="s">
        <v>123</v>
      </c>
      <c r="D3" s="857"/>
    </row>
    <row r="4" spans="1:7" ht="22.2" customHeight="1" thickBot="1">
      <c r="B4" s="564" t="s">
        <v>124</v>
      </c>
      <c r="C4" s="565" t="s">
        <v>449</v>
      </c>
      <c r="D4" s="40"/>
    </row>
    <row r="5" spans="1:7" ht="67.2" customHeight="1">
      <c r="B5" s="863" t="s">
        <v>125</v>
      </c>
      <c r="C5" s="866" t="s">
        <v>126</v>
      </c>
      <c r="D5" s="867"/>
    </row>
    <row r="6" spans="1:7" ht="19.2" customHeight="1">
      <c r="B6" s="864"/>
      <c r="C6" s="868" t="s">
        <v>127</v>
      </c>
      <c r="D6" s="869"/>
      <c r="G6" s="68"/>
    </row>
    <row r="7" spans="1:7" ht="19.95" customHeight="1">
      <c r="B7" s="864"/>
      <c r="C7" s="566" t="s">
        <v>128</v>
      </c>
      <c r="D7" s="567"/>
      <c r="G7" s="68"/>
    </row>
    <row r="8" spans="1:7" ht="24" customHeight="1" thickBot="1">
      <c r="B8" s="865"/>
      <c r="C8" s="568" t="s">
        <v>129</v>
      </c>
      <c r="D8" s="569"/>
      <c r="G8" s="68"/>
    </row>
    <row r="9" spans="1:7" ht="27" customHeight="1">
      <c r="B9" s="874" t="s">
        <v>206</v>
      </c>
      <c r="C9" s="879" t="s">
        <v>235</v>
      </c>
      <c r="D9" s="880"/>
      <c r="G9" s="68"/>
    </row>
    <row r="10" spans="1:7" ht="26.4" customHeight="1" thickBot="1">
      <c r="B10" s="875"/>
      <c r="C10" s="881"/>
      <c r="D10" s="882"/>
    </row>
    <row r="11" spans="1:7" ht="75" customHeight="1" thickBot="1">
      <c r="B11" s="876" t="s">
        <v>130</v>
      </c>
      <c r="C11" s="870" t="s">
        <v>236</v>
      </c>
      <c r="D11" s="871"/>
    </row>
    <row r="12" spans="1:7" ht="61.2" customHeight="1" thickBot="1">
      <c r="B12" s="877"/>
      <c r="C12" s="218" t="s">
        <v>237</v>
      </c>
      <c r="D12" s="219" t="s">
        <v>238</v>
      </c>
      <c r="F12" s="1" t="s">
        <v>17</v>
      </c>
    </row>
    <row r="13" spans="1:7" ht="37.950000000000003" customHeight="1" thickBot="1">
      <c r="B13" s="474" t="s">
        <v>239</v>
      </c>
      <c r="C13" s="872" t="s">
        <v>240</v>
      </c>
      <c r="D13" s="873"/>
    </row>
    <row r="14" spans="1:7" ht="118.2" customHeight="1" thickBot="1">
      <c r="B14" s="475" t="s">
        <v>131</v>
      </c>
      <c r="C14" s="220" t="s">
        <v>241</v>
      </c>
      <c r="D14" s="221" t="s">
        <v>242</v>
      </c>
      <c r="F14" t="s">
        <v>3</v>
      </c>
    </row>
    <row r="15" spans="1:7" ht="94.2" customHeight="1" thickBot="1">
      <c r="A15" t="s">
        <v>41</v>
      </c>
      <c r="B15" s="476" t="s">
        <v>205</v>
      </c>
      <c r="C15" s="861" t="s">
        <v>243</v>
      </c>
      <c r="D15" s="862"/>
    </row>
    <row r="16" spans="1:7" ht="17.25" customHeight="1"/>
    <row r="17" spans="2:5" ht="17.25" customHeight="1">
      <c r="B17" s="858" t="s">
        <v>132</v>
      </c>
      <c r="C17" s="124"/>
      <c r="D17" s="1" t="s">
        <v>41</v>
      </c>
    </row>
    <row r="18" spans="2:5">
      <c r="B18" s="858"/>
      <c r="C18"/>
    </row>
    <row r="19" spans="2:5">
      <c r="B19" s="858"/>
      <c r="E19" s="1" t="s">
        <v>17</v>
      </c>
    </row>
    <row r="20" spans="2:5">
      <c r="B20" s="858"/>
    </row>
    <row r="21" spans="2:5">
      <c r="B21" s="858"/>
    </row>
    <row r="22" spans="2:5" ht="16.2">
      <c r="B22" s="858"/>
      <c r="D22" s="173" t="s">
        <v>133</v>
      </c>
    </row>
    <row r="23" spans="2:5">
      <c r="B23" s="858"/>
    </row>
    <row r="24" spans="2:5">
      <c r="B24" s="858"/>
      <c r="D24" s="859" t="s">
        <v>451</v>
      </c>
    </row>
    <row r="25" spans="2:5">
      <c r="B25" s="858"/>
      <c r="D25" s="860"/>
    </row>
    <row r="26" spans="2:5">
      <c r="B26" s="858"/>
      <c r="D26" s="860"/>
    </row>
    <row r="27" spans="2:5">
      <c r="B27" s="858"/>
      <c r="D27" s="860"/>
    </row>
    <row r="28" spans="2:5">
      <c r="B28" s="858"/>
      <c r="D28" s="860"/>
    </row>
    <row r="29" spans="2:5">
      <c r="B29" s="858"/>
    </row>
    <row r="30" spans="2:5">
      <c r="B30" s="858"/>
      <c r="D30" s="1" t="s">
        <v>41</v>
      </c>
    </row>
    <row r="31" spans="2:5">
      <c r="B31" s="858"/>
      <c r="D31" s="1" t="s">
        <v>41</v>
      </c>
    </row>
    <row r="32" spans="2:5">
      <c r="B32" s="858"/>
    </row>
    <row r="33" spans="2:2">
      <c r="B33" s="858"/>
    </row>
    <row r="34" spans="2:2">
      <c r="B34" s="858"/>
    </row>
  </sheetData>
  <mergeCells count="13">
    <mergeCell ref="D2:D3"/>
    <mergeCell ref="B17:B34"/>
    <mergeCell ref="D24:D28"/>
    <mergeCell ref="C15:D15"/>
    <mergeCell ref="B5:B8"/>
    <mergeCell ref="C5:D5"/>
    <mergeCell ref="C6:D6"/>
    <mergeCell ref="C11:D11"/>
    <mergeCell ref="C13:D13"/>
    <mergeCell ref="B9:B10"/>
    <mergeCell ref="B11:B12"/>
    <mergeCell ref="B2:C2"/>
    <mergeCell ref="C9:D10"/>
  </mergeCells>
  <phoneticPr fontId="81"/>
  <hyperlinks>
    <hyperlink ref="C6" r:id="rId1" location="h2_1" xr:uid="{B5E764AE-5943-4A97-AD1C-025941C051BF}"/>
  </hyperlinks>
  <pageMargins left="0.7" right="0.7" top="0.75" bottom="0.75" header="0.3" footer="0.3"/>
  <pageSetup paperSize="9" scale="41" orientation="portrait" horizontalDpi="1200" verticalDpi="1200" r:id="rId2"/>
  <headerFooter alignWithMargins="0"/>
  <colBreaks count="1" manualBreakCount="1">
    <brk id="4" max="1048575" man="1"/>
  </colBreaks>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2D635-22E7-4B3B-9B5C-18D173B310F7}">
  <sheetPr>
    <tabColor indexed="46"/>
  </sheetPr>
  <dimension ref="A1:AE41"/>
  <sheetViews>
    <sheetView zoomScale="90" zoomScaleNormal="90" zoomScaleSheetLayoutView="100" workbookViewId="0">
      <selection activeCell="U25" sqref="U25"/>
    </sheetView>
  </sheetViews>
  <sheetFormatPr defaultColWidth="9" defaultRowHeight="13.2"/>
  <cols>
    <col min="1" max="1" width="8.33203125" style="1" customWidth="1"/>
    <col min="2" max="13" width="6.77734375" style="1" customWidth="1"/>
    <col min="14" max="14" width="8.88671875" style="1" customWidth="1"/>
    <col min="15" max="15" width="5.88671875" style="1" customWidth="1"/>
    <col min="16" max="16" width="8.44140625" style="1" customWidth="1"/>
    <col min="17" max="29" width="6.77734375" style="1" customWidth="1"/>
    <col min="30" max="16384" width="9" style="1"/>
  </cols>
  <sheetData>
    <row r="1" spans="1:31" ht="15" customHeight="1">
      <c r="A1" s="891" t="s">
        <v>181</v>
      </c>
      <c r="B1" s="892"/>
      <c r="C1" s="892"/>
      <c r="D1" s="892"/>
      <c r="E1" s="892"/>
      <c r="F1" s="892"/>
      <c r="G1" s="892"/>
      <c r="H1" s="892"/>
      <c r="I1" s="892"/>
      <c r="J1" s="892"/>
      <c r="K1" s="892"/>
      <c r="L1" s="892"/>
      <c r="M1" s="892"/>
      <c r="N1" s="893"/>
      <c r="P1" s="891" t="s">
        <v>135</v>
      </c>
      <c r="Q1" s="892"/>
      <c r="R1" s="892"/>
      <c r="S1" s="892"/>
      <c r="T1" s="892"/>
      <c r="U1" s="892"/>
      <c r="V1" s="892"/>
      <c r="W1" s="892"/>
      <c r="X1" s="892"/>
      <c r="Y1" s="892"/>
      <c r="Z1" s="892"/>
      <c r="AA1" s="892"/>
      <c r="AB1" s="892"/>
      <c r="AC1" s="893"/>
    </row>
    <row r="2" spans="1:31" ht="18" customHeight="1" thickBot="1">
      <c r="A2" s="894" t="s">
        <v>3</v>
      </c>
      <c r="B2" s="895"/>
      <c r="C2" s="895"/>
      <c r="D2" s="895"/>
      <c r="E2" s="895"/>
      <c r="F2" s="895"/>
      <c r="G2" s="895"/>
      <c r="H2" s="895"/>
      <c r="I2" s="895"/>
      <c r="J2" s="895"/>
      <c r="K2" s="895"/>
      <c r="L2" s="895"/>
      <c r="M2" s="895"/>
      <c r="N2" s="896"/>
      <c r="P2" s="897" t="s">
        <v>136</v>
      </c>
      <c r="Q2" s="895"/>
      <c r="R2" s="895"/>
      <c r="S2" s="895"/>
      <c r="T2" s="895"/>
      <c r="U2" s="895"/>
      <c r="V2" s="895"/>
      <c r="W2" s="895"/>
      <c r="X2" s="895"/>
      <c r="Y2" s="895"/>
      <c r="Z2" s="895"/>
      <c r="AA2" s="895"/>
      <c r="AB2" s="895"/>
      <c r="AC2" s="898"/>
    </row>
    <row r="3" spans="1:31" ht="13.8" thickBot="1">
      <c r="A3" s="349" t="s">
        <v>3</v>
      </c>
      <c r="B3" s="350" t="s">
        <v>137</v>
      </c>
      <c r="C3" s="350" t="s">
        <v>138</v>
      </c>
      <c r="D3" s="350" t="s">
        <v>139</v>
      </c>
      <c r="E3" s="350" t="s">
        <v>140</v>
      </c>
      <c r="F3" s="350" t="s">
        <v>141</v>
      </c>
      <c r="G3" s="350" t="s">
        <v>142</v>
      </c>
      <c r="H3" s="350" t="s">
        <v>143</v>
      </c>
      <c r="I3" s="350" t="s">
        <v>144</v>
      </c>
      <c r="J3" s="351" t="s">
        <v>145</v>
      </c>
      <c r="K3" s="352" t="s">
        <v>146</v>
      </c>
      <c r="L3" s="352" t="s">
        <v>147</v>
      </c>
      <c r="M3" s="352" t="s">
        <v>148</v>
      </c>
      <c r="N3" s="353" t="s">
        <v>149</v>
      </c>
      <c r="P3" s="352"/>
      <c r="Q3" s="350" t="s">
        <v>137</v>
      </c>
      <c r="R3" s="350" t="s">
        <v>138</v>
      </c>
      <c r="S3" s="350" t="s">
        <v>139</v>
      </c>
      <c r="T3" s="350" t="s">
        <v>140</v>
      </c>
      <c r="U3" s="350" t="s">
        <v>141</v>
      </c>
      <c r="V3" s="350" t="s">
        <v>142</v>
      </c>
      <c r="W3" s="350" t="s">
        <v>143</v>
      </c>
      <c r="X3" s="350" t="s">
        <v>144</v>
      </c>
      <c r="Y3" s="351" t="s">
        <v>145</v>
      </c>
      <c r="Z3" s="352" t="s">
        <v>146</v>
      </c>
      <c r="AA3" s="352" t="s">
        <v>147</v>
      </c>
      <c r="AB3" s="352" t="s">
        <v>148</v>
      </c>
      <c r="AC3" s="354" t="s">
        <v>150</v>
      </c>
    </row>
    <row r="4" spans="1:31" ht="13.8" thickBot="1">
      <c r="A4" s="355" t="s">
        <v>3</v>
      </c>
      <c r="B4" s="356">
        <f>SUM(B7:B13)</f>
        <v>687</v>
      </c>
      <c r="C4" s="356">
        <f t="shared" ref="C4:M4" si="0">SUM(C7:C13)</f>
        <v>531</v>
      </c>
      <c r="D4" s="356">
        <f t="shared" si="0"/>
        <v>579</v>
      </c>
      <c r="E4" s="356">
        <f t="shared" si="0"/>
        <v>739</v>
      </c>
      <c r="F4" s="356">
        <f t="shared" ref="F4:G4" si="1">SUM(F7:F13)</f>
        <v>1458</v>
      </c>
      <c r="G4" s="356">
        <f t="shared" si="1"/>
        <v>2649</v>
      </c>
      <c r="H4" s="356">
        <f t="shared" ref="H4" si="2">SUM(H7:H13)</f>
        <v>4150</v>
      </c>
      <c r="I4" s="356">
        <f t="shared" si="0"/>
        <v>4488</v>
      </c>
      <c r="J4" s="356">
        <f t="shared" ref="J4" si="3">SUM(J7:J13)</f>
        <v>3436</v>
      </c>
      <c r="K4" s="356">
        <f t="shared" si="0"/>
        <v>2324</v>
      </c>
      <c r="L4" s="356">
        <f t="shared" si="0"/>
        <v>1302</v>
      </c>
      <c r="M4" s="356">
        <f t="shared" si="0"/>
        <v>943</v>
      </c>
      <c r="N4" s="356">
        <f>SUM(B4:M4)</f>
        <v>23286</v>
      </c>
      <c r="O4" s="4"/>
      <c r="P4" s="357" t="str">
        <f>+A4</f>
        <v xml:space="preserve"> </v>
      </c>
      <c r="Q4" s="356">
        <f>SUM(Q7:Q13)</f>
        <v>31</v>
      </c>
      <c r="R4" s="356">
        <f t="shared" ref="R4:AB4" si="4">SUM(R7:R13)</f>
        <v>24</v>
      </c>
      <c r="S4" s="356">
        <f t="shared" si="4"/>
        <v>51</v>
      </c>
      <c r="T4" s="356">
        <f t="shared" si="4"/>
        <v>21</v>
      </c>
      <c r="U4" s="356">
        <f t="shared" ref="U4:V4" si="5">SUM(U7:U13)</f>
        <v>33</v>
      </c>
      <c r="V4" s="356">
        <f t="shared" si="5"/>
        <v>22</v>
      </c>
      <c r="W4" s="356">
        <f t="shared" ref="W4:X4" si="6">SUM(W7:W13)</f>
        <v>27</v>
      </c>
      <c r="X4" s="356">
        <f t="shared" si="6"/>
        <v>46</v>
      </c>
      <c r="Y4" s="356">
        <f t="shared" ref="Y4" si="7">SUM(Y7:Y13)</f>
        <v>25</v>
      </c>
      <c r="Z4" s="356">
        <f t="shared" si="4"/>
        <v>49</v>
      </c>
      <c r="AA4" s="356">
        <f t="shared" si="4"/>
        <v>31</v>
      </c>
      <c r="AB4" s="356">
        <f t="shared" si="4"/>
        <v>50</v>
      </c>
      <c r="AC4" s="356">
        <f>SUM(Q4:AB4)</f>
        <v>410</v>
      </c>
    </row>
    <row r="5" spans="1:31" ht="19.95" customHeight="1" thickBot="1">
      <c r="A5" s="358" t="s">
        <v>3</v>
      </c>
      <c r="B5" s="358" t="s">
        <v>3</v>
      </c>
      <c r="C5" s="358" t="s">
        <v>3</v>
      </c>
      <c r="D5" s="358" t="s">
        <v>3</v>
      </c>
      <c r="E5" s="358" t="s">
        <v>3</v>
      </c>
      <c r="F5" s="358" t="s">
        <v>3</v>
      </c>
      <c r="G5" s="358" t="s">
        <v>3</v>
      </c>
      <c r="H5" s="362"/>
      <c r="I5" s="362"/>
      <c r="J5" s="359" t="s">
        <v>151</v>
      </c>
      <c r="K5" s="358" t="s" ph="1">
        <v>17</v>
      </c>
      <c r="L5" s="358" ph="1"/>
      <c r="M5" s="358" t="s" ph="1">
        <v>17</v>
      </c>
      <c r="N5" s="360"/>
      <c r="O5" s="45"/>
      <c r="P5" s="299"/>
      <c r="Q5" s="299"/>
      <c r="R5" s="299"/>
      <c r="S5" s="299"/>
      <c r="T5" s="299"/>
      <c r="U5" s="299"/>
      <c r="V5" s="299"/>
      <c r="W5" s="299"/>
      <c r="X5" s="299"/>
      <c r="Y5" s="359" t="s">
        <v>151</v>
      </c>
      <c r="Z5" s="299"/>
      <c r="AA5" s="299"/>
      <c r="AB5" s="299"/>
      <c r="AC5" s="360"/>
      <c r="AE5" s="1" t="s">
        <v>178</v>
      </c>
    </row>
    <row r="6" spans="1:31" ht="19.95" customHeight="1" thickBot="1">
      <c r="A6" s="358"/>
      <c r="B6" s="358"/>
      <c r="C6" s="358"/>
      <c r="D6" s="358"/>
      <c r="E6" s="358"/>
      <c r="F6" s="358" t="s">
        <v>178</v>
      </c>
      <c r="G6" s="358" t="s">
        <v>178</v>
      </c>
      <c r="H6" s="362" t="s">
        <v>178</v>
      </c>
      <c r="I6" s="362" t="s">
        <v>178</v>
      </c>
      <c r="J6" s="510">
        <v>154</v>
      </c>
      <c r="K6" s="298"/>
      <c r="L6" s="298"/>
      <c r="M6" s="298"/>
      <c r="N6" s="130"/>
      <c r="O6" s="45"/>
      <c r="P6" s="298"/>
      <c r="Q6" s="298"/>
      <c r="R6" s="298"/>
      <c r="S6" s="298"/>
      <c r="T6" s="298"/>
      <c r="U6" s="298"/>
      <c r="V6" s="298"/>
      <c r="W6" s="298"/>
      <c r="X6" s="298"/>
      <c r="Y6" s="543">
        <v>1</v>
      </c>
      <c r="Z6" s="298"/>
      <c r="AA6" s="298"/>
      <c r="AB6" s="298"/>
      <c r="AC6" s="130"/>
    </row>
    <row r="7" spans="1:31" ht="19.95" customHeight="1" thickBot="1">
      <c r="A7" s="361" t="s">
        <v>198</v>
      </c>
      <c r="B7" s="465">
        <v>142</v>
      </c>
      <c r="C7" s="458">
        <v>95</v>
      </c>
      <c r="D7" s="458">
        <v>86</v>
      </c>
      <c r="E7" s="466">
        <v>111</v>
      </c>
      <c r="F7" s="466">
        <v>217</v>
      </c>
      <c r="G7" s="492">
        <v>306</v>
      </c>
      <c r="H7" s="492">
        <v>812</v>
      </c>
      <c r="I7" s="581">
        <v>690</v>
      </c>
      <c r="J7" s="510">
        <v>503</v>
      </c>
      <c r="K7" s="298"/>
      <c r="L7" s="298"/>
      <c r="M7" s="298"/>
      <c r="N7" s="363">
        <f t="shared" ref="N7:N21" si="8">SUM(B7:M7)</f>
        <v>2962</v>
      </c>
      <c r="O7" s="45"/>
      <c r="P7" s="361" t="s">
        <v>198</v>
      </c>
      <c r="Q7" s="542">
        <v>2</v>
      </c>
      <c r="R7" s="542">
        <v>4</v>
      </c>
      <c r="S7" s="542">
        <v>6</v>
      </c>
      <c r="T7" s="542">
        <v>4</v>
      </c>
      <c r="U7" s="542">
        <v>8</v>
      </c>
      <c r="V7" s="542">
        <v>0</v>
      </c>
      <c r="W7" s="542">
        <v>5</v>
      </c>
      <c r="X7" s="542">
        <v>7</v>
      </c>
      <c r="Y7" s="543">
        <v>3</v>
      </c>
      <c r="Z7" s="298"/>
      <c r="AA7" s="298"/>
      <c r="AB7" s="298"/>
      <c r="AC7" s="364">
        <f>SUM(Q7:AB7)</f>
        <v>39</v>
      </c>
    </row>
    <row r="8" spans="1:31" ht="19.95" customHeight="1" thickBot="1">
      <c r="A8" s="361" t="s">
        <v>180</v>
      </c>
      <c r="B8" s="239">
        <v>103</v>
      </c>
      <c r="C8" s="330">
        <v>102</v>
      </c>
      <c r="D8" s="330">
        <v>114</v>
      </c>
      <c r="E8" s="177">
        <v>122</v>
      </c>
      <c r="F8" s="365">
        <v>257</v>
      </c>
      <c r="G8" s="366">
        <v>308</v>
      </c>
      <c r="H8" s="366">
        <v>519</v>
      </c>
      <c r="I8" s="367">
        <v>708</v>
      </c>
      <c r="J8" s="368">
        <v>541</v>
      </c>
      <c r="K8" s="369">
        <v>533</v>
      </c>
      <c r="L8" s="368">
        <v>277</v>
      </c>
      <c r="M8" s="368">
        <v>158</v>
      </c>
      <c r="N8" s="363">
        <f t="shared" si="8"/>
        <v>3742</v>
      </c>
      <c r="O8" s="45"/>
      <c r="P8" s="370" t="s">
        <v>152</v>
      </c>
      <c r="Q8" s="362">
        <v>4</v>
      </c>
      <c r="R8" s="370">
        <v>4</v>
      </c>
      <c r="S8" s="370">
        <v>4</v>
      </c>
      <c r="T8" s="371">
        <v>8</v>
      </c>
      <c r="U8" s="370">
        <v>1</v>
      </c>
      <c r="V8" s="370">
        <v>2</v>
      </c>
      <c r="W8" s="370">
        <v>6</v>
      </c>
      <c r="X8" s="372">
        <v>21</v>
      </c>
      <c r="Y8" s="373">
        <v>12</v>
      </c>
      <c r="Z8" s="370">
        <v>8</v>
      </c>
      <c r="AA8" s="370">
        <v>0</v>
      </c>
      <c r="AB8" s="370">
        <v>4</v>
      </c>
      <c r="AC8" s="364">
        <f>SUM(Q8:AB8)</f>
        <v>74</v>
      </c>
    </row>
    <row r="9" spans="1:31" ht="18" customHeight="1" thickBot="1">
      <c r="A9" s="361" t="s">
        <v>153</v>
      </c>
      <c r="B9" s="374">
        <v>84</v>
      </c>
      <c r="C9" s="375">
        <v>62</v>
      </c>
      <c r="D9" s="375">
        <v>99</v>
      </c>
      <c r="E9" s="375">
        <v>112</v>
      </c>
      <c r="F9" s="376">
        <v>224</v>
      </c>
      <c r="G9" s="376">
        <v>526</v>
      </c>
      <c r="H9" s="376">
        <v>521</v>
      </c>
      <c r="I9" s="377">
        <v>768</v>
      </c>
      <c r="J9" s="378">
        <v>454</v>
      </c>
      <c r="K9" s="378">
        <v>390</v>
      </c>
      <c r="L9" s="378">
        <v>416</v>
      </c>
      <c r="M9" s="379">
        <v>154</v>
      </c>
      <c r="N9" s="380">
        <f t="shared" si="8"/>
        <v>3810</v>
      </c>
      <c r="O9" s="4"/>
      <c r="P9" s="381" t="s">
        <v>153</v>
      </c>
      <c r="Q9" s="382">
        <v>1</v>
      </c>
      <c r="R9" s="383">
        <v>1</v>
      </c>
      <c r="S9" s="383">
        <v>4</v>
      </c>
      <c r="T9" s="383">
        <v>2</v>
      </c>
      <c r="U9" s="383">
        <v>2</v>
      </c>
      <c r="V9" s="375">
        <v>7</v>
      </c>
      <c r="W9" s="375">
        <v>7</v>
      </c>
      <c r="X9" s="375">
        <v>3</v>
      </c>
      <c r="Y9" s="375">
        <v>1</v>
      </c>
      <c r="Z9" s="384">
        <v>7</v>
      </c>
      <c r="AA9" s="384">
        <v>7</v>
      </c>
      <c r="AB9" s="385">
        <v>5</v>
      </c>
      <c r="AC9" s="386">
        <f>SUM(Q9:AB9)</f>
        <v>47</v>
      </c>
    </row>
    <row r="10" spans="1:31" ht="18" customHeight="1" thickBot="1">
      <c r="A10" s="387" t="s">
        <v>154</v>
      </c>
      <c r="B10" s="131">
        <v>81</v>
      </c>
      <c r="C10" s="132">
        <v>39</v>
      </c>
      <c r="D10" s="132">
        <v>72</v>
      </c>
      <c r="E10" s="133">
        <v>89</v>
      </c>
      <c r="F10" s="133">
        <v>258</v>
      </c>
      <c r="G10" s="133">
        <v>416</v>
      </c>
      <c r="H10" s="183">
        <v>554</v>
      </c>
      <c r="I10" s="183">
        <v>568</v>
      </c>
      <c r="J10" s="182">
        <v>578</v>
      </c>
      <c r="K10" s="133">
        <v>337</v>
      </c>
      <c r="L10" s="133">
        <v>169</v>
      </c>
      <c r="M10" s="133">
        <v>168</v>
      </c>
      <c r="N10" s="134">
        <f t="shared" si="8"/>
        <v>3329</v>
      </c>
      <c r="O10" s="47" t="s">
        <v>17</v>
      </c>
      <c r="P10" s="388" t="s">
        <v>154</v>
      </c>
      <c r="Q10" s="389">
        <v>0</v>
      </c>
      <c r="R10" s="390">
        <v>5</v>
      </c>
      <c r="S10" s="390">
        <v>4</v>
      </c>
      <c r="T10" s="390">
        <v>1</v>
      </c>
      <c r="U10" s="390">
        <v>1</v>
      </c>
      <c r="V10" s="390">
        <v>1</v>
      </c>
      <c r="W10" s="390">
        <v>1</v>
      </c>
      <c r="X10" s="390">
        <v>1</v>
      </c>
      <c r="Y10" s="389">
        <v>0</v>
      </c>
      <c r="Z10" s="389">
        <v>0</v>
      </c>
      <c r="AA10" s="389">
        <v>0</v>
      </c>
      <c r="AB10" s="389">
        <v>2</v>
      </c>
      <c r="AC10" s="391">
        <f t="shared" ref="AC10:AC21" si="9">SUM(Q10:AB10)</f>
        <v>16</v>
      </c>
    </row>
    <row r="11" spans="1:31" ht="18" customHeight="1" thickBot="1">
      <c r="A11" s="387" t="s">
        <v>155</v>
      </c>
      <c r="B11" s="295">
        <v>81</v>
      </c>
      <c r="C11" s="295">
        <v>48</v>
      </c>
      <c r="D11" s="296">
        <v>71</v>
      </c>
      <c r="E11" s="295">
        <v>128</v>
      </c>
      <c r="F11" s="295">
        <v>171</v>
      </c>
      <c r="G11" s="295">
        <v>350</v>
      </c>
      <c r="H11" s="295">
        <v>569</v>
      </c>
      <c r="I11" s="295">
        <v>553</v>
      </c>
      <c r="J11" s="295">
        <v>458</v>
      </c>
      <c r="K11" s="295">
        <v>306</v>
      </c>
      <c r="L11" s="464">
        <v>221</v>
      </c>
      <c r="M11" s="296">
        <v>229</v>
      </c>
      <c r="N11" s="392">
        <f t="shared" si="8"/>
        <v>3185</v>
      </c>
      <c r="O11" s="110"/>
      <c r="P11" s="388" t="s">
        <v>155</v>
      </c>
      <c r="Q11" s="393">
        <v>1</v>
      </c>
      <c r="R11" s="393">
        <v>2</v>
      </c>
      <c r="S11" s="393">
        <v>1</v>
      </c>
      <c r="T11" s="393">
        <v>0</v>
      </c>
      <c r="U11" s="393">
        <v>0</v>
      </c>
      <c r="V11" s="393">
        <v>0</v>
      </c>
      <c r="W11" s="393">
        <v>1</v>
      </c>
      <c r="X11" s="393">
        <v>1</v>
      </c>
      <c r="Y11" s="393">
        <v>0</v>
      </c>
      <c r="Z11" s="393">
        <v>1</v>
      </c>
      <c r="AA11" s="393">
        <v>0</v>
      </c>
      <c r="AB11" s="393">
        <v>0</v>
      </c>
      <c r="AC11" s="394">
        <f t="shared" si="9"/>
        <v>7</v>
      </c>
    </row>
    <row r="12" spans="1:31" ht="18" customHeight="1" thickBot="1">
      <c r="A12" s="395" t="s">
        <v>156</v>
      </c>
      <c r="B12" s="396">
        <v>112</v>
      </c>
      <c r="C12" s="396">
        <v>85</v>
      </c>
      <c r="D12" s="396">
        <v>60</v>
      </c>
      <c r="E12" s="396">
        <v>97</v>
      </c>
      <c r="F12" s="396">
        <v>95</v>
      </c>
      <c r="G12" s="396">
        <v>305</v>
      </c>
      <c r="H12" s="396">
        <v>544</v>
      </c>
      <c r="I12" s="396">
        <v>449</v>
      </c>
      <c r="J12" s="396">
        <v>475</v>
      </c>
      <c r="K12" s="396">
        <v>505</v>
      </c>
      <c r="L12" s="396">
        <v>219</v>
      </c>
      <c r="M12" s="397">
        <v>98</v>
      </c>
      <c r="N12" s="297">
        <f t="shared" si="8"/>
        <v>3044</v>
      </c>
      <c r="O12" s="47"/>
      <c r="P12" s="387" t="s">
        <v>156</v>
      </c>
      <c r="Q12" s="398">
        <v>16</v>
      </c>
      <c r="R12" s="398">
        <v>1</v>
      </c>
      <c r="S12" s="398">
        <v>19</v>
      </c>
      <c r="T12" s="398">
        <v>3</v>
      </c>
      <c r="U12" s="398">
        <v>13</v>
      </c>
      <c r="V12" s="398">
        <v>1</v>
      </c>
      <c r="W12" s="398">
        <v>2</v>
      </c>
      <c r="X12" s="398">
        <v>2</v>
      </c>
      <c r="Y12" s="398">
        <v>0</v>
      </c>
      <c r="Z12" s="399">
        <v>24</v>
      </c>
      <c r="AA12" s="398">
        <v>4</v>
      </c>
      <c r="AB12" s="398">
        <v>2</v>
      </c>
      <c r="AC12" s="400">
        <f t="shared" si="9"/>
        <v>87</v>
      </c>
    </row>
    <row r="13" spans="1:31" ht="18" hidden="1" customHeight="1" thickBot="1">
      <c r="A13" s="401" t="s">
        <v>157</v>
      </c>
      <c r="B13" s="402">
        <v>84</v>
      </c>
      <c r="C13" s="402">
        <v>100</v>
      </c>
      <c r="D13" s="403">
        <v>77</v>
      </c>
      <c r="E13" s="403">
        <v>80</v>
      </c>
      <c r="F13" s="404">
        <v>236</v>
      </c>
      <c r="G13" s="404">
        <v>438</v>
      </c>
      <c r="H13" s="405">
        <v>631</v>
      </c>
      <c r="I13" s="406">
        <v>752</v>
      </c>
      <c r="J13" s="404">
        <v>427</v>
      </c>
      <c r="K13" s="407">
        <v>253</v>
      </c>
      <c r="L13" s="407"/>
      <c r="M13" s="408">
        <v>136</v>
      </c>
      <c r="N13" s="409">
        <f t="shared" si="8"/>
        <v>3214</v>
      </c>
      <c r="O13" s="47"/>
      <c r="P13" s="410" t="s">
        <v>158</v>
      </c>
      <c r="Q13" s="411">
        <v>7</v>
      </c>
      <c r="R13" s="411">
        <v>7</v>
      </c>
      <c r="S13" s="412">
        <v>13</v>
      </c>
      <c r="T13" s="412">
        <v>3</v>
      </c>
      <c r="U13" s="412">
        <v>8</v>
      </c>
      <c r="V13" s="412">
        <v>11</v>
      </c>
      <c r="W13" s="411">
        <v>5</v>
      </c>
      <c r="X13" s="412">
        <v>11</v>
      </c>
      <c r="Y13" s="412">
        <v>9</v>
      </c>
      <c r="Z13" s="412">
        <v>9</v>
      </c>
      <c r="AA13" s="413">
        <v>20</v>
      </c>
      <c r="AB13" s="413">
        <v>37</v>
      </c>
      <c r="AC13" s="400">
        <f t="shared" si="9"/>
        <v>140</v>
      </c>
    </row>
    <row r="14" spans="1:31" ht="18" hidden="1" customHeight="1">
      <c r="A14" s="401" t="s">
        <v>159</v>
      </c>
      <c r="B14" s="412">
        <v>41</v>
      </c>
      <c r="C14" s="412">
        <v>44</v>
      </c>
      <c r="D14" s="412">
        <v>67</v>
      </c>
      <c r="E14" s="412">
        <v>103</v>
      </c>
      <c r="F14" s="398">
        <v>311</v>
      </c>
      <c r="G14" s="412">
        <v>415</v>
      </c>
      <c r="H14" s="412">
        <v>539</v>
      </c>
      <c r="I14" s="399">
        <v>1165</v>
      </c>
      <c r="J14" s="412">
        <v>297</v>
      </c>
      <c r="K14" s="411">
        <v>205</v>
      </c>
      <c r="L14" s="411"/>
      <c r="M14" s="414">
        <v>92</v>
      </c>
      <c r="N14" s="400">
        <f t="shared" si="8"/>
        <v>3279</v>
      </c>
      <c r="O14" s="47"/>
      <c r="P14" s="415" t="s">
        <v>159</v>
      </c>
      <c r="Q14" s="412">
        <v>9</v>
      </c>
      <c r="R14" s="412">
        <v>22</v>
      </c>
      <c r="S14" s="411">
        <v>18</v>
      </c>
      <c r="T14" s="412">
        <v>9</v>
      </c>
      <c r="U14" s="416">
        <v>21</v>
      </c>
      <c r="V14" s="412">
        <v>14</v>
      </c>
      <c r="W14" s="412">
        <v>6</v>
      </c>
      <c r="X14" s="412">
        <v>13</v>
      </c>
      <c r="Y14" s="412">
        <v>7</v>
      </c>
      <c r="Z14" s="417">
        <v>81</v>
      </c>
      <c r="AA14" s="416">
        <v>31</v>
      </c>
      <c r="AB14" s="417">
        <v>37</v>
      </c>
      <c r="AC14" s="400">
        <f t="shared" si="9"/>
        <v>268</v>
      </c>
    </row>
    <row r="15" spans="1:31" ht="18" hidden="1" customHeight="1">
      <c r="A15" s="401" t="s">
        <v>160</v>
      </c>
      <c r="B15" s="412">
        <v>57</v>
      </c>
      <c r="C15" s="411">
        <v>35</v>
      </c>
      <c r="D15" s="412">
        <v>95</v>
      </c>
      <c r="E15" s="411">
        <v>112</v>
      </c>
      <c r="F15" s="412">
        <v>131</v>
      </c>
      <c r="G15" s="418">
        <v>340</v>
      </c>
      <c r="H15" s="418">
        <v>483</v>
      </c>
      <c r="I15" s="419">
        <v>1339</v>
      </c>
      <c r="J15" s="418">
        <v>349</v>
      </c>
      <c r="K15" s="418">
        <v>236</v>
      </c>
      <c r="L15" s="418"/>
      <c r="M15" s="420">
        <v>68</v>
      </c>
      <c r="N15" s="409">
        <f t="shared" si="8"/>
        <v>3245</v>
      </c>
      <c r="O15" s="47"/>
      <c r="P15" s="415" t="s">
        <v>160</v>
      </c>
      <c r="Q15" s="412">
        <v>19</v>
      </c>
      <c r="R15" s="412">
        <v>12</v>
      </c>
      <c r="S15" s="412">
        <v>8</v>
      </c>
      <c r="T15" s="411">
        <v>12</v>
      </c>
      <c r="U15" s="412">
        <v>7</v>
      </c>
      <c r="V15" s="412">
        <v>15</v>
      </c>
      <c r="W15" s="418">
        <v>16</v>
      </c>
      <c r="X15" s="420">
        <v>12</v>
      </c>
      <c r="Y15" s="411">
        <v>16</v>
      </c>
      <c r="Z15" s="412">
        <v>6</v>
      </c>
      <c r="AA15" s="411">
        <v>12</v>
      </c>
      <c r="AB15" s="411">
        <v>6</v>
      </c>
      <c r="AC15" s="400">
        <f t="shared" si="9"/>
        <v>141</v>
      </c>
    </row>
    <row r="16" spans="1:31" ht="18" hidden="1" customHeight="1">
      <c r="A16" s="401" t="s">
        <v>161</v>
      </c>
      <c r="B16" s="421">
        <v>68</v>
      </c>
      <c r="C16" s="412">
        <v>42</v>
      </c>
      <c r="D16" s="412">
        <v>44</v>
      </c>
      <c r="E16" s="411">
        <v>75</v>
      </c>
      <c r="F16" s="411">
        <v>135</v>
      </c>
      <c r="G16" s="411">
        <v>448</v>
      </c>
      <c r="H16" s="412">
        <v>507</v>
      </c>
      <c r="I16" s="412">
        <v>808</v>
      </c>
      <c r="J16" s="411">
        <v>313</v>
      </c>
      <c r="K16" s="411">
        <v>246</v>
      </c>
      <c r="L16" s="411"/>
      <c r="M16" s="411">
        <v>143</v>
      </c>
      <c r="N16" s="422">
        <f t="shared" si="8"/>
        <v>2829</v>
      </c>
      <c r="O16" s="47"/>
      <c r="P16" s="415" t="s">
        <v>161</v>
      </c>
      <c r="Q16" s="423">
        <v>9</v>
      </c>
      <c r="R16" s="412">
        <v>16</v>
      </c>
      <c r="S16" s="412">
        <v>12</v>
      </c>
      <c r="T16" s="411">
        <v>6</v>
      </c>
      <c r="U16" s="424">
        <v>7</v>
      </c>
      <c r="V16" s="424">
        <v>14</v>
      </c>
      <c r="W16" s="412">
        <v>9</v>
      </c>
      <c r="X16" s="412">
        <v>14</v>
      </c>
      <c r="Y16" s="412">
        <v>9</v>
      </c>
      <c r="Z16" s="412">
        <v>9</v>
      </c>
      <c r="AA16" s="424">
        <v>8</v>
      </c>
      <c r="AB16" s="424">
        <v>7</v>
      </c>
      <c r="AC16" s="425">
        <f t="shared" si="9"/>
        <v>120</v>
      </c>
    </row>
    <row r="17" spans="1:30" ht="18" hidden="1" customHeight="1">
      <c r="A17" s="426" t="s">
        <v>162</v>
      </c>
      <c r="B17" s="427">
        <v>71</v>
      </c>
      <c r="C17" s="427">
        <v>97</v>
      </c>
      <c r="D17" s="427">
        <v>61</v>
      </c>
      <c r="E17" s="428">
        <v>105</v>
      </c>
      <c r="F17" s="428">
        <v>198</v>
      </c>
      <c r="G17" s="428">
        <v>442</v>
      </c>
      <c r="H17" s="429">
        <v>790</v>
      </c>
      <c r="I17" s="430">
        <v>674</v>
      </c>
      <c r="J17" s="428">
        <v>275</v>
      </c>
      <c r="K17" s="428">
        <v>133</v>
      </c>
      <c r="L17" s="428"/>
      <c r="M17" s="428">
        <v>108</v>
      </c>
      <c r="N17" s="422">
        <f t="shared" si="8"/>
        <v>2954</v>
      </c>
      <c r="O17" s="4"/>
      <c r="P17" s="431" t="s">
        <v>162</v>
      </c>
      <c r="Q17" s="427">
        <v>7</v>
      </c>
      <c r="R17" s="427">
        <v>13</v>
      </c>
      <c r="S17" s="427">
        <v>12</v>
      </c>
      <c r="T17" s="428">
        <v>11</v>
      </c>
      <c r="U17" s="428">
        <v>12</v>
      </c>
      <c r="V17" s="428">
        <v>15</v>
      </c>
      <c r="W17" s="428">
        <v>20</v>
      </c>
      <c r="X17" s="428">
        <v>15</v>
      </c>
      <c r="Y17" s="428">
        <v>15</v>
      </c>
      <c r="Z17" s="428">
        <v>20</v>
      </c>
      <c r="AA17" s="428">
        <v>9</v>
      </c>
      <c r="AB17" s="428">
        <v>7</v>
      </c>
      <c r="AC17" s="432">
        <f t="shared" si="9"/>
        <v>156</v>
      </c>
    </row>
    <row r="18" spans="1:30" ht="13.8" hidden="1" thickBot="1">
      <c r="A18" s="433" t="s">
        <v>163</v>
      </c>
      <c r="B18" s="423">
        <v>38</v>
      </c>
      <c r="C18" s="428">
        <v>19</v>
      </c>
      <c r="D18" s="428">
        <v>38</v>
      </c>
      <c r="E18" s="428">
        <v>203</v>
      </c>
      <c r="F18" s="428">
        <v>146</v>
      </c>
      <c r="G18" s="428">
        <v>439</v>
      </c>
      <c r="H18" s="429">
        <v>964</v>
      </c>
      <c r="I18" s="429">
        <v>1154</v>
      </c>
      <c r="J18" s="428">
        <v>388</v>
      </c>
      <c r="K18" s="428">
        <v>176</v>
      </c>
      <c r="L18" s="428"/>
      <c r="M18" s="428">
        <v>143</v>
      </c>
      <c r="N18" s="434">
        <f t="shared" si="8"/>
        <v>3708</v>
      </c>
      <c r="O18" s="4"/>
      <c r="P18" s="435" t="s">
        <v>163</v>
      </c>
      <c r="Q18" s="428">
        <v>7</v>
      </c>
      <c r="R18" s="428">
        <v>7</v>
      </c>
      <c r="S18" s="428">
        <v>8</v>
      </c>
      <c r="T18" s="428">
        <v>12</v>
      </c>
      <c r="U18" s="428">
        <v>9</v>
      </c>
      <c r="V18" s="428">
        <v>6</v>
      </c>
      <c r="W18" s="428">
        <v>11</v>
      </c>
      <c r="X18" s="428">
        <v>8</v>
      </c>
      <c r="Y18" s="428">
        <v>16</v>
      </c>
      <c r="Z18" s="428">
        <v>40</v>
      </c>
      <c r="AA18" s="428">
        <v>17</v>
      </c>
      <c r="AB18" s="428">
        <v>16</v>
      </c>
      <c r="AC18" s="428">
        <f t="shared" si="9"/>
        <v>157</v>
      </c>
    </row>
    <row r="19" spans="1:30" ht="13.8" hidden="1" thickBot="1">
      <c r="A19" s="436" t="s">
        <v>164</v>
      </c>
      <c r="B19" s="430">
        <v>49</v>
      </c>
      <c r="C19" s="430">
        <v>63</v>
      </c>
      <c r="D19" s="430">
        <v>50</v>
      </c>
      <c r="E19" s="430">
        <v>71</v>
      </c>
      <c r="F19" s="430">
        <v>144</v>
      </c>
      <c r="G19" s="430">
        <v>374</v>
      </c>
      <c r="H19" s="437">
        <v>729</v>
      </c>
      <c r="I19" s="437">
        <v>1097</v>
      </c>
      <c r="J19" s="430">
        <v>397</v>
      </c>
      <c r="K19" s="430">
        <v>192</v>
      </c>
      <c r="L19" s="430"/>
      <c r="M19" s="430">
        <v>217</v>
      </c>
      <c r="N19" s="434">
        <f t="shared" si="8"/>
        <v>3383</v>
      </c>
      <c r="O19" s="4"/>
      <c r="P19" s="438" t="s">
        <v>164</v>
      </c>
      <c r="Q19" s="430">
        <v>10</v>
      </c>
      <c r="R19" s="430">
        <v>6</v>
      </c>
      <c r="S19" s="430">
        <v>14</v>
      </c>
      <c r="T19" s="430">
        <v>10</v>
      </c>
      <c r="U19" s="430">
        <v>10</v>
      </c>
      <c r="V19" s="430">
        <v>19</v>
      </c>
      <c r="W19" s="430">
        <v>11</v>
      </c>
      <c r="X19" s="430">
        <v>20</v>
      </c>
      <c r="Y19" s="430">
        <v>15</v>
      </c>
      <c r="Z19" s="430">
        <v>8</v>
      </c>
      <c r="AA19" s="430">
        <v>11</v>
      </c>
      <c r="AB19" s="430">
        <v>8</v>
      </c>
      <c r="AC19" s="428">
        <f t="shared" si="9"/>
        <v>142</v>
      </c>
    </row>
    <row r="20" spans="1:30" ht="13.8" hidden="1" thickBot="1">
      <c r="A20" s="433" t="s">
        <v>165</v>
      </c>
      <c r="B20" s="430">
        <v>53</v>
      </c>
      <c r="C20" s="430">
        <v>39</v>
      </c>
      <c r="D20" s="430">
        <v>74</v>
      </c>
      <c r="E20" s="430">
        <v>64</v>
      </c>
      <c r="F20" s="430">
        <v>208</v>
      </c>
      <c r="G20" s="430">
        <v>491</v>
      </c>
      <c r="H20" s="430">
        <v>454</v>
      </c>
      <c r="I20" s="437">
        <v>1068</v>
      </c>
      <c r="J20" s="430">
        <v>407</v>
      </c>
      <c r="K20" s="430">
        <v>228</v>
      </c>
      <c r="L20" s="430"/>
      <c r="M20" s="430">
        <v>81</v>
      </c>
      <c r="N20" s="439">
        <f t="shared" si="8"/>
        <v>3167</v>
      </c>
      <c r="O20" s="4"/>
      <c r="P20" s="435" t="s">
        <v>165</v>
      </c>
      <c r="Q20" s="430">
        <v>12</v>
      </c>
      <c r="R20" s="430">
        <v>13</v>
      </c>
      <c r="S20" s="430">
        <v>46</v>
      </c>
      <c r="T20" s="430">
        <v>9</v>
      </c>
      <c r="U20" s="430">
        <v>20</v>
      </c>
      <c r="V20" s="430">
        <v>4</v>
      </c>
      <c r="W20" s="430">
        <v>8</v>
      </c>
      <c r="X20" s="430">
        <v>30</v>
      </c>
      <c r="Y20" s="430">
        <v>22</v>
      </c>
      <c r="Z20" s="430">
        <v>20</v>
      </c>
      <c r="AA20" s="430">
        <v>16</v>
      </c>
      <c r="AB20" s="430">
        <v>12</v>
      </c>
      <c r="AC20" s="440">
        <f t="shared" si="9"/>
        <v>212</v>
      </c>
    </row>
    <row r="21" spans="1:30" ht="13.8" hidden="1" thickBot="1">
      <c r="A21" s="433" t="s">
        <v>166</v>
      </c>
      <c r="B21" s="441">
        <v>67</v>
      </c>
      <c r="C21" s="441">
        <v>62</v>
      </c>
      <c r="D21" s="441">
        <v>57</v>
      </c>
      <c r="E21" s="441">
        <v>77</v>
      </c>
      <c r="F21" s="441">
        <v>473</v>
      </c>
      <c r="G21" s="441">
        <v>468</v>
      </c>
      <c r="H21" s="442">
        <v>659</v>
      </c>
      <c r="I21" s="441">
        <v>851</v>
      </c>
      <c r="J21" s="441">
        <v>270</v>
      </c>
      <c r="K21" s="441">
        <v>208</v>
      </c>
      <c r="L21" s="441"/>
      <c r="M21" s="441">
        <v>174</v>
      </c>
      <c r="N21" s="443">
        <f t="shared" si="8"/>
        <v>3366</v>
      </c>
      <c r="O21" s="4" t="s">
        <v>3</v>
      </c>
      <c r="P21" s="438" t="s">
        <v>166</v>
      </c>
      <c r="Q21" s="430">
        <v>6</v>
      </c>
      <c r="R21" s="430">
        <v>25</v>
      </c>
      <c r="S21" s="430">
        <v>29</v>
      </c>
      <c r="T21" s="430">
        <v>4</v>
      </c>
      <c r="U21" s="430">
        <v>17</v>
      </c>
      <c r="V21" s="430">
        <v>19</v>
      </c>
      <c r="W21" s="430">
        <v>14</v>
      </c>
      <c r="X21" s="430">
        <v>37</v>
      </c>
      <c r="Y21" s="444">
        <v>76</v>
      </c>
      <c r="Z21" s="430">
        <v>34</v>
      </c>
      <c r="AA21" s="430">
        <v>17</v>
      </c>
      <c r="AB21" s="430">
        <v>18</v>
      </c>
      <c r="AC21" s="440">
        <f t="shared" si="9"/>
        <v>296</v>
      </c>
    </row>
    <row r="22" spans="1:30">
      <c r="A22" s="6"/>
      <c r="B22" s="103"/>
      <c r="C22" s="103"/>
      <c r="D22" s="103"/>
      <c r="E22" s="103"/>
      <c r="F22" s="103"/>
      <c r="G22" s="103"/>
      <c r="H22" s="103"/>
      <c r="I22" s="103"/>
      <c r="J22" s="103"/>
      <c r="K22" s="103"/>
      <c r="L22" s="103"/>
      <c r="M22" s="103"/>
      <c r="N22" s="7"/>
      <c r="O22" s="4"/>
      <c r="P22" s="8"/>
      <c r="Q22" s="104"/>
      <c r="R22" s="104"/>
      <c r="S22" s="104"/>
      <c r="T22" s="104"/>
      <c r="U22" s="104"/>
      <c r="V22" s="104"/>
      <c r="W22" s="104"/>
      <c r="X22" s="104"/>
      <c r="Y22" s="104"/>
      <c r="Z22" s="104"/>
      <c r="AA22" s="104"/>
      <c r="AB22" s="104"/>
      <c r="AC22" s="103"/>
    </row>
    <row r="23" spans="1:30" ht="13.5" customHeight="1">
      <c r="A23" s="899" t="s">
        <v>232</v>
      </c>
      <c r="B23" s="900"/>
      <c r="C23" s="900"/>
      <c r="D23" s="900"/>
      <c r="E23" s="900"/>
      <c r="F23" s="900"/>
      <c r="G23" s="900"/>
      <c r="H23" s="900"/>
      <c r="I23" s="900"/>
      <c r="J23" s="900"/>
      <c r="K23" s="900"/>
      <c r="L23" s="900"/>
      <c r="M23" s="900"/>
      <c r="N23" s="901"/>
      <c r="O23" s="4"/>
      <c r="P23" s="902" t="str">
        <f>+A23</f>
        <v>2025年 第38週（9/15～9/21）</v>
      </c>
      <c r="Q23" s="903"/>
      <c r="R23" s="903"/>
      <c r="S23" s="903"/>
      <c r="T23" s="903"/>
      <c r="U23" s="903"/>
      <c r="V23" s="903"/>
      <c r="W23" s="903"/>
      <c r="X23" s="903"/>
      <c r="Y23" s="903"/>
      <c r="Z23" s="903"/>
      <c r="AA23" s="903"/>
      <c r="AB23" s="903"/>
      <c r="AC23" s="904"/>
    </row>
    <row r="24" spans="1:30" ht="13.8" thickBot="1">
      <c r="A24" s="125" t="s">
        <v>41</v>
      </c>
      <c r="B24" s="4"/>
      <c r="C24" s="4"/>
      <c r="D24" s="4"/>
      <c r="E24" s="4"/>
      <c r="F24" s="4"/>
      <c r="G24" s="4" t="s">
        <v>17</v>
      </c>
      <c r="H24" s="4"/>
      <c r="I24" s="4"/>
      <c r="J24" s="4"/>
      <c r="K24" s="4"/>
      <c r="L24" s="4"/>
      <c r="M24" s="4"/>
      <c r="N24" s="10"/>
      <c r="O24" s="4"/>
      <c r="P24" s="126"/>
      <c r="Q24" s="4"/>
      <c r="R24" s="4"/>
      <c r="S24" s="4"/>
      <c r="T24" s="4"/>
      <c r="U24" s="4"/>
      <c r="V24" s="4"/>
      <c r="W24" s="4"/>
      <c r="X24" s="4"/>
      <c r="Y24" s="4"/>
      <c r="Z24" s="4"/>
      <c r="AA24" s="4"/>
      <c r="AB24" s="4"/>
      <c r="AC24" s="12"/>
    </row>
    <row r="25" spans="1:30" ht="33" customHeight="1" thickBot="1">
      <c r="A25" s="883" t="s">
        <v>167</v>
      </c>
      <c r="B25" s="884"/>
      <c r="C25" s="885"/>
      <c r="D25" s="886" t="s">
        <v>233</v>
      </c>
      <c r="E25" s="887"/>
      <c r="F25" s="4" t="s">
        <v>41</v>
      </c>
      <c r="G25" s="4" t="s">
        <v>17</v>
      </c>
      <c r="H25" s="4"/>
      <c r="I25" s="4"/>
      <c r="J25" s="4"/>
      <c r="K25" s="4"/>
      <c r="L25" s="4"/>
      <c r="M25" s="4"/>
      <c r="N25" s="10"/>
      <c r="O25" s="47" t="s">
        <v>17</v>
      </c>
      <c r="P25" s="67"/>
      <c r="Q25" s="445" t="s">
        <v>168</v>
      </c>
      <c r="R25" s="888" t="s">
        <v>234</v>
      </c>
      <c r="S25" s="889"/>
      <c r="T25" s="890"/>
      <c r="U25" s="4"/>
      <c r="V25" s="4"/>
      <c r="W25" s="4"/>
      <c r="X25" s="4"/>
      <c r="Y25" s="4"/>
      <c r="Z25" s="4"/>
      <c r="AA25" s="4"/>
      <c r="AB25" s="4"/>
      <c r="AC25" s="12"/>
    </row>
    <row r="26" spans="1:30" ht="15" customHeight="1">
      <c r="A26" s="9" t="s">
        <v>178</v>
      </c>
      <c r="B26" s="4"/>
      <c r="C26" s="4"/>
      <c r="D26" s="4" t="s">
        <v>3</v>
      </c>
      <c r="E26" s="4"/>
      <c r="F26" s="4"/>
      <c r="G26" s="4"/>
      <c r="H26" s="4"/>
      <c r="I26" s="4"/>
      <c r="J26" s="4"/>
      <c r="K26" s="4"/>
      <c r="L26" s="4"/>
      <c r="M26" s="4"/>
      <c r="N26" s="10"/>
      <c r="O26" s="47" t="s">
        <v>17</v>
      </c>
      <c r="P26" s="66"/>
      <c r="Q26" s="4"/>
      <c r="R26" s="4"/>
      <c r="S26" s="4"/>
      <c r="T26" s="4"/>
      <c r="U26" s="4"/>
      <c r="V26" s="4"/>
      <c r="W26" s="4"/>
      <c r="X26" s="4"/>
      <c r="Y26" s="4"/>
      <c r="Z26" s="4"/>
      <c r="AA26" s="4"/>
      <c r="AB26" s="4"/>
      <c r="AC26" s="12"/>
    </row>
    <row r="27" spans="1:30" ht="9" customHeight="1">
      <c r="A27" s="9"/>
      <c r="B27" s="4"/>
      <c r="C27" s="4"/>
      <c r="D27" s="4"/>
      <c r="E27" s="4"/>
      <c r="F27" s="4"/>
      <c r="G27" s="4"/>
      <c r="H27" s="4"/>
      <c r="I27" s="4"/>
      <c r="J27" s="4"/>
      <c r="K27" s="4"/>
      <c r="L27" s="4"/>
      <c r="M27" s="4"/>
      <c r="N27" s="10"/>
      <c r="O27" s="47" t="s">
        <v>17</v>
      </c>
      <c r="P27" s="11"/>
      <c r="Q27" s="4"/>
      <c r="R27" s="4"/>
      <c r="S27" s="4"/>
      <c r="T27" s="4"/>
      <c r="U27" s="4"/>
      <c r="V27" s="4"/>
      <c r="W27" s="4"/>
      <c r="X27" s="4"/>
      <c r="Y27" s="4"/>
      <c r="Z27" s="4"/>
      <c r="AA27" s="4"/>
      <c r="AB27" s="4"/>
      <c r="AC27" s="12"/>
    </row>
    <row r="28" spans="1:30">
      <c r="A28" s="9"/>
      <c r="B28" s="4"/>
      <c r="C28" s="4"/>
      <c r="D28" s="4"/>
      <c r="E28" s="4"/>
      <c r="F28" s="4"/>
      <c r="G28" s="4"/>
      <c r="H28" s="4"/>
      <c r="I28" s="4"/>
      <c r="J28" s="4"/>
      <c r="K28" s="4"/>
      <c r="L28" s="4"/>
      <c r="M28" s="4"/>
      <c r="N28" s="10"/>
      <c r="O28" s="4" t="s">
        <v>17</v>
      </c>
      <c r="P28" s="5"/>
      <c r="AC28" s="13"/>
    </row>
    <row r="29" spans="1:30">
      <c r="A29" s="9"/>
      <c r="B29" s="4"/>
      <c r="C29" s="4"/>
      <c r="D29" s="4"/>
      <c r="E29" s="4"/>
      <c r="F29" s="4"/>
      <c r="G29" s="4"/>
      <c r="H29" s="4"/>
      <c r="I29" s="4"/>
      <c r="J29" s="4"/>
      <c r="K29" s="4"/>
      <c r="L29" s="4"/>
      <c r="M29" s="4"/>
      <c r="N29" s="10"/>
      <c r="O29" s="4" t="s">
        <v>17</v>
      </c>
      <c r="P29" s="5"/>
      <c r="AC29" s="13"/>
    </row>
    <row r="30" spans="1:30">
      <c r="A30" s="9"/>
      <c r="B30" s="4"/>
      <c r="C30" s="4"/>
      <c r="D30" s="4"/>
      <c r="E30" s="4"/>
      <c r="F30" s="4"/>
      <c r="G30" s="4"/>
      <c r="H30" s="4"/>
      <c r="I30" s="4"/>
      <c r="J30" s="4"/>
      <c r="K30" s="4"/>
      <c r="L30" s="4"/>
      <c r="M30" s="4"/>
      <c r="N30" s="10"/>
      <c r="O30" s="4" t="s">
        <v>17</v>
      </c>
      <c r="P30" s="5"/>
      <c r="AC30" s="13"/>
      <c r="AD30" s="70"/>
    </row>
    <row r="31" spans="1:30">
      <c r="A31" s="9"/>
      <c r="B31" s="4"/>
      <c r="C31" s="4"/>
      <c r="D31" s="4"/>
      <c r="E31" s="4"/>
      <c r="F31" s="4"/>
      <c r="G31" s="4"/>
      <c r="H31" s="4"/>
      <c r="I31" s="4"/>
      <c r="J31" s="4"/>
      <c r="K31" s="4"/>
      <c r="L31" s="4"/>
      <c r="M31" s="4"/>
      <c r="N31" s="10"/>
      <c r="O31" s="4"/>
      <c r="P31" s="5"/>
      <c r="AC31" s="13"/>
    </row>
    <row r="32" spans="1:30" ht="21.6">
      <c r="A32" s="135" t="s">
        <v>169</v>
      </c>
      <c r="B32" s="4"/>
      <c r="C32" s="4"/>
      <c r="D32" s="4"/>
      <c r="E32" s="4"/>
      <c r="F32" s="4"/>
      <c r="G32" s="4"/>
      <c r="H32" s="4"/>
      <c r="I32" s="4"/>
      <c r="J32" s="4"/>
      <c r="K32" s="4"/>
      <c r="L32" s="4"/>
      <c r="M32" s="4"/>
      <c r="N32" s="10"/>
      <c r="O32" s="4"/>
      <c r="P32" s="5"/>
      <c r="AC32" s="13"/>
    </row>
    <row r="33" spans="1:29" ht="13.8" thickBot="1">
      <c r="A33" s="446"/>
      <c r="B33" s="447"/>
      <c r="C33" s="447"/>
      <c r="D33" s="447"/>
      <c r="E33" s="447"/>
      <c r="F33" s="447"/>
      <c r="G33" s="447"/>
      <c r="H33" s="447"/>
      <c r="I33" s="447"/>
      <c r="J33" s="447"/>
      <c r="K33" s="447"/>
      <c r="L33" s="447"/>
      <c r="M33" s="447"/>
      <c r="N33" s="448"/>
      <c r="O33" s="4"/>
      <c r="P33" s="449"/>
      <c r="Q33" s="450"/>
      <c r="R33" s="450"/>
      <c r="S33" s="450"/>
      <c r="T33" s="450"/>
      <c r="U33" s="450"/>
      <c r="V33" s="450"/>
      <c r="W33" s="450"/>
      <c r="X33" s="450"/>
      <c r="Y33" s="450"/>
      <c r="Z33" s="450"/>
      <c r="AA33" s="450"/>
      <c r="AB33" s="450"/>
      <c r="AC33" s="451"/>
    </row>
    <row r="34" spans="1:29">
      <c r="A34" s="452"/>
      <c r="C34" s="4"/>
      <c r="D34" s="4"/>
      <c r="E34" s="4"/>
      <c r="F34" s="4"/>
      <c r="G34" s="4"/>
      <c r="H34" s="4"/>
      <c r="I34" s="4"/>
      <c r="J34" s="4"/>
      <c r="K34" s="4"/>
      <c r="L34" s="4"/>
      <c r="M34" s="4"/>
      <c r="N34" s="4"/>
      <c r="O34" s="4"/>
    </row>
    <row r="35" spans="1:29">
      <c r="O35" s="4"/>
    </row>
    <row r="36" spans="1:29">
      <c r="J36" s="105" t="s">
        <v>3</v>
      </c>
      <c r="O36" s="4"/>
    </row>
    <row r="37" spans="1:29">
      <c r="O37" s="4"/>
    </row>
    <row r="38" spans="1:29">
      <c r="O38" s="4"/>
    </row>
    <row r="39" spans="1:29">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c r="Q40" s="55" t="s">
        <v>170</v>
      </c>
      <c r="R40" s="55"/>
      <c r="S40" s="55"/>
      <c r="T40" s="55"/>
      <c r="U40" s="55"/>
      <c r="V40" s="55"/>
      <c r="W40" s="55"/>
      <c r="X40" s="55"/>
    </row>
    <row r="41" spans="1:29">
      <c r="Q41" s="55" t="s">
        <v>171</v>
      </c>
      <c r="R41" s="55"/>
      <c r="S41" s="55"/>
      <c r="T41" s="55"/>
      <c r="U41" s="55"/>
      <c r="V41" s="55"/>
      <c r="W41" s="55"/>
      <c r="X41" s="55"/>
    </row>
  </sheetData>
  <mergeCells count="9">
    <mergeCell ref="A25:C25"/>
    <mergeCell ref="D25:E25"/>
    <mergeCell ref="R25:T25"/>
    <mergeCell ref="A1:N1"/>
    <mergeCell ref="P1:AC1"/>
    <mergeCell ref="A2:N2"/>
    <mergeCell ref="P2:AC2"/>
    <mergeCell ref="A23:N23"/>
    <mergeCell ref="P23:AC23"/>
  </mergeCells>
  <phoneticPr fontId="81"/>
  <pageMargins left="0.75" right="0.75" top="1" bottom="1" header="0.51200000000000001" footer="0.51200000000000001"/>
  <pageSetup paperSize="9" scale="44" orientation="portrait" horizontalDpi="1200" verticalDpi="12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D2E-4949-4D12-A8BB-D6487FED607D}">
  <dimension ref="A2:Z25"/>
  <sheetViews>
    <sheetView topLeftCell="F5" zoomScale="110" zoomScaleNormal="110" workbookViewId="0">
      <selection activeCell="U6" sqref="U6"/>
    </sheetView>
  </sheetViews>
  <sheetFormatPr defaultRowHeight="13.2"/>
  <cols>
    <col min="4" max="9" width="7.21875" customWidth="1"/>
    <col min="14" max="14" width="9.44140625" bestFit="1" customWidth="1"/>
  </cols>
  <sheetData>
    <row r="2" spans="1:26">
      <c r="A2" s="241"/>
      <c r="D2" t="s">
        <v>182</v>
      </c>
      <c r="E2" s="242" t="s">
        <v>183</v>
      </c>
      <c r="F2" t="s">
        <v>184</v>
      </c>
      <c r="G2" t="s">
        <v>185</v>
      </c>
      <c r="H2" t="s">
        <v>186</v>
      </c>
      <c r="I2" t="s">
        <v>187</v>
      </c>
      <c r="J2" t="s">
        <v>188</v>
      </c>
    </row>
    <row r="4" spans="1:26">
      <c r="D4" s="243">
        <v>8</v>
      </c>
      <c r="E4" s="243">
        <v>10</v>
      </c>
      <c r="F4" s="244">
        <v>4</v>
      </c>
      <c r="G4" s="245">
        <v>7</v>
      </c>
      <c r="H4" s="244">
        <v>3</v>
      </c>
      <c r="I4" s="244">
        <v>1</v>
      </c>
      <c r="J4" s="244">
        <v>7</v>
      </c>
      <c r="L4" s="246"/>
      <c r="M4">
        <f>SUM(D4:L4)</f>
        <v>40</v>
      </c>
    </row>
    <row r="5" spans="1:26">
      <c r="D5" s="247">
        <f>+D4/$M$4</f>
        <v>0.2</v>
      </c>
      <c r="E5" s="247">
        <f t="shared" ref="E5:J5" si="0">+E4/$M$4</f>
        <v>0.25</v>
      </c>
      <c r="F5" s="248">
        <f t="shared" si="0"/>
        <v>0.1</v>
      </c>
      <c r="G5" s="249">
        <f t="shared" si="0"/>
        <v>0.17499999999999999</v>
      </c>
      <c r="H5" s="248">
        <f t="shared" si="0"/>
        <v>7.4999999999999997E-2</v>
      </c>
      <c r="I5" s="248">
        <f t="shared" si="0"/>
        <v>2.5000000000000001E-2</v>
      </c>
      <c r="J5" s="248">
        <f t="shared" si="0"/>
        <v>0.17499999999999999</v>
      </c>
      <c r="S5" t="s">
        <v>178</v>
      </c>
    </row>
    <row r="8" spans="1:26" ht="13.8" thickBot="1"/>
    <row r="9" spans="1:26" ht="13.8" thickBot="1">
      <c r="J9" t="s">
        <v>41</v>
      </c>
      <c r="M9" t="s">
        <v>178</v>
      </c>
      <c r="N9" s="910" t="s">
        <v>213</v>
      </c>
      <c r="O9" s="911"/>
      <c r="P9" s="124"/>
      <c r="Q9" s="124"/>
      <c r="R9" s="124"/>
      <c r="S9" s="124"/>
    </row>
    <row r="10" spans="1:26" ht="13.8" thickBot="1">
      <c r="N10" s="912" t="s">
        <v>189</v>
      </c>
      <c r="O10" s="913"/>
      <c r="P10" s="914"/>
      <c r="Q10" s="915" t="s">
        <v>190</v>
      </c>
      <c r="R10" s="916"/>
      <c r="S10" s="917"/>
    </row>
    <row r="11" spans="1:26" ht="13.8" thickBot="1">
      <c r="N11" s="250" t="s">
        <v>191</v>
      </c>
      <c r="O11" s="251" t="s">
        <v>191</v>
      </c>
      <c r="P11" s="252" t="s">
        <v>191</v>
      </c>
      <c r="Q11" s="250" t="s">
        <v>191</v>
      </c>
      <c r="R11" s="251" t="s">
        <v>191</v>
      </c>
      <c r="S11" s="253" t="s">
        <v>191</v>
      </c>
    </row>
    <row r="12" spans="1:26" ht="13.8" thickTop="1">
      <c r="N12" s="254" t="s">
        <v>192</v>
      </c>
      <c r="O12" s="255" t="s">
        <v>193</v>
      </c>
      <c r="P12" s="256" t="s">
        <v>194</v>
      </c>
      <c r="Q12" s="254" t="s">
        <v>192</v>
      </c>
      <c r="R12" s="255" t="s">
        <v>193</v>
      </c>
      <c r="S12" s="257" t="s">
        <v>194</v>
      </c>
    </row>
    <row r="13" spans="1:26" ht="13.8" thickBot="1">
      <c r="N13" s="258">
        <f>+U13</f>
        <v>1347</v>
      </c>
      <c r="O13" s="259">
        <f t="shared" ref="O13:S13" si="1">+V13</f>
        <v>672</v>
      </c>
      <c r="P13" s="260">
        <f t="shared" si="1"/>
        <v>675</v>
      </c>
      <c r="Q13" s="261">
        <f t="shared" si="1"/>
        <v>32197</v>
      </c>
      <c r="R13" s="259">
        <f t="shared" si="1"/>
        <v>15195</v>
      </c>
      <c r="S13" s="262">
        <f t="shared" si="1"/>
        <v>17002</v>
      </c>
      <c r="U13">
        <v>1347</v>
      </c>
      <c r="V13">
        <v>672</v>
      </c>
      <c r="W13">
        <v>675</v>
      </c>
      <c r="X13">
        <v>32197</v>
      </c>
      <c r="Y13">
        <v>15195</v>
      </c>
      <c r="Z13">
        <v>17002</v>
      </c>
    </row>
    <row r="15" spans="1:26" ht="13.8" thickBot="1"/>
    <row r="16" spans="1:26" ht="13.8" thickBot="1">
      <c r="N16" s="910" t="s">
        <v>450</v>
      </c>
      <c r="O16" s="911"/>
      <c r="P16" s="124"/>
      <c r="Q16" s="124"/>
      <c r="R16" s="124"/>
      <c r="S16" s="124"/>
    </row>
    <row r="17" spans="14:26" ht="13.8" thickBot="1">
      <c r="N17" s="912" t="s">
        <v>189</v>
      </c>
      <c r="O17" s="913"/>
      <c r="P17" s="914"/>
      <c r="Q17" s="915" t="s">
        <v>190</v>
      </c>
      <c r="R17" s="916"/>
      <c r="S17" s="917"/>
    </row>
    <row r="18" spans="14:26" ht="13.8" thickBot="1">
      <c r="N18" s="250" t="s">
        <v>191</v>
      </c>
      <c r="O18" s="251" t="s">
        <v>191</v>
      </c>
      <c r="P18" s="252" t="s">
        <v>191</v>
      </c>
      <c r="Q18" s="250" t="s">
        <v>191</v>
      </c>
      <c r="R18" s="251" t="s">
        <v>191</v>
      </c>
      <c r="S18" s="253" t="s">
        <v>191</v>
      </c>
    </row>
    <row r="19" spans="14:26" ht="13.8" thickTop="1">
      <c r="N19" s="254" t="s">
        <v>192</v>
      </c>
      <c r="O19" s="255" t="s">
        <v>193</v>
      </c>
      <c r="P19" s="256" t="s">
        <v>194</v>
      </c>
      <c r="Q19" s="254" t="s">
        <v>192</v>
      </c>
      <c r="R19" s="255" t="s">
        <v>193</v>
      </c>
      <c r="S19" s="257" t="s">
        <v>194</v>
      </c>
    </row>
    <row r="20" spans="14:26" ht="13.8" thickBot="1">
      <c r="N20" s="259">
        <f t="shared" ref="N20:S20" si="2">+U20</f>
        <v>1949</v>
      </c>
      <c r="O20" s="259">
        <f t="shared" si="2"/>
        <v>1007</v>
      </c>
      <c r="P20" s="260">
        <f t="shared" si="2"/>
        <v>942</v>
      </c>
      <c r="Q20" s="261">
        <f t="shared" si="2"/>
        <v>31329</v>
      </c>
      <c r="R20" s="259">
        <f t="shared" si="2"/>
        <v>14970</v>
      </c>
      <c r="S20" s="262">
        <f t="shared" si="2"/>
        <v>16359</v>
      </c>
      <c r="U20">
        <v>1949</v>
      </c>
      <c r="V20">
        <v>1007</v>
      </c>
      <c r="W20">
        <v>942</v>
      </c>
      <c r="X20">
        <v>31329</v>
      </c>
      <c r="Y20">
        <v>14970</v>
      </c>
      <c r="Z20">
        <v>16359</v>
      </c>
    </row>
    <row r="22" spans="14:26" ht="13.8" thickBot="1"/>
    <row r="23" spans="14:26" ht="13.8" thickBot="1">
      <c r="N23" s="905" t="s">
        <v>189</v>
      </c>
      <c r="O23" s="906"/>
      <c r="P23" s="906"/>
      <c r="Q23" s="907" t="s">
        <v>190</v>
      </c>
      <c r="R23" s="908"/>
      <c r="S23" s="909"/>
    </row>
    <row r="24" spans="14:26">
      <c r="N24" s="263" t="s">
        <v>192</v>
      </c>
      <c r="O24" s="264" t="s">
        <v>193</v>
      </c>
      <c r="P24" s="265" t="s">
        <v>194</v>
      </c>
      <c r="Q24" s="263" t="s">
        <v>192</v>
      </c>
      <c r="R24" s="264" t="s">
        <v>193</v>
      </c>
      <c r="S24" s="266" t="s">
        <v>194</v>
      </c>
    </row>
    <row r="25" spans="14:26" ht="13.8" thickBot="1">
      <c r="N25" s="267">
        <f>(N20-N13)/N20</f>
        <v>0.30887634684453563</v>
      </c>
      <c r="O25" s="268">
        <f t="shared" ref="O25:S25" si="3">(O20-O13)/O20</f>
        <v>0.3326713008937438</v>
      </c>
      <c r="P25" s="269">
        <f t="shared" si="3"/>
        <v>0.28343949044585987</v>
      </c>
      <c r="Q25" s="267">
        <f>(Q20-Q13)/Q20</f>
        <v>-2.7705959334801623E-2</v>
      </c>
      <c r="R25" s="268">
        <f t="shared" si="3"/>
        <v>-1.503006012024048E-2</v>
      </c>
      <c r="S25" s="270">
        <f t="shared" si="3"/>
        <v>-3.9305581025735066E-2</v>
      </c>
    </row>
  </sheetData>
  <mergeCells count="8">
    <mergeCell ref="N23:P23"/>
    <mergeCell ref="Q23:S23"/>
    <mergeCell ref="N9:O9"/>
    <mergeCell ref="N10:P10"/>
    <mergeCell ref="Q10:S10"/>
    <mergeCell ref="N16:O16"/>
    <mergeCell ref="N17:P17"/>
    <mergeCell ref="Q17:S17"/>
  </mergeCells>
  <phoneticPr fontId="8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スポンサー公告 </vt:lpstr>
      <vt:lpstr>38　ノロウイルス関連情報 </vt:lpstr>
      <vt:lpstr>38  衛生訓話</vt:lpstr>
      <vt:lpstr>38　食中毒記事等 </vt:lpstr>
      <vt:lpstr>38 海外情報</vt:lpstr>
      <vt:lpstr>36　国内感染症情報</vt:lpstr>
      <vt:lpstr>38　感染症統計</vt:lpstr>
      <vt:lpstr>Sheet1</vt:lpstr>
      <vt:lpstr>38　食品回収</vt:lpstr>
      <vt:lpstr>38　残留農薬など</vt:lpstr>
      <vt:lpstr>38　食品表示</vt:lpstr>
      <vt:lpstr>'36　国内感染症情報'!Print_Area</vt:lpstr>
      <vt:lpstr>'38  衛生訓話'!Print_Area</vt:lpstr>
      <vt:lpstr>'38　ノロウイルス関連情報 '!Print_Area</vt:lpstr>
      <vt:lpstr>'38 海外情報'!Print_Area</vt:lpstr>
      <vt:lpstr>'38　感染症統計'!Print_Area</vt:lpstr>
      <vt:lpstr>'38　残留農薬など'!Print_Area</vt:lpstr>
      <vt:lpstr>'38　食中毒記事等 '!Print_Area</vt:lpstr>
      <vt:lpstr>'38　食品回収'!Print_Area</vt:lpstr>
      <vt:lpstr>'38　食品表示'!Print_Area</vt:lpstr>
      <vt:lpstr>'スポンサー公告 '!Print_Area</vt:lpstr>
      <vt:lpstr>'38　食中毒記事等 '!Print_Titles</vt:lpstr>
      <vt:lpstr>'38　食品表示'!Print_Titles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2017-11-10T10:38:10Z</dcterms:created>
  <dcterms:modified xsi:type="dcterms:W3CDTF">2025-09-28T23:55:10Z</dcterms:modified>
  <cp:category/>
  <cp:contentStatus/>
</cp:coreProperties>
</file>