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hidePivotFieldList="1"/>
  <xr:revisionPtr revIDLastSave="0" documentId="13_ncr:1_{955575E5-3AF9-4893-BD92-6B40402F0CA1}" xr6:coauthVersionLast="47" xr6:coauthVersionMax="47" xr10:uidLastSave="{00000000-0000-0000-0000-000000000000}"/>
  <bookViews>
    <workbookView xWindow="-108" yWindow="-108" windowWidth="23256" windowHeight="12456" tabRatio="615" firstSheet="1" activeTab="2" xr2:uid="{00000000-000D-0000-FFFF-FFFF00000000}"/>
  </bookViews>
  <sheets>
    <sheet name="ヘッドライン" sheetId="78" state="hidden" r:id="rId1"/>
    <sheet name="スポンサー公告 " sheetId="252" r:id="rId2"/>
    <sheet name="36　ノロウイルス関連情報 " sheetId="101" r:id="rId3"/>
    <sheet name="36  衛生訓話" sheetId="272" r:id="rId4"/>
    <sheet name="36　食中毒記事等 " sheetId="29" r:id="rId5"/>
    <sheet name="36 海外情報" sheetId="123" r:id="rId6"/>
    <sheet name="35　国内感染症情報" sheetId="124" r:id="rId7"/>
    <sheet name="36　感染症統計" sheetId="240" r:id="rId8"/>
    <sheet name="Sheet1" sheetId="209" state="hidden" r:id="rId9"/>
    <sheet name="36　食品回収" sheetId="60" r:id="rId10"/>
    <sheet name="36　残留農薬など" sheetId="34" r:id="rId11"/>
    <sheet name="36　食品表示" sheetId="156" r:id="rId12"/>
  </sheets>
  <definedNames>
    <definedName name="_xlnm._FilterDatabase" localSheetId="2" hidden="1">'36　ノロウイルス関連情報 '!$A$22:$G$75</definedName>
    <definedName name="_xlnm._FilterDatabase" localSheetId="4" hidden="1">'36　食中毒記事等 '!$A$8:$D$8</definedName>
    <definedName name="_xlnm._FilterDatabase" localSheetId="9" hidden="1">'36　食品回収'!$A$1:$E$54</definedName>
    <definedName name="_xlnm._FilterDatabase" localSheetId="11" hidden="1">'36　食品表示'!$A$1:$C$1</definedName>
    <definedName name="_xlnm.Print_Area" localSheetId="6">'35　国内感染症情報'!$A$1:$D$34</definedName>
    <definedName name="_xlnm.Print_Area" localSheetId="3">'36  衛生訓話'!$A$1:$M$21</definedName>
    <definedName name="_xlnm.Print_Area" localSheetId="2">'36　ノロウイルス関連情報 '!$A$19:$N$84</definedName>
    <definedName name="_xlnm.Print_Area" localSheetId="5">'36 海外情報'!$A$1:$C$46</definedName>
    <definedName name="_xlnm.Print_Area" localSheetId="7">'36　感染症統計'!$A$1:$AC$39</definedName>
    <definedName name="_xlnm.Print_Area" localSheetId="10">'36　残留農薬など'!$A$1:$N$21</definedName>
    <definedName name="_xlnm.Print_Area" localSheetId="4">'36　食中毒記事等 '!$A$1:$D$49</definedName>
    <definedName name="_xlnm.Print_Area" localSheetId="9">'36　食品回収'!$A$1:$E$58</definedName>
    <definedName name="_xlnm.Print_Area" localSheetId="11">'36　食品表示'!$A$1:$C$33</definedName>
    <definedName name="_xlnm.Print_Area" localSheetId="1">'スポンサー公告 '!$A$1:$W$51</definedName>
    <definedName name="_xlnm.Print_Titles" localSheetId="4">'36　食中毒記事等 '!$8:$8</definedName>
    <definedName name="_xlnm.Print_Titles" localSheetId="11">'36　食品表示'!$1:$1</definedName>
    <definedName name="x__Hlk126489292" localSheetId="8">#REF!</definedName>
    <definedName name="x__Hlk12648929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8" i="78" l="1"/>
  <c r="J4" i="240" l="1"/>
  <c r="Y4" i="240"/>
  <c r="B26" i="101"/>
  <c r="B27" i="101"/>
  <c r="B28" i="101"/>
  <c r="B29" i="101"/>
  <c r="B30" i="101"/>
  <c r="B31" i="101"/>
  <c r="B32" i="101"/>
  <c r="B33" i="101"/>
  <c r="B34" i="101"/>
  <c r="B35" i="101"/>
  <c r="B36" i="101"/>
  <c r="B37" i="101"/>
  <c r="B38" i="101"/>
  <c r="B39" i="101"/>
  <c r="B41" i="101"/>
  <c r="B42" i="101"/>
  <c r="B43" i="101"/>
  <c r="B44" i="101"/>
  <c r="B45" i="101"/>
  <c r="B46" i="101"/>
  <c r="B47" i="101"/>
  <c r="B48" i="101"/>
  <c r="B49" i="101"/>
  <c r="B50" i="101"/>
  <c r="B51" i="101"/>
  <c r="B52" i="101"/>
  <c r="B53" i="101"/>
  <c r="B54" i="101"/>
  <c r="B55" i="101"/>
  <c r="B56" i="101"/>
  <c r="B57" i="101"/>
  <c r="B58" i="101"/>
  <c r="B59" i="101"/>
  <c r="B60" i="101"/>
  <c r="B61" i="101"/>
  <c r="B62" i="101"/>
  <c r="B63" i="101"/>
  <c r="B64" i="101"/>
  <c r="B65" i="101"/>
  <c r="B66" i="101"/>
  <c r="B67" i="101"/>
  <c r="B68" i="101"/>
  <c r="B69" i="101"/>
  <c r="B10" i="78"/>
  <c r="B11" i="78"/>
  <c r="D2" i="124" l="1"/>
  <c r="X4" i="240" l="1"/>
  <c r="G23" i="101" l="1"/>
  <c r="G24" i="101"/>
  <c r="B24" i="101" s="1"/>
  <c r="V4" i="240" l="1"/>
  <c r="G4" i="240"/>
  <c r="H4" i="240"/>
  <c r="W4" i="240"/>
  <c r="B15" i="78" l="1"/>
  <c r="B14" i="78"/>
  <c r="F4" i="240"/>
  <c r="U4" i="240"/>
  <c r="N20" i="209"/>
  <c r="N13" i="209"/>
  <c r="B13" i="78" l="1"/>
  <c r="B16" i="78"/>
  <c r="L4" i="240"/>
  <c r="G52" i="101" l="1"/>
  <c r="P23" i="240"/>
  <c r="AC21" i="240"/>
  <c r="N21" i="240"/>
  <c r="AC20" i="240"/>
  <c r="N20" i="240"/>
  <c r="AC19" i="240"/>
  <c r="N19" i="240"/>
  <c r="AC18" i="240"/>
  <c r="N18" i="240"/>
  <c r="AC17" i="240"/>
  <c r="N17" i="240"/>
  <c r="AC16" i="240"/>
  <c r="N16" i="240"/>
  <c r="AC15" i="240"/>
  <c r="N15" i="240"/>
  <c r="AC14" i="240"/>
  <c r="N14" i="240"/>
  <c r="AC13" i="240"/>
  <c r="N13" i="240"/>
  <c r="AC12" i="240"/>
  <c r="N12" i="240"/>
  <c r="AC11" i="240"/>
  <c r="N11" i="240"/>
  <c r="AC10" i="240"/>
  <c r="N10" i="240"/>
  <c r="AC9" i="240"/>
  <c r="N9" i="240"/>
  <c r="AC8" i="240"/>
  <c r="N8" i="240"/>
  <c r="AC7" i="240"/>
  <c r="N7" i="240"/>
  <c r="AB4" i="240"/>
  <c r="AA4" i="240"/>
  <c r="Z4" i="240"/>
  <c r="T4" i="240"/>
  <c r="S4" i="240"/>
  <c r="R4" i="240"/>
  <c r="Q4" i="240"/>
  <c r="P4" i="240"/>
  <c r="M4" i="240"/>
  <c r="K4" i="240"/>
  <c r="I4" i="240"/>
  <c r="E4" i="240"/>
  <c r="D4" i="240"/>
  <c r="C4" i="240"/>
  <c r="B4" i="240"/>
  <c r="N4" i="240" l="1"/>
  <c r="AC4" i="240"/>
  <c r="M4" i="209" l="1"/>
  <c r="S13" i="209" l="1"/>
  <c r="R13" i="209"/>
  <c r="Q13" i="209"/>
  <c r="P13" i="209"/>
  <c r="O13" i="209"/>
  <c r="S20" i="209"/>
  <c r="R20" i="209"/>
  <c r="Q20" i="209"/>
  <c r="P20" i="209"/>
  <c r="O20" i="209"/>
  <c r="G25" i="101"/>
  <c r="B25" i="101" s="1"/>
  <c r="G26" i="101"/>
  <c r="G70" i="101" l="1"/>
  <c r="B70" i="101" s="1"/>
  <c r="Q25" i="209" l="1"/>
  <c r="N25" i="209"/>
  <c r="R25" i="209"/>
  <c r="O25" i="209"/>
  <c r="D5" i="209"/>
  <c r="G5" i="209"/>
  <c r="P25" i="209"/>
  <c r="S25" i="209"/>
  <c r="E5" i="209"/>
  <c r="F5" i="209"/>
  <c r="H5" i="209"/>
  <c r="I5" i="209"/>
  <c r="J5" i="209"/>
  <c r="B12" i="78" l="1"/>
  <c r="G27" i="101" l="1"/>
  <c r="G28" i="101"/>
  <c r="G29" i="101"/>
  <c r="G30" i="101"/>
  <c r="G31" i="101"/>
  <c r="G32" i="101"/>
  <c r="G33" i="101"/>
  <c r="G34" i="101"/>
  <c r="G35" i="101"/>
  <c r="G36" i="101"/>
  <c r="G37" i="101"/>
  <c r="G38" i="101"/>
  <c r="G39" i="101"/>
  <c r="G40" i="101"/>
  <c r="G41" i="101"/>
  <c r="G42" i="101"/>
  <c r="G43" i="101"/>
  <c r="G44" i="101"/>
  <c r="G45" i="101"/>
  <c r="G46" i="101"/>
  <c r="G47" i="101"/>
  <c r="G48" i="101"/>
  <c r="G49" i="101"/>
  <c r="G50" i="101"/>
  <c r="G51" i="101"/>
  <c r="G53" i="101"/>
  <c r="G54" i="101"/>
  <c r="G55" i="101"/>
  <c r="G56" i="101"/>
  <c r="G57" i="101"/>
  <c r="G58" i="101"/>
  <c r="G59" i="101"/>
  <c r="G60" i="101"/>
  <c r="G61" i="101"/>
  <c r="G62" i="101"/>
  <c r="G63" i="101"/>
  <c r="G64" i="101"/>
  <c r="G65" i="101"/>
  <c r="G66" i="101"/>
  <c r="G67" i="101"/>
  <c r="G68" i="101"/>
  <c r="G69" i="101"/>
  <c r="B23" i="101"/>
  <c r="M71" i="101"/>
  <c r="N71" i="101"/>
  <c r="G75" i="101"/>
  <c r="G74" i="101"/>
  <c r="G73" i="101"/>
  <c r="M75" i="101" l="1"/>
  <c r="B17" i="78"/>
  <c r="G11" i="78" l="1"/>
  <c r="F11" i="78" l="1"/>
  <c r="I74" i="101" l="1"/>
  <c r="I73" i="101"/>
  <c r="H11" i="78" s="1"/>
  <c r="K75" i="101"/>
  <c r="F75" i="10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10" authorId="0" shapeId="0" xr:uid="{EB2F2F72-B6C7-4C76-B268-7F746CB481E2}">
      <text>
        <r>
          <rPr>
            <b/>
            <sz val="9"/>
            <color indexed="81"/>
            <rFont val="ＭＳ Ｐゴシック"/>
            <family val="3"/>
            <charset val="128"/>
          </rPr>
          <t>作成者:</t>
        </r>
        <r>
          <rPr>
            <sz val="9"/>
            <color indexed="81"/>
            <rFont val="ＭＳ Ｐゴシック"/>
            <family val="3"/>
            <charset val="128"/>
          </rPr>
          <t xml:space="preserve">
コロナ流行時期</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<sst xmlns="http://schemas.openxmlformats.org/spreadsheetml/2006/main" count="716" uniqueCount="488">
  <si>
    <t>皆様  週刊情報2024-10(9)を配信いたします</t>
    <phoneticPr fontId="5"/>
  </si>
  <si>
    <t>l</t>
    <phoneticPr fontId="29"/>
  </si>
  <si>
    <t>　　　　◆商業的目的を理由とする無断転用を禁止します</t>
    <phoneticPr fontId="5"/>
  </si>
  <si>
    <t xml:space="preserve"> </t>
    <phoneticPr fontId="5"/>
  </si>
  <si>
    <t>　　　　フード・セーフティー　http://www7b.biglobe.ne.jp/~food-safty/　　更新2023/12/10</t>
    <phoneticPr fontId="5"/>
  </si>
  <si>
    <t>　　　　◆配信停止・お客様情報の変更◆ 本メールへの返信でご連絡ください</t>
    <phoneticPr fontId="5"/>
  </si>
  <si>
    <t xml:space="preserve">　　週刊情報の概要 </t>
    <phoneticPr fontId="5"/>
  </si>
  <si>
    <t>************************************************************************</t>
    <phoneticPr fontId="5"/>
  </si>
  <si>
    <t>1.　食中毒</t>
    <rPh sb="3" eb="6">
      <t>ショクチュウドク</t>
    </rPh>
    <phoneticPr fontId="29"/>
  </si>
  <si>
    <t>2.　ノロウイルス</t>
    <phoneticPr fontId="29"/>
  </si>
  <si>
    <t xml:space="preserve"> 全国指数</t>
    <phoneticPr fontId="5"/>
  </si>
  <si>
    <t xml:space="preserve">3．残留農薬等  　　         </t>
    <phoneticPr fontId="5"/>
  </si>
  <si>
    <t xml:space="preserve">4．食品表示 　　   　      </t>
    <phoneticPr fontId="5"/>
  </si>
  <si>
    <t>5．海外情報              　</t>
    <phoneticPr fontId="5"/>
  </si>
  <si>
    <t>　　　　　　　　　　　　　=+'44　海外情報'!B18</t>
    <phoneticPr fontId="5"/>
  </si>
  <si>
    <t>　</t>
    <phoneticPr fontId="29"/>
  </si>
  <si>
    <t xml:space="preserve">6．感染症統計        </t>
    <phoneticPr fontId="5"/>
  </si>
  <si>
    <t>　</t>
    <phoneticPr fontId="5"/>
  </si>
  <si>
    <t>7．感染症情報       　    　</t>
    <phoneticPr fontId="5"/>
  </si>
  <si>
    <t>8．衛生訓話</t>
    <rPh sb="2" eb="4">
      <t>エイセイ</t>
    </rPh>
    <rPh sb="4" eb="6">
      <t>クンワ</t>
    </rPh>
    <phoneticPr fontId="5"/>
  </si>
  <si>
    <t>9．スポンサー広告</t>
    <rPh sb="7" eb="9">
      <t>コウコク</t>
    </rPh>
    <phoneticPr fontId="5"/>
  </si>
  <si>
    <t>　</t>
  </si>
  <si>
    <t>以下に貼り付け</t>
    <rPh sb="0" eb="2">
      <t>イカ</t>
    </rPh>
    <rPh sb="3" eb="4">
      <t>ハ</t>
    </rPh>
    <rPh sb="5" eb="6">
      <t>ツ</t>
    </rPh>
    <phoneticPr fontId="5"/>
  </si>
  <si>
    <t xml:space="preserve"> </t>
    <phoneticPr fontId="29"/>
  </si>
  <si>
    <t>飲食店で食中毒が発生したらどうなる？実際に起こりうるトラブル</t>
  </si>
  <si>
    <t>トップページ ＞ 食中毒が発生したらどうなる</t>
  </si>
  <si>
    <t>食中毒の危険性はどこでもあるもの</t>
  </si>
  <si>
    <r>
      <rPr>
        <sz val="12"/>
        <color rgb="FF333333"/>
        <rFont val="ＭＳ Ｐゴシック"/>
        <family val="3"/>
        <charset val="128"/>
      </rPr>
      <t>飲食店経営者ならば誰でも</t>
    </r>
    <r>
      <rPr>
        <b/>
        <sz val="12"/>
        <color rgb="FFFF0A0A"/>
        <rFont val="ＭＳ Ｐゴシック"/>
        <family val="3"/>
        <charset val="128"/>
      </rPr>
      <t>食中毒</t>
    </r>
    <r>
      <rPr>
        <sz val="12"/>
        <color rgb="FF333333"/>
        <rFont val="ＭＳ Ｐゴシック"/>
        <family val="3"/>
        <charset val="128"/>
      </rPr>
      <t>を危惧しているものです。しかし、生魚、生野菜、生肉以外にも焼き鳥やハンバーガーなど</t>
    </r>
    <r>
      <rPr>
        <sz val="12"/>
        <color rgb="FF333333"/>
        <rFont val="&amp;quot"/>
        <family val="2"/>
      </rPr>
      <t>…</t>
    </r>
    <r>
      <rPr>
        <sz val="12"/>
        <color rgb="FF333333"/>
        <rFont val="ＭＳ Ｐゴシック"/>
        <family val="3"/>
        <charset val="128"/>
      </rPr>
      <t>様々な飲食店から食中毒は散見されます。どのような食材、調理方法でも確実に防げるというわけではない病気であるだけに、</t>
    </r>
    <r>
      <rPr>
        <sz val="12"/>
        <color rgb="FF333333"/>
        <rFont val="&amp;quot"/>
        <family val="2"/>
      </rPr>
      <t>24</t>
    </r>
    <r>
      <rPr>
        <sz val="12"/>
        <color rgb="FF333333"/>
        <rFont val="ＭＳ Ｐゴシック"/>
        <family val="3"/>
        <charset val="128"/>
      </rPr>
      <t>時間</t>
    </r>
    <r>
      <rPr>
        <sz val="12"/>
        <color rgb="FF333333"/>
        <rFont val="&amp;quot"/>
        <family val="2"/>
      </rPr>
      <t>365</t>
    </r>
    <r>
      <rPr>
        <sz val="12"/>
        <color rgb="FF333333"/>
        <rFont val="ＭＳ Ｐゴシック"/>
        <family val="3"/>
        <charset val="128"/>
      </rPr>
      <t>日の間、経営者は常に食中毒に注意を払わなくてはいけないのです。</t>
    </r>
    <phoneticPr fontId="29"/>
  </si>
  <si>
    <t>食中毒が発生したらどうなるのか</t>
  </si>
  <si>
    <r>
      <t>食中毒を発生させた店舗には一度も経験したことのないような</t>
    </r>
    <r>
      <rPr>
        <b/>
        <sz val="12"/>
        <color rgb="FF333333"/>
        <rFont val="&amp;quot"/>
        <family val="2"/>
      </rPr>
      <t>イレギュラーな業務</t>
    </r>
    <r>
      <rPr>
        <sz val="12"/>
        <color rgb="FF333333"/>
        <rFont val="&amp;quot"/>
        <family val="2"/>
      </rPr>
      <t>が発生します。経営者は</t>
    </r>
    <r>
      <rPr>
        <b/>
        <sz val="12"/>
        <color rgb="FF333333"/>
        <rFont val="&amp;quot"/>
        <family val="2"/>
      </rPr>
      <t>従業員に必要以上の負担をかけない</t>
    </r>
    <r>
      <rPr>
        <sz val="12"/>
        <color rgb="FF333333"/>
        <rFont val="&amp;quot"/>
        <family val="2"/>
      </rPr>
      <t>ためにも、どのような事態が起こりうるかしっかりと確認しておきましょう。</t>
    </r>
  </si>
  <si>
    <t>クレームや質問が大量に押し寄せる</t>
  </si>
  <si>
    <t>食中毒が発生したことが公にされれば、該当する飲食店を利用したお客様は自分が食中毒を発生させた料理を口にしてないか心配になります。そのため、店舗に対してお客様の不安を直接反映させた厳しいクレームが多量に押し寄せることになるでしょう。想定外の事態に従業員側の戸惑いも大きいかもしれませんが、冷静に対処できるように想定質問等を考えておくと良いです。</t>
    <phoneticPr fontId="29"/>
  </si>
  <si>
    <t>保健所の検査が入る</t>
  </si>
  <si>
    <r>
      <rPr>
        <sz val="12"/>
        <color rgb="FF333333"/>
        <rFont val="ＭＳ Ｐゴシック"/>
        <family val="3"/>
        <charset val="128"/>
      </rPr>
      <t>保健所は、</t>
    </r>
    <r>
      <rPr>
        <b/>
        <sz val="12"/>
        <color rgb="FF333333"/>
        <rFont val="ＭＳ Ｐゴシック"/>
        <family val="3"/>
        <charset val="128"/>
      </rPr>
      <t>各地域の住民の健康や住まい環境などを快適なものへ</t>
    </r>
    <r>
      <rPr>
        <sz val="12"/>
        <color rgb="FF333333"/>
        <rFont val="ＭＳ Ｐゴシック"/>
        <family val="3"/>
        <charset val="128"/>
      </rPr>
      <t>と推進するために全国に設置された行政機関です。中には疾病の予防や保険・衛生環境について取り扱う業務もあるため、食中毒が発生すれば保健所が飲食店に対して立入検査をすることになります。検査においては資料提出が求められることもあるので、食中毒が発生したらスムーズに検査が行われるように書類を準備しておきましょう。</t>
    </r>
    <phoneticPr fontId="29"/>
  </si>
  <si>
    <t>営業停止からの店舗閉鎖</t>
  </si>
  <si>
    <r>
      <t>食中毒が起これば飲食店は</t>
    </r>
    <r>
      <rPr>
        <b/>
        <sz val="12"/>
        <color rgb="FFFF0A0A"/>
        <rFont val="&amp;quot"/>
        <family val="2"/>
      </rPr>
      <t>店舗閉鎖</t>
    </r>
    <r>
      <rPr>
        <sz val="12"/>
        <color rgb="FF333333"/>
        <rFont val="&amp;quot"/>
        <family val="2"/>
      </rPr>
      <t>を行うべきとされています。</t>
    </r>
  </si>
  <si>
    <r>
      <rPr>
        <sz val="12"/>
        <color rgb="FF333333"/>
        <rFont val="ＭＳ Ｐゴシック"/>
        <family val="3"/>
        <charset val="128"/>
      </rPr>
      <t>チェーン店の場合は同一のマニュアルで調理が実行されることが多いため、原因が究明されるまでは被害の拡大を防ぐ意味でも全国に展開する</t>
    </r>
    <r>
      <rPr>
        <b/>
        <sz val="12"/>
        <color rgb="FF333333"/>
        <rFont val="ＭＳ Ｐゴシック"/>
        <family val="3"/>
        <charset val="128"/>
      </rPr>
      <t>すべての系列店舗が一時休業</t>
    </r>
    <r>
      <rPr>
        <sz val="12"/>
        <color rgb="FF333333"/>
        <rFont val="ＭＳ Ｐゴシック"/>
        <family val="3"/>
        <charset val="128"/>
      </rPr>
      <t>を余儀なくされることも考えられるでしょう。経営者側としてはその間非常に忙しい時期に入ります。店舗を維持するため、そして従業員の休業期間の給与を確保するための対応を行うことが必要になるでしょう。お客様に対して真摯な対応をするとともに、従業員にも配慮を怠らないようにしなくてはいけません。</t>
    </r>
    <phoneticPr fontId="29"/>
  </si>
  <si>
    <t>原因を知って予防することが重要</t>
  </si>
  <si>
    <t>食中毒は「サルモネラ菌」「腸炎ビブリオ菌」「カンピロバクター」などの、十分に加熱していない食材や生の食材が原因で発生する菌をはじめ、「黄色ブドウ球菌」などの人の皮膚にいる菌が付着して損害を与える場合が考えられます。それらは調理方法を工夫したり、手洗いを徹底したりすることで防げる場合が大多数です。常日頃から食中毒発生防止の意識を従業員に徹底するためにも、調理時や調理前のマニュアルをしっかりと見直して予防策を練っておくことが大切になるのではないでしょうか。</t>
    <phoneticPr fontId="29"/>
  </si>
  <si>
    <t>ノロウイルス指数平年同等　散発事故発生</t>
    <rPh sb="6" eb="8">
      <t>シスウ</t>
    </rPh>
    <rPh sb="8" eb="10">
      <t>ヘイネン</t>
    </rPh>
    <rPh sb="10" eb="12">
      <t>ドウトウ</t>
    </rPh>
    <rPh sb="13" eb="15">
      <t>サンパツ</t>
    </rPh>
    <rPh sb="15" eb="17">
      <t>ジコ</t>
    </rPh>
    <rPh sb="17" eb="19">
      <t>ハッセイ</t>
    </rPh>
    <phoneticPr fontId="5"/>
  </si>
  <si>
    <t>出典:東京都感染症情報センター</t>
    <rPh sb="0" eb="2">
      <t>シュッテン</t>
    </rPh>
    <rPh sb="3" eb="6">
      <t>トウキョウト</t>
    </rPh>
    <rPh sb="6" eb="9">
      <t>カンセンショウ</t>
    </rPh>
    <rPh sb="9" eb="11">
      <t>ジョウホウ</t>
    </rPh>
    <phoneticPr fontId="5"/>
  </si>
  <si>
    <t xml:space="preserve"> </t>
    <phoneticPr fontId="81"/>
  </si>
  <si>
    <t>　　　　レベル5</t>
    <phoneticPr fontId="5"/>
  </si>
  <si>
    <t>　　　　レベル4</t>
    <phoneticPr fontId="5"/>
  </si>
  <si>
    <t>　　　　レベル3</t>
    <phoneticPr fontId="5"/>
  </si>
  <si>
    <r>
      <t xml:space="preserve">　    </t>
    </r>
    <r>
      <rPr>
        <sz val="9"/>
        <rFont val="ＭＳ Ｐゴシック"/>
        <family val="3"/>
        <charset val="128"/>
      </rPr>
      <t>レベル2</t>
    </r>
    <phoneticPr fontId="5"/>
  </si>
  <si>
    <r>
      <t xml:space="preserve">       </t>
    </r>
    <r>
      <rPr>
        <sz val="9"/>
        <rFont val="ＭＳ Ｐゴシック"/>
        <family val="3"/>
        <charset val="128"/>
      </rPr>
      <t xml:space="preserve"> レベル1</t>
    </r>
    <phoneticPr fontId="5"/>
  </si>
  <si>
    <t>地方衛生研究所情報</t>
    <rPh sb="0" eb="2">
      <t>チホウ</t>
    </rPh>
    <rPh sb="2" eb="4">
      <t>エイセイ</t>
    </rPh>
    <rPh sb="4" eb="6">
      <t>ケンキュウ</t>
    </rPh>
    <rPh sb="6" eb="7">
      <t>ショ</t>
    </rPh>
    <rPh sb="7" eb="9">
      <t>ジョウホウ</t>
    </rPh>
    <phoneticPr fontId="5"/>
  </si>
  <si>
    <t>傾向</t>
    <rPh sb="0" eb="2">
      <t>ケイコウ</t>
    </rPh>
    <phoneticPr fontId="5"/>
  </si>
  <si>
    <t>出典：地方衛生研究所ネットワーク</t>
    <rPh sb="0" eb="2">
      <t>シュッテン</t>
    </rPh>
    <rPh sb="3" eb="5">
      <t>チホウ</t>
    </rPh>
    <rPh sb="5" eb="7">
      <t>エイセイ</t>
    </rPh>
    <rPh sb="7" eb="9">
      <t>ケンキュウ</t>
    </rPh>
    <rPh sb="9" eb="10">
      <t>ジョ</t>
    </rPh>
    <phoneticPr fontId="5"/>
  </si>
  <si>
    <t>http://idsc.tokyo-eiken.go.jp/diseases/gastro/gastro/</t>
    <phoneticPr fontId="5"/>
  </si>
  <si>
    <t>流行警報</t>
    <rPh sb="0" eb="2">
      <t>リュウコウ</t>
    </rPh>
    <rPh sb="2" eb="4">
      <t>ケイホウ</t>
    </rPh>
    <phoneticPr fontId="5"/>
  </si>
  <si>
    <t>警戒警報</t>
    <rPh sb="0" eb="2">
      <t>ケイカイ</t>
    </rPh>
    <rPh sb="2" eb="4">
      <t>ケイホウ</t>
    </rPh>
    <phoneticPr fontId="5"/>
  </si>
  <si>
    <t>低散発</t>
    <rPh sb="0" eb="1">
      <t>テイ</t>
    </rPh>
    <rPh sb="1" eb="3">
      <t>サンパツ</t>
    </rPh>
    <phoneticPr fontId="5"/>
  </si>
  <si>
    <t>定点観測値</t>
    <rPh sb="0" eb="2">
      <t>テイテン</t>
    </rPh>
    <rPh sb="2" eb="4">
      <t>カンソク</t>
    </rPh>
    <rPh sb="4" eb="5">
      <t>アタイ</t>
    </rPh>
    <phoneticPr fontId="5"/>
  </si>
  <si>
    <t>▲:減少</t>
    <rPh sb="2" eb="4">
      <t>ゲンショウ</t>
    </rPh>
    <phoneticPr fontId="5"/>
  </si>
  <si>
    <t>都道府県名</t>
  </si>
  <si>
    <t>流行　　☆増加　★減少☆★1つで約1ポイント</t>
    <rPh sb="0" eb="2">
      <t>リュウコウ</t>
    </rPh>
    <rPh sb="5" eb="7">
      <t>ゾウカ</t>
    </rPh>
    <rPh sb="9" eb="11">
      <t>ゲンショウ</t>
    </rPh>
    <phoneticPr fontId="5"/>
  </si>
  <si>
    <r>
      <t>大量発症事故（業種／内容）　　</t>
    </r>
    <r>
      <rPr>
        <b/>
        <sz val="12"/>
        <color indexed="53"/>
        <rFont val="ＭＳ Ｐゴシック"/>
        <family val="3"/>
        <charset val="128"/>
      </rPr>
      <t>今週 　, 　</t>
    </r>
    <r>
      <rPr>
        <b/>
        <sz val="12"/>
        <rFont val="ＭＳ Ｐゴシック"/>
        <family val="3"/>
        <charset val="128"/>
      </rPr>
      <t>先週</t>
    </r>
    <rPh sb="0" eb="2">
      <t>タイリョウ</t>
    </rPh>
    <rPh sb="2" eb="4">
      <t>ハッショウ</t>
    </rPh>
    <rPh sb="4" eb="6">
      <t>ジコ</t>
    </rPh>
    <rPh sb="7" eb="9">
      <t>ギョウシュ</t>
    </rPh>
    <rPh sb="10" eb="12">
      <t>ナイヨウ</t>
    </rPh>
    <rPh sb="15" eb="17">
      <t>コンシュウ</t>
    </rPh>
    <rPh sb="22" eb="24">
      <t>センシュウ</t>
    </rPh>
    <phoneticPr fontId="5"/>
  </si>
  <si>
    <t>ニュースソース</t>
  </si>
  <si>
    <t>日時</t>
    <rPh sb="0" eb="2">
      <t>ニチジ</t>
    </rPh>
    <phoneticPr fontId="5"/>
  </si>
  <si>
    <t>北海道</t>
  </si>
  <si>
    <t>北海道</t>
    <rPh sb="0" eb="3">
      <t>ホッカイドウ</t>
    </rPh>
    <phoneticPr fontId="8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</si>
  <si>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</si>
  <si>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</si>
  <si>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</si>
  <si>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</si>
  <si>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</si>
  <si>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</si>
  <si>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</si>
  <si>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</si>
  <si>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</si>
  <si>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</si>
  <si>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</si>
  <si>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</si>
  <si>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</si>
  <si>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</si>
  <si>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</si>
  <si>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</si>
  <si>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</si>
  <si>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</si>
  <si>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</si>
  <si>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</si>
  <si>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</si>
  <si>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</si>
  <si>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</si>
  <si>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</si>
  <si>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</si>
  <si>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</si>
  <si>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</si>
  <si>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</si>
  <si>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</si>
  <si>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</si>
  <si>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</si>
  <si>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</si>
  <si>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</si>
  <si>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</si>
  <si>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</si>
  <si>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</si>
  <si>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</si>
  <si>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</si>
  <si>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</si>
  <si>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</si>
  <si>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</si>
  <si>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</si>
  <si>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</si>
  <si>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</si>
  <si>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</si>
  <si>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全国</t>
  </si>
  <si>
    <t>今週</t>
    <rPh sb="0" eb="2">
      <t>コンシュウ</t>
    </rPh>
    <phoneticPr fontId="5"/>
  </si>
  <si>
    <t>先週に比べて全国平均は</t>
    <phoneticPr fontId="5"/>
  </si>
  <si>
    <t>　：先週より</t>
  </si>
  <si>
    <t>東京都は</t>
  </si>
  <si>
    <t>　：先週より</t>
    <phoneticPr fontId="5"/>
  </si>
  <si>
    <t>最高指数は</t>
    <phoneticPr fontId="5"/>
  </si>
  <si>
    <t>全国で10.00を超える都道府県数は</t>
    <rPh sb="0" eb="2">
      <t>ゼンコク</t>
    </rPh>
    <rPh sb="9" eb="10">
      <t>コ</t>
    </rPh>
    <rPh sb="12" eb="16">
      <t>トドウフケン</t>
    </rPh>
    <rPh sb="16" eb="17">
      <t>スウ</t>
    </rPh>
    <phoneticPr fontId="5"/>
  </si>
  <si>
    <t>増減</t>
    <rPh sb="0" eb="2">
      <t>ゾウゲン</t>
    </rPh>
    <phoneticPr fontId="5"/>
  </si>
  <si>
    <t>　　　　　　　　　　　　　　　　　　　　　　　　　　　　　　　　　　　　</t>
    <phoneticPr fontId="5"/>
  </si>
  <si>
    <t>発生</t>
    <rPh sb="0" eb="2">
      <t>ハッセイ</t>
    </rPh>
    <phoneticPr fontId="5"/>
  </si>
  <si>
    <t>ソース</t>
    <phoneticPr fontId="5"/>
  </si>
  <si>
    <t>日付</t>
    <rPh sb="0" eb="2">
      <t>ヒヅケ</t>
    </rPh>
    <phoneticPr fontId="5"/>
  </si>
  <si>
    <t xml:space="preserve">                        </t>
    <phoneticPr fontId="5"/>
  </si>
  <si>
    <t>1類感染症</t>
  </si>
  <si>
    <t>報告なし</t>
    <rPh sb="0" eb="2">
      <t>ホウコク</t>
    </rPh>
    <phoneticPr fontId="5"/>
  </si>
  <si>
    <t>2類感染症</t>
    <phoneticPr fontId="5"/>
  </si>
  <si>
    <t>指定感染症 新型コロナウイルス感染症</t>
    <phoneticPr fontId="5"/>
  </si>
  <si>
    <t>厚生労働省：国内の発生状況など
https://www.mhlw.go.jp/stf/covid-19/kokunainohasseijoukyou.html#h2_1
厚生労働省：データからわかる－新型コロナウイルス感染症情報－
https：//covid19.mhlw.go.jp/</t>
    <phoneticPr fontId="81"/>
  </si>
  <si>
    <t>https://www.mhlw.go.jp/stf/covid-19/kokunainohasseijoukyou.html#h2_1</t>
    <phoneticPr fontId="81"/>
  </si>
  <si>
    <t>厚生労働省：データからわかる－新型コロナウイルス感染症情報－</t>
    <phoneticPr fontId="81"/>
  </si>
  <si>
    <t>https：//covid19.mhlw.go.jp/</t>
    <phoneticPr fontId="81"/>
  </si>
  <si>
    <t>腸管出血性大腸菌感染症</t>
    <phoneticPr fontId="5"/>
  </si>
  <si>
    <t>4類感染症</t>
    <phoneticPr fontId="81"/>
  </si>
  <si>
    <t>インフルエンザ
と
新型コロナ</t>
    <rPh sb="10" eb="12">
      <t>シンガタ</t>
    </rPh>
    <phoneticPr fontId="81"/>
  </si>
  <si>
    <t>注意</t>
    <rPh sb="0" eb="2">
      <t>チュウイ</t>
    </rPh>
    <phoneticPr fontId="81"/>
  </si>
  <si>
    <t>国・地域</t>
    <rPh sb="0" eb="1">
      <t>クニ</t>
    </rPh>
    <rPh sb="2" eb="4">
      <t>チイキ</t>
    </rPh>
    <phoneticPr fontId="5"/>
  </si>
  <si>
    <t>届出感染症　第三類　細菌性赤痢菌</t>
    <rPh sb="0" eb="2">
      <t>トドケデ</t>
    </rPh>
    <rPh sb="2" eb="4">
      <t>カンセン</t>
    </rPh>
    <rPh sb="4" eb="5">
      <t>ショウ</t>
    </rPh>
    <rPh sb="6" eb="7">
      <t>ダイ</t>
    </rPh>
    <rPh sb="7" eb="8">
      <t>サン</t>
    </rPh>
    <rPh sb="8" eb="9">
      <t>タグイ</t>
    </rPh>
    <rPh sb="10" eb="13">
      <t>サイキンセイ</t>
    </rPh>
    <rPh sb="13" eb="15">
      <t>セキリ</t>
    </rPh>
    <rPh sb="15" eb="16">
      <t>キン</t>
    </rPh>
    <phoneticPr fontId="5"/>
  </si>
  <si>
    <r>
      <t>全国 報告数推移　　　　　　</t>
    </r>
    <r>
      <rPr>
        <b/>
        <sz val="11"/>
        <rFont val="ＭＳ Ｐゴシック"/>
        <family val="3"/>
        <charset val="128"/>
      </rPr>
      <t>届出患者数（人）</t>
    </r>
    <rPh sb="14" eb="16">
      <t>トドケデ</t>
    </rPh>
    <rPh sb="16" eb="19">
      <t>カンジャスウ</t>
    </rPh>
    <rPh sb="20" eb="21">
      <t>ニン</t>
    </rPh>
    <phoneticPr fontId="5"/>
  </si>
  <si>
    <t>1月</t>
    <rPh sb="1" eb="2">
      <t>ガツ</t>
    </rPh>
    <phoneticPr fontId="81"/>
  </si>
  <si>
    <t>2月</t>
  </si>
  <si>
    <t>3月</t>
  </si>
  <si>
    <t>4月</t>
  </si>
  <si>
    <t>5月</t>
  </si>
  <si>
    <t>6月</t>
  </si>
  <si>
    <t>7月</t>
  </si>
  <si>
    <t>8月</t>
  </si>
  <si>
    <t>9月</t>
  </si>
  <si>
    <t>10月</t>
  </si>
  <si>
    <t>11月</t>
  </si>
  <si>
    <t>12月</t>
  </si>
  <si>
    <t>合計</t>
    <rPh sb="0" eb="2">
      <t>ゴウケイ</t>
    </rPh>
    <phoneticPr fontId="5"/>
  </si>
  <si>
    <t>合計</t>
  </si>
  <si>
    <t>今週</t>
    <rPh sb="0" eb="2">
      <t>コンシュウ</t>
    </rPh>
    <phoneticPr fontId="81"/>
  </si>
  <si>
    <t>2024年</t>
    <rPh sb="4" eb="5">
      <t>ネン</t>
    </rPh>
    <phoneticPr fontId="81"/>
  </si>
  <si>
    <t>2023年</t>
    <phoneticPr fontId="5"/>
  </si>
  <si>
    <t>2022年</t>
    <phoneticPr fontId="5"/>
  </si>
  <si>
    <t>2021年</t>
  </si>
  <si>
    <t>2020年</t>
    <phoneticPr fontId="5"/>
  </si>
  <si>
    <t>2019年</t>
    <phoneticPr fontId="5"/>
  </si>
  <si>
    <t>2019年</t>
    <rPh sb="4" eb="5">
      <t>ネン</t>
    </rPh>
    <phoneticPr fontId="5"/>
  </si>
  <si>
    <t>2018年</t>
    <phoneticPr fontId="5"/>
  </si>
  <si>
    <t>2017年</t>
    <phoneticPr fontId="5"/>
  </si>
  <si>
    <t>2016年</t>
    <phoneticPr fontId="5"/>
  </si>
  <si>
    <t>2015年</t>
    <phoneticPr fontId="5"/>
  </si>
  <si>
    <t>2014年</t>
    <phoneticPr fontId="5"/>
  </si>
  <si>
    <t>2013年</t>
    <phoneticPr fontId="5"/>
  </si>
  <si>
    <t>2012年</t>
    <phoneticPr fontId="5"/>
  </si>
  <si>
    <t>2011年</t>
  </si>
  <si>
    <t>腸管出血性大腸菌</t>
    <rPh sb="0" eb="2">
      <t>チョウカン</t>
    </rPh>
    <rPh sb="2" eb="5">
      <t>シュッケツセイ</t>
    </rPh>
    <rPh sb="5" eb="8">
      <t>ダイチョウキン</t>
    </rPh>
    <phoneticPr fontId="5"/>
  </si>
  <si>
    <t>赤痢</t>
    <rPh sb="0" eb="2">
      <t>セキリ</t>
    </rPh>
    <phoneticPr fontId="5"/>
  </si>
  <si>
    <t>※2023年 第11週（3/13～3/19）  現在</t>
    <phoneticPr fontId="81"/>
  </si>
  <si>
    <t>腸管系感染症は新型コロナウイルス予防の手洗い、手指消毒で</t>
    <rPh sb="0" eb="2">
      <t>チョウカン</t>
    </rPh>
    <rPh sb="2" eb="3">
      <t>ケイ</t>
    </rPh>
    <rPh sb="3" eb="6">
      <t>カンセンショウ</t>
    </rPh>
    <rPh sb="7" eb="9">
      <t>シンガタ</t>
    </rPh>
    <rPh sb="16" eb="18">
      <t>ヨボウ</t>
    </rPh>
    <rPh sb="19" eb="21">
      <t>テアラ</t>
    </rPh>
    <rPh sb="23" eb="24">
      <t>テ</t>
    </rPh>
    <rPh sb="24" eb="25">
      <t>ユビ</t>
    </rPh>
    <rPh sb="25" eb="27">
      <t>ショウドク</t>
    </rPh>
    <phoneticPr fontId="5"/>
  </si>
  <si>
    <t>圧倒的に感染防御できている</t>
    <rPh sb="0" eb="3">
      <t>アットウテキ</t>
    </rPh>
    <rPh sb="4" eb="6">
      <t>カンセン</t>
    </rPh>
    <rPh sb="6" eb="8">
      <t>ボウギョ</t>
    </rPh>
    <phoneticPr fontId="5"/>
  </si>
  <si>
    <t>発表</t>
    <rPh sb="0" eb="2">
      <t>ハッピョウ</t>
    </rPh>
    <phoneticPr fontId="5"/>
  </si>
  <si>
    <t>掲載日</t>
    <rPh sb="0" eb="3">
      <t>ケイサイビ</t>
    </rPh>
    <phoneticPr fontId="5"/>
  </si>
  <si>
    <t>注意　本件は「リコールプラス」「リコールナビ」のホームページより引用しています。詳細に関してはリンク先ＨＰよりご確認ください。</t>
    <rPh sb="0" eb="2">
      <t>チュウイ</t>
    </rPh>
    <phoneticPr fontId="5"/>
  </si>
  <si>
    <t>なお、情報提供ページは提供者側により短期間で削除される場合もあります。予めご了解ください。</t>
    <rPh sb="3" eb="5">
      <t>ジョウホウ</t>
    </rPh>
    <rPh sb="5" eb="7">
      <t>テイキョウ</t>
    </rPh>
    <rPh sb="11" eb="14">
      <t>テイキョウシャ</t>
    </rPh>
    <rPh sb="14" eb="15">
      <t>ガワ</t>
    </rPh>
    <rPh sb="18" eb="21">
      <t>タンキカン</t>
    </rPh>
    <rPh sb="22" eb="24">
      <t>サクジョ</t>
    </rPh>
    <rPh sb="27" eb="29">
      <t>バアイ</t>
    </rPh>
    <rPh sb="35" eb="36">
      <t>アラカジ</t>
    </rPh>
    <rPh sb="38" eb="40">
      <t>リョウカイ</t>
    </rPh>
    <phoneticPr fontId="5"/>
  </si>
  <si>
    <t xml:space="preserve">業者
 </t>
    <rPh sb="0" eb="2">
      <t>ギョウシャ</t>
    </rPh>
    <phoneticPr fontId="5"/>
  </si>
  <si>
    <t>★数年間では、平均的比率でノロウイルス継続</t>
    <rPh sb="0" eb="21">
      <t>ヘイキンテキヒリツケイゾク</t>
    </rPh>
    <phoneticPr fontId="5"/>
  </si>
  <si>
    <t>　</t>
    <phoneticPr fontId="81"/>
  </si>
  <si>
    <t>静岡県</t>
    <phoneticPr fontId="81"/>
  </si>
  <si>
    <t>2024年</t>
    <phoneticPr fontId="5"/>
  </si>
  <si>
    <t>届出感染症　第三類　</t>
    <rPh sb="0" eb="2">
      <t>トドケデ</t>
    </rPh>
    <rPh sb="2" eb="4">
      <t>カンセン</t>
    </rPh>
    <rPh sb="4" eb="5">
      <t>ショウ</t>
    </rPh>
    <rPh sb="6" eb="7">
      <t>ダイ</t>
    </rPh>
    <rPh sb="7" eb="8">
      <t>サン</t>
    </rPh>
    <rPh sb="8" eb="9">
      <t>タグイ</t>
    </rPh>
    <phoneticPr fontId="5"/>
  </si>
  <si>
    <t xml:space="preserve"> </t>
    <phoneticPr fontId="81"/>
  </si>
  <si>
    <t>賞味</t>
    <rPh sb="0" eb="2">
      <t>ショウミ</t>
    </rPh>
    <phoneticPr fontId="81"/>
  </si>
  <si>
    <t>アレルゲン</t>
    <phoneticPr fontId="81"/>
  </si>
  <si>
    <t>残留</t>
    <rPh sb="0" eb="2">
      <t>ザンリュウ</t>
    </rPh>
    <phoneticPr fontId="81"/>
  </si>
  <si>
    <t>異物</t>
    <rPh sb="0" eb="2">
      <t>イブツ</t>
    </rPh>
    <phoneticPr fontId="81"/>
  </si>
  <si>
    <t>細菌</t>
    <rPh sb="0" eb="2">
      <t>サイキン</t>
    </rPh>
    <phoneticPr fontId="81"/>
  </si>
  <si>
    <t>表示</t>
    <rPh sb="0" eb="2">
      <t>ヒョウジ</t>
    </rPh>
    <phoneticPr fontId="81"/>
  </si>
  <si>
    <t>その他</t>
    <rPh sb="2" eb="3">
      <t>タ</t>
    </rPh>
    <phoneticPr fontId="81"/>
  </si>
  <si>
    <t>インフルエンザ新型</t>
    <rPh sb="7" eb="9">
      <t>シンガタ</t>
    </rPh>
    <phoneticPr fontId="81"/>
  </si>
  <si>
    <t>コロナウイルス感染症</t>
    <rPh sb="7" eb="10">
      <t>カンセンショウ</t>
    </rPh>
    <phoneticPr fontId="81"/>
  </si>
  <si>
    <t>報告数</t>
    <rPh sb="0" eb="3">
      <t>ホウコクスウ</t>
    </rPh>
    <phoneticPr fontId="81"/>
  </si>
  <si>
    <t>総数</t>
    <rPh sb="0" eb="2">
      <t>ソウスウ</t>
    </rPh>
    <phoneticPr fontId="81"/>
  </si>
  <si>
    <t>男性</t>
    <rPh sb="0" eb="2">
      <t>ダンセイ</t>
    </rPh>
    <phoneticPr fontId="81"/>
  </si>
  <si>
    <t>女性</t>
    <rPh sb="0" eb="2">
      <t>ジョセイ</t>
    </rPh>
    <phoneticPr fontId="81"/>
  </si>
  <si>
    <r>
      <rPr>
        <sz val="11"/>
        <color rgb="FFFFC000"/>
        <rFont val="ＭＳ Ｐゴシック"/>
        <family val="3"/>
        <charset val="128"/>
        <scheme val="minor"/>
      </rPr>
      <t xml:space="preserve">  ■</t>
    </r>
    <r>
      <rPr>
        <sz val="9"/>
        <color theme="1"/>
        <rFont val="ＭＳ Ｐゴシック"/>
        <family val="3"/>
        <charset val="128"/>
        <scheme val="minor"/>
      </rPr>
      <t>賞味消費期限</t>
    </r>
    <r>
      <rPr>
        <sz val="11"/>
        <color theme="1"/>
        <rFont val="ＭＳ Ｐゴシック"/>
        <family val="3"/>
        <charset val="128"/>
        <scheme val="minor"/>
      </rPr>
      <t>　</t>
    </r>
    <r>
      <rPr>
        <sz val="11"/>
        <color rgb="FF6EF729"/>
        <rFont val="ＭＳ Ｐゴシック"/>
        <family val="3"/>
        <charset val="128"/>
        <scheme val="minor"/>
      </rPr>
      <t>■</t>
    </r>
    <r>
      <rPr>
        <sz val="9"/>
        <color theme="1"/>
        <rFont val="ＭＳ Ｐゴシック"/>
        <family val="3"/>
        <charset val="128"/>
        <scheme val="minor"/>
      </rPr>
      <t>アレルギー</t>
    </r>
    <r>
      <rPr>
        <sz val="11"/>
        <color theme="5" tint="0.39997558519241921"/>
        <rFont val="ＭＳ Ｐゴシック"/>
        <family val="3"/>
        <charset val="128"/>
        <scheme val="minor"/>
      </rPr>
      <t>■</t>
    </r>
    <r>
      <rPr>
        <sz val="7"/>
        <color theme="1"/>
        <rFont val="ＭＳ Ｐゴシック"/>
        <family val="3"/>
        <charset val="128"/>
        <scheme val="minor"/>
      </rPr>
      <t>残留添加物・農薬</t>
    </r>
    <r>
      <rPr>
        <sz val="11"/>
        <color theme="1"/>
        <rFont val="ＭＳ Ｐゴシック"/>
        <family val="3"/>
        <charset val="128"/>
        <scheme val="minor"/>
      </rPr>
      <t xml:space="preserve">  </t>
    </r>
    <r>
      <rPr>
        <sz val="11"/>
        <color theme="0" tint="-0.14999847407452621"/>
        <rFont val="ＭＳ Ｐゴシック"/>
        <family val="3"/>
        <charset val="128"/>
        <scheme val="minor"/>
      </rPr>
      <t>■</t>
    </r>
    <r>
      <rPr>
        <sz val="11"/>
        <color theme="1"/>
        <rFont val="ＭＳ Ｐゴシック"/>
        <family val="3"/>
        <charset val="128"/>
        <scheme val="minor"/>
      </rPr>
      <t>異物　</t>
    </r>
    <r>
      <rPr>
        <sz val="11"/>
        <color theme="7" tint="0.39997558519241921"/>
        <rFont val="ＭＳ Ｐゴシック"/>
        <family val="3"/>
        <charset val="128"/>
        <scheme val="minor"/>
      </rPr>
      <t>　■</t>
    </r>
    <r>
      <rPr>
        <sz val="11"/>
        <color theme="1"/>
        <rFont val="ＭＳ Ｐゴシック"/>
        <family val="3"/>
        <charset val="128"/>
        <scheme val="minor"/>
      </rPr>
      <t>細菌　　</t>
    </r>
    <r>
      <rPr>
        <sz val="11"/>
        <color indexed="40"/>
        <rFont val="ＭＳ Ｐゴシック"/>
        <family val="3"/>
        <charset val="128"/>
        <scheme val="minor"/>
      </rPr>
      <t>■</t>
    </r>
    <r>
      <rPr>
        <sz val="11"/>
        <color theme="1"/>
        <rFont val="ＭＳ Ｐゴシック"/>
        <family val="3"/>
        <charset val="128"/>
        <scheme val="minor"/>
      </rPr>
      <t>表示ミス     □</t>
    </r>
    <r>
      <rPr>
        <b/>
        <sz val="11"/>
        <color theme="1"/>
        <rFont val="ＭＳ Ｐゴシック"/>
        <family val="3"/>
        <charset val="128"/>
        <scheme val="minor"/>
      </rPr>
      <t>その他</t>
    </r>
    <phoneticPr fontId="5"/>
  </si>
  <si>
    <t>毎週　　ひとつ　　覚えていきましょう</t>
    <phoneticPr fontId="5"/>
  </si>
  <si>
    <t>（最近５年間の週値の比較） ノロウイルスの感染周期は4年ですね　やや感染度合いが低い!</t>
    <rPh sb="1" eb="3">
      <t>サイキン</t>
    </rPh>
    <rPh sb="3" eb="6">
      <t>ゴネンカン</t>
    </rPh>
    <rPh sb="7" eb="8">
      <t>シュウ</t>
    </rPh>
    <rPh sb="8" eb="9">
      <t>アタイ</t>
    </rPh>
    <rPh sb="10" eb="12">
      <t>ヒカク</t>
    </rPh>
    <rPh sb="21" eb="25">
      <t>カンセンシュウキ</t>
    </rPh>
    <rPh sb="27" eb="28">
      <t>ネン</t>
    </rPh>
    <rPh sb="34" eb="36">
      <t>カンセン</t>
    </rPh>
    <rPh sb="36" eb="38">
      <t>ドア</t>
    </rPh>
    <rPh sb="40" eb="41">
      <t>ヒク</t>
    </rPh>
    <phoneticPr fontId="5"/>
  </si>
  <si>
    <t>2025年</t>
    <phoneticPr fontId="5"/>
  </si>
  <si>
    <t>計</t>
    <rPh sb="0" eb="1">
      <t>ケイ</t>
    </rPh>
    <phoneticPr fontId="5"/>
  </si>
  <si>
    <t>食品表示 (2/17-2/24)</t>
  </si>
  <si>
    <t>日付</t>
    <rPh sb="0" eb="2">
      <t>ヒヅケ</t>
    </rPh>
    <phoneticPr fontId="81"/>
  </si>
  <si>
    <t>.</t>
    <phoneticPr fontId="81"/>
  </si>
  <si>
    <t>-</t>
    <phoneticPr fontId="81"/>
  </si>
  <si>
    <t>　</t>
    <phoneticPr fontId="15"/>
  </si>
  <si>
    <t xml:space="preserve"> 5類感染症</t>
    <phoneticPr fontId="5"/>
  </si>
  <si>
    <t xml:space="preserve">
3類感染症
細菌性赤痢</t>
    <phoneticPr fontId="5"/>
  </si>
  <si>
    <t>福島県</t>
    <rPh sb="0" eb="2">
      <t>フクシマ</t>
    </rPh>
    <phoneticPr fontId="81"/>
  </si>
  <si>
    <t xml:space="preserve"> </t>
    <phoneticPr fontId="81"/>
  </si>
  <si>
    <t>　　　</t>
  </si>
  <si>
    <t>全国警戒ランク2に減少</t>
    <rPh sb="0" eb="2">
      <t>ゼンコク</t>
    </rPh>
    <rPh sb="2" eb="4">
      <t>ケイカイ</t>
    </rPh>
    <rPh sb="9" eb="11">
      <t>ゲンショウ</t>
    </rPh>
    <phoneticPr fontId="81"/>
  </si>
  <si>
    <t>平年並み</t>
    <phoneticPr fontId="81"/>
  </si>
  <si>
    <t>10月15日～17日は、食品安全フェスティバル「2025フードセーフティージャパン」</t>
    <rPh sb="2" eb="3">
      <t>ガツ</t>
    </rPh>
    <rPh sb="5" eb="6">
      <t>ヒ</t>
    </rPh>
    <rPh sb="9" eb="10">
      <t>ヒ</t>
    </rPh>
    <rPh sb="12" eb="14">
      <t>ショクヒン</t>
    </rPh>
    <rPh sb="14" eb="16">
      <t>アンゼン</t>
    </rPh>
    <phoneticPr fontId="29"/>
  </si>
  <si>
    <t>2025/35週</t>
  </si>
  <si>
    <t>山口市の旅館で食事をした男女７人が、下痢やおう吐などの症状を訴え、保健所は、ノロウイルスが検出されたことなどから、旅館での食事が原因の食中毒と断定し、食事の提供について、３日間余りの営業停止を命じました。
営業停止を命じられたのは山口市徳地堀の「友景旅館」です。</t>
    <phoneticPr fontId="81"/>
  </si>
  <si>
    <t>NHK</t>
    <phoneticPr fontId="81"/>
  </si>
  <si>
    <t>福岡県</t>
    <rPh sb="0" eb="3">
      <t>フクオカケン</t>
    </rPh>
    <phoneticPr fontId="15"/>
  </si>
  <si>
    <t xml:space="preserve">  令和７年９月１日（月），函館市内の保育所から，嘔吐，下痢等の症状を呈している園児が複数名発生している旨，市立函館保健所に通報があった。  函館市内の保育所で，８月２５日（月）から９月５日（金）にかけて職員および園児１８名が，嘔吐や下痢等の症状を呈し，そのうち８名からノロウイルスが検出された。</t>
    <phoneticPr fontId="81"/>
  </si>
  <si>
    <t>函館保健所</t>
    <rPh sb="0" eb="2">
      <t>ハコダテ</t>
    </rPh>
    <rPh sb="2" eb="5">
      <t>ホケンジョ</t>
    </rPh>
    <phoneticPr fontId="81"/>
  </si>
  <si>
    <t>回収＆返金</t>
  </si>
  <si>
    <t>イオンリテール</t>
  </si>
  <si>
    <t>回収＆返金/交換</t>
  </si>
  <si>
    <t>オーケー</t>
  </si>
  <si>
    <t>サミット</t>
  </si>
  <si>
    <t>回収</t>
  </si>
  <si>
    <t>回収＆交換</t>
  </si>
  <si>
    <t>シャトレーゼ</t>
  </si>
  <si>
    <t>ジェイアールサー...</t>
  </si>
  <si>
    <t>と</t>
    <phoneticPr fontId="81"/>
  </si>
  <si>
    <t>2025年第34週</t>
    <rPh sb="4" eb="5">
      <t>ネン</t>
    </rPh>
    <rPh sb="5" eb="6">
      <t>ダイ</t>
    </rPh>
    <rPh sb="8" eb="9">
      <t>シュウ</t>
    </rPh>
    <phoneticPr fontId="81"/>
  </si>
  <si>
    <t>TBS</t>
    <phoneticPr fontId="15"/>
  </si>
  <si>
    <t>スポンサーページは１回掲載3,000円(2週連続　5,000円)
ご希望者はこちらまで　→Food・Safety</t>
    <rPh sb="10" eb="11">
      <t>カイ</t>
    </rPh>
    <rPh sb="11" eb="13">
      <t>ケイサイ</t>
    </rPh>
    <rPh sb="18" eb="19">
      <t>エン</t>
    </rPh>
    <rPh sb="21" eb="24">
      <t>シュウレンゾク</t>
    </rPh>
    <rPh sb="30" eb="31">
      <t>エン</t>
    </rPh>
    <rPh sb="34" eb="37">
      <t>キボウシャ</t>
    </rPh>
    <phoneticPr fontId="81"/>
  </si>
  <si>
    <t>今週のニュース（Noroｖｉｒｕｓ） (9/8-9/14)</t>
    <rPh sb="0" eb="2">
      <t>コンシュウ</t>
    </rPh>
    <phoneticPr fontId="5"/>
  </si>
  <si>
    <t>2025/36週</t>
  </si>
  <si>
    <t xml:space="preserve"> GⅡ　35週   0例</t>
    <rPh sb="6" eb="7">
      <t>シュウ</t>
    </rPh>
    <phoneticPr fontId="5"/>
  </si>
  <si>
    <t xml:space="preserve"> GⅡ36週　0例</t>
    <rPh sb="8" eb="9">
      <t>レイ</t>
    </rPh>
    <phoneticPr fontId="5"/>
  </si>
  <si>
    <t>食中毒情報  (9/8-9/14)</t>
    <rPh sb="0" eb="3">
      <t>ショクチュウドク</t>
    </rPh>
    <rPh sb="3" eb="5">
      <t>ジョウホウ</t>
    </rPh>
    <phoneticPr fontId="5"/>
  </si>
  <si>
    <t>海外情報  (9/8-9/14)</t>
    <rPh sb="0" eb="4">
      <t>カイガイジョウホウ</t>
    </rPh>
    <phoneticPr fontId="5"/>
  </si>
  <si>
    <t>食品表示
 (9/8-9/14)</t>
    <rPh sb="0" eb="2">
      <t>ショクヒン</t>
    </rPh>
    <rPh sb="2" eb="4">
      <t>ヒョウジ</t>
    </rPh>
    <phoneticPr fontId="5"/>
  </si>
  <si>
    <t>残留農薬  (9/8-9/14)</t>
    <phoneticPr fontId="15"/>
  </si>
  <si>
    <t>食品表示 (9/8-9/14)</t>
    <phoneticPr fontId="5"/>
  </si>
  <si>
    <t>2025年第35週</t>
    <rPh sb="4" eb="5">
      <t>ネン</t>
    </rPh>
    <rPh sb="5" eb="6">
      <t>ダイ</t>
    </rPh>
    <rPh sb="8" eb="9">
      <t>シュウ</t>
    </rPh>
    <phoneticPr fontId="81"/>
  </si>
  <si>
    <t>-</t>
    <phoneticPr fontId="81"/>
  </si>
  <si>
    <t>9-10月、4月以降
施設の所在市町村で           流行・食中毒が報告される
定点観測値が5.00前後</t>
    <phoneticPr fontId="81"/>
  </si>
  <si>
    <t>【情報共有】　週間・情報収集/情報は毎週確認する
【常設】　嘔吐物処理セットの配備
【体調管理】従業員の健康状況を徹底し、不良者は調理・加工ラインより外す</t>
    <phoneticPr fontId="81"/>
  </si>
  <si>
    <t>管理レベル「2」　</t>
    <phoneticPr fontId="5"/>
  </si>
  <si>
    <t xml:space="preserve">2025年 第36週（9/1～9/7） </t>
    <phoneticPr fontId="5"/>
  </si>
  <si>
    <t>若干多いか</t>
    <rPh sb="0" eb="2">
      <t>ジャッカン</t>
    </rPh>
    <rPh sb="2" eb="3">
      <t>オオ</t>
    </rPh>
    <phoneticPr fontId="81"/>
  </si>
  <si>
    <t>2025年第35週（8月25日〜8月31日）</t>
    <phoneticPr fontId="81"/>
  </si>
  <si>
    <t>結核例　249例</t>
    <rPh sb="7" eb="8">
      <t>レイ</t>
    </rPh>
    <phoneticPr fontId="5"/>
  </si>
  <si>
    <t>細菌性赤痢2例‌
 ‌
菌種：S. sonnei（D群）1例＿感染地域：ネパール
菌種不明1例＿感染地域：インドネシア</t>
    <rPh sb="0" eb="3">
      <t>サイキンセイ</t>
    </rPh>
    <rPh sb="3" eb="5">
      <t>セキリ</t>
    </rPh>
    <rPh sb="6" eb="7">
      <t>レイ</t>
    </rPh>
    <rPh sb="12" eb="14">
      <t>キンシュ</t>
    </rPh>
    <rPh sb="26" eb="27">
      <t>グン</t>
    </rPh>
    <rPh sb="29" eb="30">
      <t>レイ</t>
    </rPh>
    <rPh sb="31" eb="33">
      <t>カンセン</t>
    </rPh>
    <rPh sb="33" eb="35">
      <t>チイキ</t>
    </rPh>
    <rPh sb="41" eb="43">
      <t>キンシュ</t>
    </rPh>
    <rPh sb="43" eb="45">
      <t>フメイ</t>
    </rPh>
    <rPh sb="46" eb="47">
      <t>レイ</t>
    </rPh>
    <rPh sb="48" eb="50">
      <t>カンセン</t>
    </rPh>
    <rPh sb="50" eb="52">
      <t>チイキ</t>
    </rPh>
    <phoneticPr fontId="81"/>
  </si>
  <si>
    <t xml:space="preserve">
パラチフス1例‌
</t>
    <rPh sb="7" eb="8">
      <t>レイ</t>
    </rPh>
    <phoneticPr fontId="81"/>
  </si>
  <si>
    <t>感染地域：バングラデシュ</t>
    <phoneticPr fontId="81"/>
  </si>
  <si>
    <t xml:space="preserve">腸管出血性大腸菌感染症171例（有症者121例、うちHUS‌3例）
‌感染地域：‌‌国内122例、韓国7例、キルギス1例、タイ1例、トルコ1例、フィリピン1例、国内・国外不明38例
国内の感染地域：‌‌東京都12例、兵庫県11例、神奈川県8例、宮城県7例、北海道6例、愛知県6例、大阪府6例、岩手県5例、秋田県5例、岡山県5例、福岡県5例、群馬県4例、埼玉県4例、滋賀県4例、山形県3例、
福島県3例、長野県2例、青森県1例、茨城県1例、栃木県1例、千葉県1例、福井県1例、山梨県1例、静岡県1例、三重県1例、京都府1例、奈良県1例、和歌山県1例、佐賀県1例、熊本県1例、大分県1例、鹿児島県1例、
東京都/山梨県1例、国内（都道府県不明）10例
</t>
    <phoneticPr fontId="81"/>
  </si>
  <si>
    <t>年齢群：‌‌1歳（1 例 ）、2歳（6 例 ）、3歳（2 例 ）、4歳（2 例 ）、6歳（4 例 ）、7歳（ 2 例 ）、　 8歳（ 1 例 ）、 9歳（ 2 例 ）、 10代（24例）、20代（36例）、30代（30例）、40代（14例）、   50台(2例）、60代（21例）、70 代（8 例 ）、80 代（5 例 ）、90代以上（1例）</t>
    <rPh sb="126" eb="127">
      <t>ダイ</t>
    </rPh>
    <phoneticPr fontId="81"/>
  </si>
  <si>
    <t xml:space="preserve">血清群・毒素型：‌‌O157‌VT1・VT2（53例）、O157‌VT2（32例）、O26‌VT1（18例）、O103‌VT1（16例）、O111‌ VT1（5例）、
O8‌VT2（2例）、O111‌VT1・VT2（1例）、O115‌VT1（1例）、O121‌VT2‌（1例）、O124‌VT1（1例）、O145‌VT1（1例）、
O145‌VT2（1例）、O146‌VT2（1例）、O157‌ VT1（1例）、O166‌VT2（1例）、その他・不明（36例）
累積報告数：2,429例（有症者1,351例、うちHUS‌23例．死亡3例）
</t>
    <phoneticPr fontId="81"/>
  </si>
  <si>
    <t>レジオネラ症49例（肺炎型46例、ポンティアック熱型3例）‌
   感染地域：‌神奈川県5例、兵庫県4例、群馬県3例、東京都3例、千葉県2例、岐阜県2例、滋賀県2例、大阪府2例、島根県2例、
   福岡県2例、茨城県1例、新潟県1例、富山県1例、石川県1例、静岡県1例、三重県1例、京都府1例、鳥取県1例、岡山県1例、
   熊本県1例、鹿児島県1例、栃木県/群馬県1例、国内（都道府県不明）4例、フィリピン1例、国内・国外不明5例
‌年齢群：‌50代（9例）、60代（9例）、70代（20例）、80代（8例）、90代以上（3例）累積報告数：1,538例</t>
    <phoneticPr fontId="81"/>
  </si>
  <si>
    <t>E型肝炎15例‌
   感染地域（感染源）：‌‌埼玉県3例（焼き肉1例、不明2例）、北海道2例（牛ホルモン1例、 
   焼き肉/ホルモン1例）、東京都2例（牛レバー1例、不明1例）、神奈川県1例（豚肉）、
   岐阜県1例（不明）、三重県1例（不明）、国内（都道府県不明）3例
  （豚レバー1例、豚肉1例、不明1例）、国内・国外不明2例（不明2例）
A型肝炎2例‌
  感染地域：大阪府1例、ミャンマー1例</t>
    <phoneticPr fontId="81"/>
  </si>
  <si>
    <t>アメーバ赤痢4例（腸管アメーバ症4例） ‌
  感染地域：神奈川1例、国内・国外不明3例
  感染経路：その他・不明4例
ウイルス性肝炎4例‌ B型肝炎ウイルス2例＿感染経路：性的接触2例（異性間2例）
 C型肝炎ウイルス1例＿感染経路：その他・不明
 EBウイルス1例＿感染経路：性的 接 触（ 異 性 間 ）</t>
    <phoneticPr fontId="81"/>
  </si>
  <si>
    <r>
      <t xml:space="preserve">対前週
</t>
    </r>
    <r>
      <rPr>
        <b/>
        <sz val="14"/>
        <color rgb="FFFF0000"/>
        <rFont val="ＭＳ Ｐゴシック"/>
        <family val="3"/>
        <charset val="128"/>
      </rPr>
      <t>インフルエンザ 　　     　       　　　12%   増加</t>
    </r>
    <r>
      <rPr>
        <b/>
        <sz val="11"/>
        <color rgb="FFFF0000"/>
        <rFont val="ＭＳ Ｐゴシック"/>
        <family val="3"/>
        <charset val="128"/>
      </rPr>
      <t xml:space="preserve">
</t>
    </r>
    <r>
      <rPr>
        <b/>
        <sz val="14"/>
        <color rgb="FF002060"/>
        <rFont val="ＭＳ Ｐゴシック"/>
        <family val="3"/>
        <charset val="128"/>
      </rPr>
      <t>新型コロナウイルス          　  　   -3%　 減少</t>
    </r>
    <rPh sb="0" eb="3">
      <t>タイゼンシュウゾウカゾウカゲンショウ</t>
    </rPh>
    <rPh sb="36" eb="38">
      <t>ゾウカ</t>
    </rPh>
    <rPh sb="70" eb="72">
      <t>ゲンショウ</t>
    </rPh>
    <phoneticPr fontId="81"/>
  </si>
  <si>
    <t>全国農業協同組合...</t>
  </si>
  <si>
    <t>エフェトレーディ...</t>
  </si>
  <si>
    <t>ユニー</t>
  </si>
  <si>
    <t>京急ストア</t>
  </si>
  <si>
    <t>タイヨー</t>
  </si>
  <si>
    <t>ニュー・クイック...</t>
  </si>
  <si>
    <t>日本海水</t>
  </si>
  <si>
    <t>スーパーアルプス...</t>
  </si>
  <si>
    <t>東洋食品</t>
  </si>
  <si>
    <t>バンダイナムコア...</t>
  </si>
  <si>
    <t>ビーアンドエヌ</t>
  </si>
  <si>
    <t>渡島リテール</t>
  </si>
  <si>
    <t>社会福祉法人印旛...</t>
  </si>
  <si>
    <t>マルイチ産商</t>
  </si>
  <si>
    <t>イオンビッグ</t>
  </si>
  <si>
    <t>アニメイト</t>
  </si>
  <si>
    <t>鶴亀園</t>
  </si>
  <si>
    <t>岡山やまう</t>
  </si>
  <si>
    <t>富士シティオ</t>
  </si>
  <si>
    <t>ヒューマンリソー...</t>
  </si>
  <si>
    <t>三幸</t>
  </si>
  <si>
    <t>フレッシュベジ加...</t>
  </si>
  <si>
    <t>翠好堂</t>
  </si>
  <si>
    <t>日本ルナ</t>
  </si>
  <si>
    <t>バニラヨーグルト白桃 一部シール状態不備</t>
  </si>
  <si>
    <t>宝海草</t>
  </si>
  <si>
    <t>淡路島産塩蔵生わかめ 一部賞味期限誤記</t>
  </si>
  <si>
    <t>七福</t>
  </si>
  <si>
    <t>中津川栗きんとん 一部誤表示</t>
  </si>
  <si>
    <t>エルフラット</t>
  </si>
  <si>
    <t>パウンドケーキ ストロベリー他 一部カビ発生の恐れ</t>
  </si>
  <si>
    <t>土佐鶴酒造</t>
  </si>
  <si>
    <t>土佐鶴 純米カップ他 一部カビ発生の恐れ</t>
  </si>
  <si>
    <t>銀ビルストアー</t>
  </si>
  <si>
    <t>大手前店 ミンチ肉 一部異物混入(金属刃)の恐れ</t>
  </si>
  <si>
    <t>岡山駅店 イギリスパンのたまごサンド 一部(豚肉)表示欠落</t>
  </si>
  <si>
    <t>マルヨ食品</t>
  </si>
  <si>
    <t>ぞうすいの素 4品目 一部(乳)表示欠落</t>
  </si>
  <si>
    <t>カズ</t>
  </si>
  <si>
    <t>フルーツケーキ 一部(クルミ)表示欠落</t>
  </si>
  <si>
    <t>永井海苔</t>
  </si>
  <si>
    <t>S SELECT 有明産おにぎり味のり 一部賞味期限表示欠落</t>
  </si>
  <si>
    <t>ベルク</t>
  </si>
  <si>
    <t>スターバックス京都抹茶ラテ200ml 一部保存温度逸脱</t>
  </si>
  <si>
    <t>ビスキュイワッフル&amp;シュガースコーン詰合せ 一部賞味期限誤記</t>
  </si>
  <si>
    <t>えびみそ他 一部(かに,乳)表示欠落</t>
  </si>
  <si>
    <t>ちょこっとかき揚げ丼 一部(えび,かに,卵,乳 他)表示欠落</t>
  </si>
  <si>
    <t>イケダパン</t>
  </si>
  <si>
    <t>ケーキサンド(バナナピューレ使用) 一部カビ発生の恐れ</t>
  </si>
  <si>
    <t>農事組合法人東御...</t>
  </si>
  <si>
    <t>とうみタレ 一部(小麦)表示欠落</t>
  </si>
  <si>
    <t>ヤマニ野口水産</t>
  </si>
  <si>
    <t>鮭フレーク 一部殺菌温度基準満たず</t>
  </si>
  <si>
    <t>ボンテ</t>
  </si>
  <si>
    <t>全粒粉入スコーンくるみチョコ 一部(くるみ)表示欠落</t>
  </si>
  <si>
    <t>紀文串おでん 一部保存温度逸脱</t>
  </si>
  <si>
    <t>北海道フードフロ...</t>
  </si>
  <si>
    <t>愛知東郷店 生干しこまい 一部賞味期限誤記</t>
  </si>
  <si>
    <t>南九</t>
  </si>
  <si>
    <t>中国産人参 一部残留農薬基準超過</t>
  </si>
  <si>
    <t>しゅんぎく 一部残留農薬基準超過</t>
  </si>
  <si>
    <t>ピスタチオターキッシュディライト 一部賞味期限表示欠落</t>
  </si>
  <si>
    <t>5店舗 帆立とわかめのさっぱり塩ポン酢 一部消費期限誤記</t>
  </si>
  <si>
    <t>金沢八景店 振り塩銀鮭一部ラベル誤り消費期限・保存温度誤記</t>
  </si>
  <si>
    <t>ビッグハウス印西店 いなり上手 一部冷蔵品を常温販売</t>
  </si>
  <si>
    <t>立川グランデュオ店 黒酢あん仕立ての肉団子 一部消費期限誤記</t>
  </si>
  <si>
    <t>贅沢焼えびふりかけ 一部(かに)アレルギー表示欠落</t>
  </si>
  <si>
    <t>舞茸ごはん＆ねぎ塩チキンステーキ弁当 一部(えび,卵)表示欠落</t>
  </si>
  <si>
    <t>田辺店 おかか餅カップチーズ風味 一部保存温度逸脱</t>
  </si>
  <si>
    <t>八王子駅南口店 山いもの磯部唐揚 一部(乳)表示欠落</t>
  </si>
  <si>
    <t>平田店 よくばり丼 一部表示欠落</t>
  </si>
  <si>
    <t>ディオ・ブランドーの涙キャンディ他 一部異物混入の恐れ</t>
  </si>
  <si>
    <t>米粉入ミニロール 一部消費期限誤記</t>
  </si>
  <si>
    <t>七飯本町店 バターパン 一部(大豆)表示欠落</t>
  </si>
  <si>
    <t>藤沢店 ロース厚切り味噌漬け 一部(ごま)表示欠落</t>
  </si>
  <si>
    <t>米粉のパウンドケーキ 一部カビ発生の恐れ</t>
  </si>
  <si>
    <t>いか塩辛「塩辛職人」 一部賞味期限表示欠落</t>
  </si>
  <si>
    <t>喜久田店 生餃子 一部消費期限切れ</t>
  </si>
  <si>
    <t>アイシングクッキー 一部賞味期限誤記</t>
  </si>
  <si>
    <t>太陽の煌めき 一部賞味期限表示欠落</t>
  </si>
  <si>
    <t>喜連瓜破駅前店 さば塩焼 一部(さば)表示欠落</t>
  </si>
  <si>
    <t>伊勢屋 赤しば漬 一部賞味期限誤記</t>
  </si>
  <si>
    <t>横浜南店 塩銀鮭(チリ産 冷凍) 消費期限,保存温度誤記</t>
  </si>
  <si>
    <t>梅屋敷店 豚ロース厚切り味噌漬け 一部(豚肉)表示欠落</t>
  </si>
  <si>
    <t>新宿イイトルミネ オリジナルメロンパン他 一部消費期限誤記</t>
  </si>
  <si>
    <t>たこ流氷揚 一部賞味期限表示欠落</t>
  </si>
  <si>
    <t>冷凍おやき 2品目 一部賞味期限誤記</t>
  </si>
  <si>
    <t>ひとくちいちご大福 一部カビ発生の恐れ</t>
  </si>
  <si>
    <t>尼崎店 鶏レバー煮 一部(えび,卵)表示欠落</t>
    <phoneticPr fontId="26"/>
  </si>
  <si>
    <t>　上位2種目(賞味期限・アレルギー表記ミス)で全体の　(68%)</t>
    <rPh sb="1" eb="3">
      <t>ジョウイ</t>
    </rPh>
    <rPh sb="4" eb="6">
      <t>シュモク</t>
    </rPh>
    <rPh sb="7" eb="11">
      <t>ショウミキゲン</t>
    </rPh>
    <rPh sb="17" eb="19">
      <t>ヒョウキ</t>
    </rPh>
    <rPh sb="23" eb="25">
      <t>ゼンタイ</t>
    </rPh>
    <phoneticPr fontId="5"/>
  </si>
  <si>
    <t>令和7年9月4日(木曜日)、海老名市内の飲食店を利用した人から「9月2日(火曜日)に飲食店で食事をしたところ、複数名が吐き気、下痢、発熱等の症状を呈した。」旨の連絡が厚木保健福祉事務所にありました。当保健福祉事務所が調査を行ったところ、9月1日(月曜日)から9月3日(水曜日)にこの飲食店を利用した複数の利用者が同様の症状を呈していることが判明</t>
    <phoneticPr fontId="81"/>
  </si>
  <si>
    <t>神奈川県</t>
    <rPh sb="0" eb="4">
      <t>カナガワケン</t>
    </rPh>
    <phoneticPr fontId="81"/>
  </si>
  <si>
    <t>「石和温泉花火大会」で食中毒 豚の丸焼き原因か 山梨 笛吹</t>
    <phoneticPr fontId="15"/>
  </si>
  <si>
    <t>山梨県</t>
    <rPh sb="0" eb="3">
      <t>ヤマナシケン</t>
    </rPh>
    <phoneticPr fontId="15"/>
  </si>
  <si>
    <t>　先月２４日に笛吹市の花火大会で提供された豚の丸焼きなどを食べた男女１１人が下痢や腹痛の症状を訴えました。保健所はサルモネラ属菌による食中毒だと断定し関係者に衛生指導を行いました。県によりますと、先月２４日、笛吹市で開かれた「石和温泉花火大会」に訪れていた１０代から８０代までの合わせて１１人の男女が下痢や腹痛などの症状を訴えたということです。峡東保健所が調査を進めたところ、１１人はいずれも花火大会の協賛者席エリアでビュッフェ形式で提供された食事を食べていて、このうち７人からサルモネラ属菌が検出されたということです。発症した人はいずれも入院せず、快方に向かっているということです。保健所は食中毒が発生したと断定したうえで原因については「炭火焼きにして提供された豚の丸焼きと推定される」としています。県はこの料理を提供した団体について短期のイベントで営業許可の必要がないため行政処分は行わず関係者に対して衛生指導を行ったということです。県はサルモネラ属菌による食中毒は卵や肉などが原因となることが多いことから十分に加熱するとともに、調理後は早めに食べるように呼びかけています。</t>
    <phoneticPr fontId="15"/>
  </si>
  <si>
    <t>NHK</t>
    <phoneticPr fontId="15"/>
  </si>
  <si>
    <t>https://www3.nhk.or.jp/lnews/kofu/20250909/1040027828.html</t>
    <phoneticPr fontId="15"/>
  </si>
  <si>
    <t>島根・安来市の飲食店、食中毒症状5県77人に　熱不足の食肉原因か</t>
    <phoneticPr fontId="15"/>
  </si>
  <si>
    <t xml:space="preserve">   島根県安来市の「グルメ＆コーヒー舶来屋」で発生した食中毒で、島根県は12日、新たに41人の患者を確認したと発表した。患者数は計77人で、これまでに22人が入院。うち3人が溶血性尿毒症症候群（HUS）を発症した。松江保健所は提供されたハンバーグの加熱が不十分だったとみている。
県によると77人は8月29日～9月7日に来店した客。腹痛などの症状を訴えた。県別内訳は島根49人、鳥取19人、岡山2人と、広島と兵庫が各1人。残る5人は調査中。複数の患者の便から腸管出血性大腸菌O157が検出され、県は食中毒と断定。保健所は同店に8～12日の5日間の営業停止を命じた。</t>
    <phoneticPr fontId="15"/>
  </si>
  <si>
    <t>島根県</t>
    <rPh sb="0" eb="3">
      <t>シマネケン</t>
    </rPh>
    <phoneticPr fontId="15"/>
  </si>
  <si>
    <t>産業West</t>
    <rPh sb="0" eb="2">
      <t>サンギョウ</t>
    </rPh>
    <phoneticPr fontId="15"/>
  </si>
  <si>
    <t>https://www.sankei.com/article/20250912-YLDV62MFC5LIBPXDZPZKVQAYHA/</t>
    <phoneticPr fontId="15"/>
  </si>
  <si>
    <t xml:space="preserve">有毒植物イヌサフランの球根を食べた80代の高齢者が食中毒で死亡 玉ねぎと間違え誤食 岡山県 ... </t>
    <phoneticPr fontId="15"/>
  </si>
  <si>
    <t xml:space="preserve">   今年6月下旬に有毒植物イヌサフランの球根を誤って食べた岡山県内に住む80代の高齢者が、死亡していたことがわかりました。警察と保健所で調べたところ、食中毒と断定されたため、岡山県がきょう（12日）発表しました。玉ねぎと間違えて食べたということです。【写真を見る】有毒植物イヌサフランの球根を食べた80代の高齢者が食中毒で死亡　玉ねぎと間違え誤食　岡山県が注意喚起【岡山】
イヌサフランは、一般的に「コルチカム」という名で園芸用に販売されており、死亡した高齢者は自宅の庭にあるプランターにイヌサフランを植えていて、その球根を玉ねぎと勘違いして調理して食べたということです。</t>
    <phoneticPr fontId="15"/>
  </si>
  <si>
    <t>岡山県</t>
    <rPh sb="0" eb="3">
      <t>オカヤマケン</t>
    </rPh>
    <phoneticPr fontId="15"/>
  </si>
  <si>
    <t>山陽放送</t>
    <rPh sb="0" eb="2">
      <t>サンヨウ</t>
    </rPh>
    <rPh sb="2" eb="4">
      <t>ホウソウ</t>
    </rPh>
    <phoneticPr fontId="15"/>
  </si>
  <si>
    <t>https://news.livedoor.com/article/detail/29562106/</t>
    <phoneticPr fontId="15"/>
  </si>
  <si>
    <t xml:space="preserve">　令和７年９月４日、市民から、市内飲食店を利用後に、下痢、腹痛、発熱等の食中毒様症状を発症している旨の連絡がありました。調査したところ、令和７年８月３０日に当該店舗を利用した２グループ１５名中９名が食中毒様症状を呈していることが判明しました。
　有症者に共通する食事が当該店舗で提供された食品に限られていること、診察した医師から食中毒の届出があったこと、有症者の便を検査したところカンピロバクター・ジェジュニが検出されたことから、当該店舗を原因とする食中毒と断定しました。
　なお、有症者は概ね快方に向かっています。
　所在地　四日市市浜田町６－９　屋号　やどり木鶏専門居酒屋
　処分について　　令和７年９月１１日、上記原因施設を営業禁止処分としました。処分の解除は、市保健所の改善確認をもって行います。
　発病状況（令和７年９月１１日 １２時現在、調査は継続中）
　喫食者１５名中 有症９名（現在確認中の入院患者０名、死者０名）　　※有症者９名のうち、７名について便検査を実施し、
　　　　４名からカンピロバクター・ジェジュニが検出されました。
　主な症状　下痢、腹痛、発熱等　
　初発日　　令和７年８月３１日
　原因食事
（１）令和７年８月３０日に提供された食事
（２）主なメニュー：鶏の炙り、手羽中、サラダ、アヒージョ等
</t>
    <phoneticPr fontId="15"/>
  </si>
  <si>
    <t>食中毒の発生について　(カンピロバクター・ジェジュニ)</t>
    <phoneticPr fontId="15"/>
  </si>
  <si>
    <t>三重県</t>
    <rPh sb="0" eb="3">
      <t>ミエケン</t>
    </rPh>
    <phoneticPr fontId="15"/>
  </si>
  <si>
    <t>四日市市公表</t>
    <rPh sb="0" eb="4">
      <t>ヨッカイチシ</t>
    </rPh>
    <rPh sb="4" eb="6">
      <t>コウヒョウ</t>
    </rPh>
    <phoneticPr fontId="15"/>
  </si>
  <si>
    <t>https://www.city.yokkaichi.lg.jp/www/contents/1757556053952/index.html</t>
    <phoneticPr fontId="15"/>
  </si>
  <si>
    <t xml:space="preserve">珠洲市のスーパーで食中毒 1日間の営業停止処分 刺身の盛り合わせを食べた男性が腹痛訴える </t>
    <phoneticPr fontId="15"/>
  </si>
  <si>
    <t>　珠洲市のスーパーで刺身の盛り合わせを購入した客が食中毒の症状を訴え、県はこの店の魚介類販売部門を1日間の営業停止処分としました。食中毒が発生したのは珠洲市野々江町のスーパー「フレッシュフード＆リカーDAIMARU」です。県によりますと40代の男性が9月7日、スーパーで刺身の盛り合わせを購入して食べた後、腹痛や嘔吐の症状を訴えました。男性は9月8日に医療機関を受診し、胃からアニサキスが検出されました。
　県は、この男性が胃アニサキス症の原因となる生鮮魚介類を食べたのは、スーパーの刺身だけだったことから食中毒と断定し、この店の魚介類販売部門を9月9日の1日間、営業停止処分としました。また、汚染の恐れのある食品の廃棄と従業員に対する衛生教育の実施を指示しています。この男性は入院しておらず、回復傾向にあるということです。県によりますとアニサキスはサバやサンマ、イワシ、イカなどに寄生し、料理で使う酢や塩漬け、醤油やわさびをつけても死滅しないということです。</t>
    <phoneticPr fontId="15"/>
  </si>
  <si>
    <t>石川県</t>
    <rPh sb="0" eb="3">
      <t>イシカワケン</t>
    </rPh>
    <phoneticPr fontId="15"/>
  </si>
  <si>
    <t>石川テレビ</t>
    <rPh sb="0" eb="2">
      <t>イシカワ</t>
    </rPh>
    <phoneticPr fontId="15"/>
  </si>
  <si>
    <t>https://www.msn.com/ja-jp/health/other/%E7%8F%A0%E6%B4%B2%E5%B8%82%E3%81%AE%E3%82%B9%E3%83%BC%E3%83%91%E3%83%BC%E3%81%A7%E9%A3%9F%E4%B8%AD%E6%AF%92-1%E6%97%A5%E9%96%93%E3%81%AE%E5%96%B6%E6%A5%AD%E5%81%9C%E6%AD%A2%E5%87%A6%E5%88%86-%E5%88%BA%E8%BA%AB%E3%81%AE%E7%9B%9B%E3%82%8A%E5%90%88%E3%82%8F%E3%81%9B%E3%82%92%E9%A3%9F%E3%81%B9%E3%81%9F%E7%94%B7%E6%80%A7%E3%81%8C%E8%85%B9%E7%97%9B%E8%A8%B4%E3%81%88%E3%82%8B/ar-AA1MbWfa</t>
    <phoneticPr fontId="15"/>
  </si>
  <si>
    <t>地鶏の炭火焼やレバ刺し食べた11人が食中毒 飲食店に3日の営業停止処分</t>
    <phoneticPr fontId="15"/>
  </si>
  <si>
    <t>　鶏肉などを食べた11人が食中毒です。熊本市保健所によりますと8月29日の夜、中央区花畑町の飲食店「かやのき」で地鶏の炭火焼やレバ刺しなどを食べた20代から60代の男女11人が翌日以降に体調不良を訴え、このうち1人が医療機関を受診しました。発症した人からは生の鶏肉などに生息するカンピロバクターが検出され、保健所は食事の内容などから「かやのき」の料理が原因の食中毒と断定し、店内の消毒などのため9日から3日間の営業停止処分としました。11人の症状はいずれも回復に向かっているということです。</t>
    <phoneticPr fontId="15"/>
  </si>
  <si>
    <t>https://news.livedoor.com/article/detail/29540156/</t>
    <phoneticPr fontId="15"/>
  </si>
  <si>
    <t>KKT熊本県民テレビ</t>
    <rPh sb="3" eb="5">
      <t>クマモト</t>
    </rPh>
    <rPh sb="5" eb="7">
      <t>ケンミン</t>
    </rPh>
    <phoneticPr fontId="15"/>
  </si>
  <si>
    <t>「2日目のカレー」は要注意 ウエルシュ菌は常温で繁殖➡加熱しても死滅せず 先月は73人の集団食中毒も 山梨</t>
    <phoneticPr fontId="15"/>
  </si>
  <si>
    <t>　先月、山梨県北杜市の宿泊施設で発生した集団食中毒は「ウエルシュ菌」という細菌が原因でした。このウエルシュ菌による食中毒は家庭でも起きる可能性があり、特に「2日目のカレー」には注意が必要です。9月も猛暑が続く中、暑い時期に食べたくなるメニューと言えば…
「夏と言えばカレーは好き」「カレーはよく作ります」老若男女問わず、人気のカレー。街の人からはこんな声も聞かれました。
できたてより好きな人も多い、２日目のカレーですが、実はそこに食中毒の危険が潜んでいます。
県衛生薬務課 食品・衛生指導監 杉本繁信さん
「保存方法に気を付けないと、2日目のカレーにはウェルシュ菌が繁殖し、食中毒のリスクが一気に高まる。基礎疾患のある方、子どもや高齢者ではまれに重症化することもある」山梨県によりますと、先月、北杜市の宿泊施設で10代の男女66人を含む73人が発症した食中毒はウエルシュ菌によるものでした。施設で提供されたカレーやスープ、煮物などが原因となった可能性があるといいます。ウエルシュ菌による食中毒は下痢や腹痛が主な症状で、大鍋で大量に調理する煮込み料理などで起きやすいのが特徴です。
「まずは、なるべく作り置きはせず、調理後はなるべく早めに食べること。もし、保存する場合は小分けにしてすぐに冷蔵庫や冷凍庫で保存する。鍋のまま一晩、置いておくのは絶対にやめてほしい」</t>
    <phoneticPr fontId="15"/>
  </si>
  <si>
    <t>https://news.jp/i/1338095157302542896?c=1179248089549373591</t>
    <phoneticPr fontId="15"/>
  </si>
  <si>
    <t>YBSニュース</t>
    <phoneticPr fontId="15"/>
  </si>
  <si>
    <t>天下一品「こってりラーメン」にゴキブリの死骸が混入　京都の繁華街にある当該店舗などを営業停止「深く反省」</t>
    <phoneticPr fontId="15"/>
  </si>
  <si>
    <t>京都新聞</t>
    <rPh sb="0" eb="2">
      <t>キョウト</t>
    </rPh>
    <rPh sb="2" eb="4">
      <t>シンブン</t>
    </rPh>
    <phoneticPr fontId="15"/>
  </si>
  <si>
    <t>　ラーメンチェーン「天下一品」の運営会社は9日までに、天下一品新京極三条店（京都市中京区）で提供したラーメンにゴキブリの死骸が混入する事案が発生していたことを、同社のホームページで公表した。運営する天一食品商事（大津市）によると、8月24日に来店した女性客が、提供された「こってりラーメン」のスープに体長約1センチのゴキブリが入っているのを発見した。女性はラーメンを食べている途中に気がついた。店側はその場で謝罪し、その後運営会社の本部からも女性におわびの連絡をした。女性から健康被害の申告はないという。混入した原因について、同社は「店内で調理し、商品を提供するまでの段階で混入した可能性が高い」としている。
　これを受け、当該店舗とフランチャイズ系列店の河原町三条店（中京区）をともに営業停止とした。専門業者による害虫駆除を実施し、衛生管理体制を見直したとしている。店舗の営業再開については現時点で未定で、同社は「再発防止の対策ができたと本部が判断してからになる」という。店舗は観光客でにぎわう新京極のアーケード街にあり、9日もシャッターが降ろされ休店を告げる案内がはられていた。同社は「今回の事態によりご迷惑をおかけしたことを深く反省し、信頼回復に向けて誠心誠意取り組んでいきたい」としている。</t>
    <phoneticPr fontId="15"/>
  </si>
  <si>
    <t>京都府</t>
    <rPh sb="0" eb="3">
      <t>キョウトフ</t>
    </rPh>
    <phoneticPr fontId="15"/>
  </si>
  <si>
    <t>https://news.jp/i/1338004244444791229?c=768367547562557440</t>
    <phoneticPr fontId="15"/>
  </si>
  <si>
    <t>居酒屋「ともすけ久留米店」で食中毒発生　下痢･発熱などの症状訴えた30代男性5人中2人からカンピロバクター検出　</t>
    <phoneticPr fontId="15"/>
  </si>
  <si>
    <t>https://newsdig.tbs.co.jp/articles/-/2157534?display=1</t>
    <phoneticPr fontId="15"/>
  </si>
  <si>
    <t xml:space="preserve">   福岡県久留米市は、市内の居酒屋「ともすけ久留米店」で鶏料理が原因とみられる食中毒が発生したことを明らかにしました。店は2日間の営業停止処分を受けています。9月8日から9日まで（2日間）の営業停止処分を受けたのは久留米市東町にある居酒屋「ともすけ久留米店」です。
久留米市によりますと8月29日午後5時ごろ、「ともすけ久留米店」で鶏の肝刺しやよだれ鶏などを食べた30代の男性グループ6人のうち5人が下痢や発熱などの症状を訴えました。
久留米市は
・症状を訴えた30代の男性5人が共通して食べた物が「ともすけ久留米店」で提供された物のみであること
・5人のうち2人からカンピロバクターが検出されたこと
・症状や潜伏期間がカンピロバクターによる食中毒と一致していること
・男性1人を診察した医師から食中毒の届け出が出されていること
これら4点を理由に「ともすけ久留米店」で提供された食事が原因のカンピロバクターと断定しました。久留米市によりますと5人が食べた料理の中には鶏の肝刺しやよだれ鶏などが含まれていて、これらは軽くゆでられているものの中心部までは加熱されていなかったということです。久留米市は、
・鶏肉は中心部まで十分に加熱して提供すること
・店舗や調理器具などの清掃消毒の徹底
・手洗いの励行      などを呼びかけています。</t>
    <phoneticPr fontId="15"/>
  </si>
  <si>
    <t>タイCP系、食品卸を買収　 - 日本経済新聞</t>
  </si>
  <si>
    <t>https://news.yahoo.co.jp/articles/dd0c38845463e23ac092c75db80bee5cc7845057</t>
  </si>
  <si>
    <t>https://news.yahoo.co.jp/articles/8102f642b701d4aa1ef16b01210c258ee8613c3d</t>
    <phoneticPr fontId="81"/>
  </si>
  <si>
    <t>https://jp.reuters.com/markets/japan/funds/B7JOSMSUIBKF3M6XRMTXQLC6LM-2025-09-04/</t>
    <phoneticPr fontId="81"/>
  </si>
  <si>
    <t>https://www3.nhk.or.jp/news/html/20250905/k10014914801000.html</t>
    <phoneticPr fontId="81"/>
  </si>
  <si>
    <t>https://prtimes.jp/main/html/rd/p/000000272.000059899.html</t>
    <phoneticPr fontId="81"/>
  </si>
  <si>
    <t xml:space="preserve">   台湾に拠点を置き、各種コンサルティング、リサーチ、日本人向け台湾経済ニュース、クラウドサービスの提供などを行う情報サービス企業グループ「ワイズコンサルティング」は、台湾経済に関する注目動向をまとめたレポートを発表しました。本号では、行政院がAI基本法案を閣議決定し、イノベーション促進と人権保護を軸にAI推進を制度化する動きや、福島など5県産食品の輸入規制撤廃に向けた衛福部の発表、年末の台北101花火を巡るホテル予約の高騰状況、モバイル決済が小額支払いで現金を初めて上回った調査結果、さらに楽天国際商業銀行の増資計画など、政策・消費・金融の各分野で進む最新トレンドを多角的に紹介しています。
【トピック１】  AI基本法案、行政院が閣議決定──R&amp;D支援と人権保護を柱に　行政院はAIの研究開発・応用を推進する「人工智慧基本法」案を閣議決定。研究開発補助や国際協力、人材育成を通じたイノベーション促進と、リスク分類や救済制度の整備による人権保護を柱とする。自動運転や医療などは所管部会ごとに関連法を制定予定。
【トピック２】  福島など5県産食品、輸入規制を年内に全面撤廃へ  　衛生福利部は、福島・茨城・栃木・群馬・千葉産食品に課していた証明書提出義務を撤廃すると発表。過去26万件超の検査で基準超過はなく、リスクは「無視できるほど低い」と評価。年内にも施行される見通し。
【トピック３】  台北101花火ビュー客室、すでに予約率80％超も      　大みそかに台北101の花火が望めるホテルは、W台北が予約率80％、グランドハイアット台北が70％に達するなど好調。宿泊料金は2泊5万元超の高額設定ながら需要は堅調で、前年の熱気を上回る勢い。
【トピック４】 モバイル決済、ついに少額支払いで現金を逆転          　資策会調査で、50元以下の決済はモバイル決済が46％と現金（42％）を初めて上回った。利用経験は92％に達し、日本旅行など海外利用も拡大。若年層で特に浸透している。
【トピック５】  楽天国際商業銀行、累積赤字25億元で来年Q1に増資へ  　楽天国際銀は累積赤字が資本金の3分の1に迫り、銀行法の規制を受けて2026年第1四半期にも増資を実施予定。規模は36億～48億元で、株式の一部は公募・従業員割当を予定。業界関係者は、米国との協力がTADTEの重要なテーマになると指摘した。商機の創出は1000億台湾元（約4800億円）以上になるとみられている。
</t>
    <phoneticPr fontId="81"/>
  </si>
  <si>
    <t>台湾</t>
    <rPh sb="0" eb="2">
      <t>タイワン</t>
    </rPh>
    <phoneticPr fontId="81"/>
  </si>
  <si>
    <t>https://news.nissyoku.co.jp/flash/1222234</t>
    <phoneticPr fontId="81"/>
  </si>
  <si>
    <t>　　ＬＩＮＥヤフーは１１日、持ち分法適用会社でタイで食品宅配などを手掛けるライン・マン・コーポレーション（シンガポール）について、株式取得などを通じて連結子会社化すると発表した。取得額は１億３００万ドル（約１５０億円）。市場の成長が続くタイでの食品宅配事業を強化する。　3億2200万ドル（約500億円）を投じ、12月中までに出資比率を41.8%から61.1%に高める。現地で対話アプリ「LINE」や決済・送金サービスとの連携を強化する。議決権ベースの出資比率は9月末までに
　</t>
    <phoneticPr fontId="81"/>
  </si>
  <si>
    <t>タイ</t>
    <phoneticPr fontId="81"/>
  </si>
  <si>
    <t xml:space="preserve">https://jp.news.cn/20250910/0ea296d7dca44304b4949e32b08fa73d/c.html              </t>
    <phoneticPr fontId="81"/>
  </si>
  <si>
    <t>　中国貴州省貴陽市で９日から１３日まで、第１４回中国（貴州）国際酒類博覧会が開かれている。今年のテーマは「世界の美酒を集め開放協力を促進」。４０余りの国と地域の企業が、２万種類以上の酒類製品を一堂に展示した。
　９日、第１４回中国（貴州）国際酒類博覧会の会場で酒を試飲する消費者。
　９日、第１４回中国（貴州）国際酒類博覧会の会場で商談する業者。
　９日、第１４回中国（貴州）国際酒類博覧会の会場で、展示品をライブ配信で紹介する配信者。
　９日、第１４回中国（貴州）国際酒類博覧会の会場で酒を試飲する出展者。）
　９日、第１４回中国（貴州）国際酒類博覧会の会場で、製品の情報を入手する出展者。</t>
    <phoneticPr fontId="81"/>
  </si>
  <si>
    <t>中国</t>
    <rPh sb="0" eb="2">
      <t>チュウゴク</t>
    </rPh>
    <phoneticPr fontId="81"/>
  </si>
  <si>
    <t>https://www.asahi.com/articles/AST9B0VR6T9BSFVU123M.html</t>
    <phoneticPr fontId="81"/>
  </si>
  <si>
    <t xml:space="preserve">　トランプ米大統領は9日、ホワイトハウス近くのレストランで夕食をとった。ワシントンの犯罪対策と称して8月から州兵を派遣するなどしたことで首都が安全になったと、異例の外食を通じてアピールした。「飲食店は活況だ。何年も出かけなかった人たちが外食するようになった。安全な街になったからだ」。トランプ氏は閣僚らとシーフードレストランに到着後、記者団にこう述べた。トランプ氏は8月、ワシントンの治安の悪さを問題視して「緊急事態」を宣言する大統領令に署名。地元警察を連邦政府の指揮下に置いたほか、これまでに2300人の州兵を派遣した。
</t>
    <phoneticPr fontId="81"/>
  </si>
  <si>
    <t>米国</t>
    <rPh sb="0" eb="2">
      <t>ベイコク</t>
    </rPh>
    <phoneticPr fontId="81"/>
  </si>
  <si>
    <t>https://www3.nhk.or.jp/news/html/20250908/k10014917051000.html</t>
    <phoneticPr fontId="81"/>
  </si>
  <si>
    <t>　台湾の野党第2党・民衆党の前のトップで、収賄などの罪で起訴された柯文哲氏が8日、保釈されました。柯氏は改めて無罪を主張し、民進党政権が捜査によって台湾を分裂させているとして強く批判しました。保釈されたのは、台湾の民衆党の前のトップを務めた柯文哲被告です。柯氏は、3年前まで台北市長を務めていた際、商業施設の建設計画をめぐって企業側に便宜をはかった見返りにあわせて1710万台湾元、日本円にして8200万円余りの賄賂を受け取ったなどとして、去年12月、収賄などの罪で起訴されました。柯氏は8日、保釈金7000万台湾元、日本円にして3億3000万円余りで保釈されたあと、報道陣の取材に応じました。
　この中で柯氏は、「この事件は完全にえん罪だ」と述べたうえで、民進党政権が捜査によって台湾を分裂させているとして頼清徳総統を強く批判しました。野党第2党の民衆党は最大野党の国民党とあわせて台湾の議会の過半数を占めていて、頼総統は厳しい政権運営が続いています。</t>
    <phoneticPr fontId="81"/>
  </si>
  <si>
    <t>https://sustainablejapan.jp/2025/09/09/uk-health-food/117134</t>
    <phoneticPr fontId="81"/>
  </si>
  <si>
    <t>　英ESG投資推進ShareActionと、英フード財団と傘下の「食品政策に関する投資家同盟」は8月28日、英政府が英医療保険制度「国民保健サービス（NHS）」を改革するための10カ年計画で示した食品企業への規制強化を支持する共同声明を発表した。【参考】【アメリカ】機関投資家30団体450兆円、食品大手6社に食品栄養改善と透明性要求。ATNI影響（2024年11月25日）　英国のNHSは大幅な財政赤字状態にあり、…</t>
    <phoneticPr fontId="81"/>
  </si>
  <si>
    <t>英国</t>
    <rPh sb="0" eb="2">
      <t>エイコク</t>
    </rPh>
    <phoneticPr fontId="81"/>
  </si>
  <si>
    <t>https://japanese.cri.cn/2025/09/08/ARTI1757311743850144</t>
    <phoneticPr fontId="81"/>
  </si>
  <si>
    <t>　国家衛生健康委員会と国家市場監督管理総局は9月8日、「包装済み食品デジタルラベル実施の関連事項に関する公告」を共同で公布しました。この公告は、今年3月に公布された「食品安全国家標準包装済み食品ラベル通則」を基に、デジタルラベルの応用要件をさらに詳細化したものです。デジタルラベルの応用は、中国の包装済み食品ラベルの管理が正式にデジタル化の新段階に入ったことを示しています。デジタルラベルは、ラベルページの拡大・縮小機能を通じて食品情報をより明確に表示できるだけでなく、音声や動画機能も備えており、食品ラベル情報の表示形態を豊富にし、食品ラベルが読み取りにくい問題を効果的に解決しました。
　同公告は、実体ラベルの面積制限により表示できない合法的情報（原材料の具体的な原産地、製造工程の詳細、製品の産地追跡情報、詳しい食べ方の提案、食品安全と栄養特性の説明、全サプライチェーンの製品追跡情報など）をデジタルラベルで表示することを許可しています。デジタルラベルを応用することで、食品ラベル情報の表示形態は大幅に多様化します。消費者はデジタルラベルを通じて、より多くの食品安全や栄養、健康に関する知識を学ぶことができ、食品メーカーが食品情報をより効果的に伝えるためのスペースを確保できます。デジタルラベル管理のより一層の適正化と全面的な応用を推進するため、国家衛生健康委員会は2025年を「食品デジタルラベル普及年」と位置付け、全国の省・市および関連食品業界を組織してデジタルラベルの応用普及を展開しています。北京、上海、広東、山東、湖北、湖南などの省・直轄市が積極的に応え、効果的な宣伝普及活動を展開しています。</t>
    <phoneticPr fontId="81"/>
  </si>
  <si>
    <t>https://www.nikkei.com/nkd/industry/article/?DisplayType=1&amp;n_m_code=095&amp;ng=DGKKZO91192290Y5A900C2FFJ000</t>
    <phoneticPr fontId="81"/>
  </si>
  <si>
    <t>　タイ最大財閥チャロン・ポカパン（CP）グループ系でスーパー事業を運営するCPアクストラは、子会社を通じてシンガポールの食品卸、リニュード・ホープを買収したと発表した。買収額は80億バーツ（約370億円）。マレーシアで卸ブランドを展開する企業を取り込み、東南アジア周辺国の事業を強化する。
リニュードは「ラッキーフローズン」という食…有料記事</t>
    <rPh sb="167" eb="171">
      <t>ユウリョウキジ</t>
    </rPh>
    <phoneticPr fontId="81"/>
  </si>
  <si>
    <t>https://news.yahoo.co.jp/articles/ccd363300957556ee7cccfb01bc8fb4d0dff254b</t>
    <phoneticPr fontId="81"/>
  </si>
  <si>
    <t xml:space="preserve">　どこまでも続く白い砂浜、青い海、オープンしたばかりのホテルが「元山葛麻（ウォンサンカルマ）」リゾートの海岸線を彩る。北朝鮮の金正恩（キムジョンウン）総書記は、このリゾートを自国版のワイキキにしたいと望んでいる。だが問題がひとつある。ここには観光客がいないのだ。今年６月に開業したリゾートの映像をＣＮＮが確認したところ、この広大なビーチにいた外国人は一握りのロシア人だけであった。「私たち１５人以外、外国人はいなかった」とロシア人のダリヤ・ズブコワさんは話した。「元山葛麻海岸観光地区」は金氏が長年注力してきたプロジェクトのひとつで、しばしば国営メディアで紹介されてきた。パステルカラーのホテル、ウォーターパーク、ビーチフロントの遊歩道は、「北朝鮮は経済活動に門戸を開いている」というメッセージを発信するために建設された。しかし現実は異なる。厳格な新型コロナウイルス対策が依然として実施され、観光客はほぼ完全に管理されたロシア人の団体観光客に限定されている。リゾート自体は北朝鮮人向けと外国人向けの区域に分けられている。ズブコワさんたちは外国人用の区域に滞在し、北朝鮮人の観光客とは隔てられていた。北朝鮮人用の区域には大きなアクアパークもあり、現地の人が大勢いたという。だが、ズブコワさんたちは外から見るだけで入場はできなかったと語る。
ズブコワさんによると、ホテルのロビーではスタッフがお辞儀をして迎え、その後、白衣をまとった医師が宿泊客の体温を測り、手に消毒液を噴霧したという。
「サービスはとても良かった」とズブコワさんは振り返る。「例えば、バルコニー用の物干しが欲しいと頼むと、スタッフが外出して購入し、部屋まで持ってきてくれた。バルコニーに置く椅子を頼んだら、短い滞在だったにも関わらず、購入して部屋に届けてくれた」
　海岸エリアが南国リゾート化を進める一方で、首都平壌では、消費文化を北朝鮮流に取り込む動きが静かに広がっている。
市内の通りには、西洋ブランドの模倣品が見られる。スターバックス・リザーブを模したカフェ「ミライ・リザーブ」では、モカが８ドル（約１２００円）で提供される。平壌に留学中の中国人学生が「北朝鮮版イケア」と揶揄（やゆ）する広大な家具店もある。アップルストアのようなスマートフォンのショールームもあり、数百ドルの端末が販売されている。今年の春、スウェーデン人旅行者のヨハン・ニランダーさんは息子と平壌を訪れ、マラソン大会に参加した。「西洋ブランドの多さには驚いた。携帯電話はどこにでもある。中国と同様、通りの売店ですらＱＲコード決済ができる」とニランダーさんはＣＮＮに語った。
</t>
    <phoneticPr fontId="81"/>
  </si>
  <si>
    <t>北朝鮮</t>
    <rPh sb="0" eb="3">
      <t>キタチョウセン</t>
    </rPh>
    <phoneticPr fontId="81"/>
  </si>
  <si>
    <t>　台湾が東京電力福島第１原発事故発生後に導入した福島県などへの輸入規制を全面撤廃する方針を発表した。日本産の全食品に義務付けていた産地証明書や、福島県など５県産食品に求めている放射性物質の検査報告書を廃止する。原発事故発生前は県産農林水産物の主要な輸出先だっただけに、販路拡大とさらなる風評払拭への弾みにしたい。台湾当局は、２０１１（平成２３）年３月以降の日本産輸入食品計２６万ロット余りと、２０２２（令和４）年２月以降の５県産食品２万ロット余りを対象に放射線の検査を実施した結果、全て問題がなかったことを規制撤廃の理由に挙げている。科学的根拠に基づく国や県の粘り強い説明が実ったと言えよう。
　県によると、原発事故発生前、台湾には主にモモやコメが輸出され、輸出量は２００９年度が計約７６トンで国・地域別で１位、２０１０年度が計約２１トンで香港に次いで２位だった。２０２３年度はモモ５０キロ、２０２４年度はコメ２００キロにとどまっていた。規制撤廃で輸出への生産者やＪＡの意欲も高まるだろう。ただ、一度販路が縮小した台湾の店舗に再び県産農産物の棚を復活させるのは容易ではない。福島県産モモの輸出先は東南アジアへシフトしており、十分な量を確保できるかといった課題もある。生産者やＪＡ、県は台湾を含め海外への輸出戦略を見直す必要がある。
　規制撤廃は台湾からチャーター便などで県内を訪れるインバウンド（訪日客）にも良い影響を与えると期待される。県によると、２０２４年の県内の外国人延べ宿泊者数は２８万９１６０人泊で、台湾が国・地域別で最多の１５万４５１０人泊と半数超を占めた。今後、台湾に県産農産物の売り込みを強化して魅力を広めるとともに誘客をアピールすれば、福島県への関心はさらに高まるのではないか。東京電力が福島第１原発で放射性物質トリチウムを含む処理水の海洋放出を開始してから２年が経過した。海外への県産農林水産物の販路拡大のためにも、東電には安全かつ着実な作業が求められる。国と県は残る中国、香港、マカオ、韓国、ロシアの五つの国・地域の全面撤廃に向け、これまで以上に科学的根拠に基づく正確な情報発信に努めてほしい。</t>
    <phoneticPr fontId="81"/>
  </si>
  <si>
    <t>https://www.jetro.go.jp/biznews/2025/09/3955a8b5753dca07.html</t>
    <phoneticPr fontId="81"/>
  </si>
  <si>
    <t>　米国食品大手のクラフト・ハインツ（本社：イリノイ州）は9月2日、同社の事業を2つの独立した上場企業に分割する計画を発表した。同社はハインツブランドのケチャップなどのソースや調味料、フィラデルフィアブランドのチーズなど、グローバルな製品ラインを主な商品とする、売り上げ成長率の高い「グローバル・テイスト・エレベーション」と、成長が鈍化しているソーセージなどの加工肉やスナックなどのブランドを擁する「ノース・アメリカン・グローサリー」の2つの会社に分割する。会社の正式名称は後日決定するという。同社のミゲル・パトリシオ取締役会議長は「現行の事業体系は構造が複雑なため、資本の効率的配分や、取り組みの優先順位付け、最も有望な分野での規模拡大が困難だ」とし、「2社に分割することにより、各ブランドの潜在能力を引き出し、各事業に適切な注力とリソースを配分することが可能となる」と述べた。今回の企業分割について、投資家は分割コストや事業の成長計画に関して懐疑的なようだ。発表日2日の正午時点でクラフト・ハインツ株は6.4％安の26.20ドルで取引された（「ニューヨーク・タイムズ」紙電子版9月2日）。アナリストからは、「クラフト・ハインツ社の業績不振の原因克服には長い年月にわたる投資と改善が必要で、単なる企業の分割によって解決できるとは考えにくい」という指摘も聞かれる（ロイター9月2日）。
　近年の食料品の価格上昇によって、価格を気にする消費者層は節約のために大手ブランドの製品よりも、スーパーマーケットのプライベートブランド（PB）製品を選択する傾向にある。一方、食料品に喜んで金をかけるという層では、加工品よりも新鮮な代替品を選ぶケースが増加している。同社の経営陣は、このような傾向に加えて、経済見通しの不透明感などからくる「歴史的に低い消費者心理」も近年の業績不振の一因として考えているようだ（NPRニュース9月2日）。</t>
    <phoneticPr fontId="81"/>
  </si>
  <si>
    <t xml:space="preserve">　ロシアでは先月から、北朝鮮産のビールの輸入が始まり、スーパーの店頭に並び始めました。ロシアの業者は輸入拡大に意欲をみせていて、両国の経済的な結びつきが深まっています。ウラジオストクのスーパーの店頭に並んでいたのは、先月、ロシアの業者が輸入を始めた北朝鮮の「豆満江ビール」です。価格は日本円で300円弱で、業者によりますと、ロシアが北朝鮮からビールを公式に輸入するのは、これが初めてだということです。北朝鮮ビール、実際に飲んでみると…「軽くて飲みやすいですね。甘みも感じます」現在は極東地域のみで販売していますが、業者は、輸入販売の拡大に意欲をみせます。
ロシアの輸入業者
「売り上げは着実に伸びている。品質には自信があり、ロシア全土での販売に向け、手応えを感じている」また、今後、インスタントラーメンや菓子類の輸入も始める計画だといいます。北朝鮮側もロシアへの輸出ビジネスに積極的だということで、両国の間で経済的な結びつきも深まっています。
</t>
    <phoneticPr fontId="81"/>
  </si>
  <si>
    <t>https://news.ntv.co.jp/category/international/bc751967e8824d818de9f3f5a1f209c8</t>
    <phoneticPr fontId="81"/>
  </si>
  <si>
    <t>ロシア</t>
    <phoneticPr fontId="81"/>
  </si>
  <si>
    <t>米食品大手クラフト・ハインツ、会社を2分割する計画発表</t>
    <phoneticPr fontId="81"/>
  </si>
  <si>
    <t>　スウェーデン政府は２０２６年の予算案で、食品にかかる付加価値税（ＶＡＴ）を６％に半減させる計画だ。家計と経済全体を支援する。クリステション首相が４日の記者会見で明らかにした。同国では関税関連の不確実性を背景に経済が停滞。度重なる利下げにもかかわらず、家計や企業は支出に慎重な姿勢を示している。
ブッシュ副首相は、付加価値税の引き下げが２６年４月から２７年１２月までの時限措置になると表明。「最も厳しい状況にある家計に最大の効果をもたらす改革だ」とＸに投稿した。スウェーデン政府は今年の国内総生産（ＧＤＰ）成長率を０．９％、２６年を３．０％と見込んでいる。
私たちの行動規範：トムソン・ロイター「信頼の原則」</t>
    <phoneticPr fontId="81"/>
  </si>
  <si>
    <t>　中国政府は、EU＝ヨーロッパ連合から輸入している豚肉などについて、不当に安く輸入され、国内の業界に損害を与えたと認定し、事実上の関税にあたる保証金を上乗せする措置を発表しました。EUが中国製のEV＝電気自動車に追加関税を課していることへの対抗措置とみられます。
　中国商務省は5日、EUから輸入している豚肉と関連製品について不当に安く輸入される、ダンピングが行われ、国内の業界に損害を与えたと認定しました。
その上で、9月10日からEU産の豚肉と関連製品に事実上の関税にあたる保証金を一時的に上乗せするとしています。保証金の比率は、企業ごとに15.6％から62.4％としています。商務省はEUが中国製EVに追加関税を課す方針を決めた去年6月にEU産の豚肉について調査を始めると発表していました。
　今回の保証金の上乗せは、EUへの対抗措置とみられ、中国とEUの間で貿易摩擦が激しくなることも予想されます。EU＝ヨーロッパ連合の報道官は、5日の記者会見で、中国政府がEUから輸入している豚肉などに対して事実上の関税にあたる保証金を上乗せする措置をとることを発表したことについて「中国の決定を注視している。詳細を分析した上で、次の対応を決定していく。われわれは生産者と産業を守るために必要なすべての措置を講じていく」と述べました。</t>
    <phoneticPr fontId="81"/>
  </si>
  <si>
    <t>スウェーデン</t>
    <phoneticPr fontId="81"/>
  </si>
  <si>
    <t xml:space="preserve">	【回収】しゅんぎく 一部残留農薬基準超過(ID:53930) </t>
    <phoneticPr fontId="15"/>
  </si>
  <si>
    <t>　JA全農いわてで実施する定期残留農薬検査（自主検査）にて、JA新いわて産しゅんぎくから、適用のない農薬成分が残留基準値を超えて検出された。（成分名：フェニトロチオン0.05ppm【基準値0.01ppm】）9月5日（金）8:30時点で検査結果を農協に通知し、9/5(金)出荷以降、対象生産者の荷物を出荷停止とすることを決定した。
食品衛生法第20条に該当 　　回収着手時点における
販売状況 	
１．販売先：
  （１）東京青果株式会社
  （２）東京千住青果株式会社
  （３）丸モ盛岡中央青果株式会社
２．販売期間：令和7年8月25日(月)～9月5日(金)まで
３．期間合計販売数量：150g袋51kg(340袋)
回収に着手した年月日 	2025-09-06
回収が終了した年月日 	
【回収方法】東京青果㈱・東京千住青果㈱・丸モ盛岡中央青果㈱にて、青果仲卸・量販店にて対象商品の残品の有無を確認。残品がある場合は、市場にて現物を回収する。</t>
    <phoneticPr fontId="15"/>
  </si>
  <si>
    <t>https://ifas.mhlw.go.jp/faspub/_link.do?i=IO_S020502&amp;p=RCL202502161</t>
    <phoneticPr fontId="15"/>
  </si>
  <si>
    <t xml:space="preserve">中国産人参 一部残留農薬基準超過 - フーズチャネル </t>
    <phoneticPr fontId="15"/>
  </si>
  <si>
    <t>　2025年7月2日-7月19日に、八王子青果巣鴨、内田、八王子青果、横浜丸中青果、東京新宿ベジフル川越、東京新宿ベジフル世田谷、東京新宿ベジフルで販売した「中国産人参」において、基準値0.2ppmを超えるクロチアニジン0.3ppm検出されたため、リコール(自主回収)する。これまで健康被害の報告はない。(リコールプラス編集部)
【対象】　商品名:①中国産人参　内容量:①10kg　:箱詰め　【輸入食品か否か】輸入食品:はい　輸入国:中国
販売地域:首都圏内
販売店　:八王子青果巣鴨
販売日　:2025年7月2日-7月18日
販売数量:410ケース
販売地域:首都圏内
【関連URL】https://ifas.mhlw.go.jp/faspub/_link.do?i=IO_S020502&amp;p=RCL202502057</t>
    <phoneticPr fontId="15"/>
  </si>
  <si>
    <t>https://foods-ch.infomart.co.jp/anzen/recall/201320</t>
    <phoneticPr fontId="15"/>
  </si>
  <si>
    <t>【自主回収、「乳」表示ミス】マルヨ食品（株）「かにぞうすいの素」4商品　2025年9月8日</t>
    <phoneticPr fontId="81"/>
  </si>
  <si>
    <t>　【回収対象商品】
商品名：①香住かにぞうすいの素　②かにぞうすいの素PB　③かにぞうすいの素　④かにぞうすいの素MD
内容量：①335.8g　②335.8g　③671.6g ④335.8g
形態　：袋詰め
JANコード：①4977960061456　②4977960061586 ③4988320001128　④4977960061739
販売地域：全国
販売日 ：2024年9月8日から2025年9月8日まで
販売数量：かにぞうすいの素 35,000個
　【回収理由】アレルゲン「乳」表示の欠落
　【回収方法】マルヨ食品ホームページ（https://www.maruyo-food.com/）において周知
　【届出者】【製造所又は加工所】マルヨ食品株式会社（兵庫県美方郡香美町）
厚生労働省
https://ifas.mhlw.go.jp/faspub/_link.do?i=IO_S020502&amp;p=RCL202502147</t>
    <phoneticPr fontId="81"/>
  </si>
  <si>
    <t>https://www.atopicco-foodallergy.org/faicm/kaishu/e_327033.html</t>
    <phoneticPr fontId="81"/>
  </si>
  <si>
    <t xml:space="preserve">ジャパネット、有利誤認で措置命令 「おせち料理」通常価格欠いた販売計画を問題視 </t>
    <phoneticPr fontId="81"/>
  </si>
  <si>
    <t>　消費者庁はきょう12日、㈱ジャパネットたかた（長崎県佐世保市、髙田旭人社長）が販売した「特大和洋おせち2段重」の価格表示について、景品表示法違反（有利誤認）に当たるとして措置命令を行った。同社は実際には存在しない「通常価格」を設定し、大幅割引があるかのように誤認させていた。
「通常価格」欠いた表示の実態
　消費者庁は、㈱ジャパネットたかたに対し、景品表示法第7条第1項に基づく措置命令を行った。
同社が販売していた商品「特大和洋おせち2段重」に関し、自社ウェブサイト上で実際とは異なる価格表示を行い、消費者に著しく有利な条件であると誤認させる「有利誤認表示」に該当すると判断した。問題とされたのは、同社が2024年10月8日から11月23日までの間、自社ウェブサイト「ジャパネットたかた【公式】通販」において「【2025】特大和洋おせち2段重」について行っていた表示。
5条第2号「有利誤認」に該当
　「ジャパネット通常価格29,980円が」、「1万円値引き 7/22～11/23」、「値引き後価格19,980円（税込）」、「～大人気おせちが今ならお得！～早期予約キャンペーン」―－など、これらの表示により、セール期間後には「ジャパネット通常価格」とされる2万9,980円で販売される予定があるかのように見せかけ、実際の販売価格である1万9,980円が大幅に値引きされた価格であるとの印象を与えていた。ところが消費者庁の調査によれば、実際にはこの「通常価格」で販売する具体的かつ合理的な販売計画は存在しておらず、2万9,980円という価格は将来の販売価格としての実体を欠いていたという。この表示は、景品表示法第5条第2号に定める「有利誤認」に該当し、不当に顧客を誘引し、一般消費者の自主的かつ合理的な選択を阻害するおそれがあると認定された。これを受け、消費者庁は同社に対して措置命令を下した。
　一方、ジャパネットは公式サイトで、「有利誤認には該当しないものと考える」と反論している。</t>
    <phoneticPr fontId="81"/>
  </si>
  <si>
    <t>https://wellness-news.co.jp/posts/250912-7/</t>
    <phoneticPr fontId="81"/>
  </si>
  <si>
    <t xml:space="preserve">舞茸ごはん＆ねぎ塩チキンステーキ弁当 一部(えび,卵)表示欠落 - エキサイト </t>
    <phoneticPr fontId="81"/>
  </si>
  <si>
    <t>　2025年9月10日に、イオン稲毛店で販売した「舞茸ごはん&amp;ねぎ塩チキンステーキ弁当(中身はW海老と野菜の味覚天丼)」において、食品表示ラベルを誤貼付したことにより、特定原材料「えび」「卵」の表示欠落、及び消費期限を本来より長く表示してしまったため、リコール(自主回収)する。これまで健康被害の報告はない。</t>
    <phoneticPr fontId="81"/>
  </si>
  <si>
    <t>https://www.excite.co.jp/news/article/Recall_53920/</t>
    <phoneticPr fontId="81"/>
  </si>
  <si>
    <t xml:space="preserve">キタムラ商事、中国産いかを国産と偽装 食品表示基準違反、東京都が是正指示 </t>
    <phoneticPr fontId="81"/>
  </si>
  <si>
    <t xml:space="preserve">　東京都は11日、水産加工食品の原材料および原料原産地について不適正な表示を行ったとして、江東区に本社を置く㈱キタムラ商事に対し、食品表示法に基づく指示を行った。調査を行った東京都は、同社が「いか（中国産）」と伝達を受けた商品に対し、表示ラベルを張り替え、国産品として販売していたことを確認した。
ラベルを貼り替えて販売
　キタムラ商事は、「きりいか」について、仕入先から外箱ラベルにより「いか（中国産）」との情報提供を受けていたにもかかわらず、このラベルを剥がし、2023年10月23日〜24年6月10日までの間、販売先に対し、製品規格書で原材料を「するめいか」、原料原産地を「日本」として伝達し、少なくとも100kgを販売。また、24年7月12日〜25年6月27日まで、商品ラベルに「いか（国産）」と記載したラベルを新たに貼付し、少なくとも130kgを販売していた。
　これらの行為は、食品表示基準第10条（義務表示）第1項第4号および第11号、第14条（表示禁止事項）において準用する第9条第1項第2号に違反する。
表示の点検と社内体制の見直しを命令
　東京都はこれらの不適正表示に対し、食品表示法に基づく是正措置として、「表示点検の実施と是正」、「原因究明の徹底」、「再発防止策の構築」、「従業員教育の徹底」を同社に指示。講じた措置について、10月10日までに書面で報告するよう命じた。
</t>
    <phoneticPr fontId="81"/>
  </si>
  <si>
    <t>https://wellness-news.co.jp/posts/250912-1/</t>
    <phoneticPr fontId="81"/>
  </si>
  <si>
    <t xml:space="preserve">【熊本】馬刺しが｢機能性表示食品｣に 御船の馬肉会社 - 福岡ふかぼりメディア ささっとー </t>
    <phoneticPr fontId="81"/>
  </si>
  <si>
    <t xml:space="preserve">　大手馬肉会社「千興ファーム」(熊本県御船町)が、熊本県を代表する郷土料理「馬刺し」を機能性表示食品として販売している。疲労軽減の成分を含んでいることをアピールしており、国内初という。菅浩光社長は「新たな付加価値を持たせることが市場、販路の拡大につながると確信している」と話した。
　機能性表示食品は、健康への効果を表示して販売できる商品。科学的根拠となる資料を消費者庁に届け出ることで、国の審査を受けなくても表示できる。
　馬肉は高たんぱく・低脂質で栄養価が高く、滋養強壮に良いとされてきたが、科学的な根拠がなかった。
疲労軽減成分を発見
　同社は2～3年前から県産業技術センターとの共同研究を始め、馬肉に疲労軽減効果のある「イミダゾールジペプチド」が含まれていることを発見した。鶏肉などにも含まれるが、加熱に弱いため、生肉の馬刺しなら栄養を損なわずに摂取できるという。開発した商品は「菅乃屋馬刺しモモスライス」。イミダゾールジペプチドは1日当たり400ミリ・グラムを摂取すると効果があるとされるが、この商品には6割の252ミリ・グラムが含まれる。菅社長らが7月下旬に県庁を訪れて完成を報告した。木村敬知事は「食のみやこ熊本県のキーコンテンツの馬刺しで新しい光があたったことがうれしい」と話した。商品は1袋40グラムで税込み1080円。菅乃屋公式オンラインショップで販売している。
</t>
    <phoneticPr fontId="81"/>
  </si>
  <si>
    <t>https://sasatto.jp/plus/entry-8682.html</t>
    <phoneticPr fontId="81"/>
  </si>
  <si>
    <t xml:space="preserve">食品ロス削減めざし食品期限表示の指針改正 - 公明党 </t>
    <phoneticPr fontId="81"/>
  </si>
  <si>
    <t>　消費者庁は食品ロス削減を目指し、2025年3月に食品期限表示のガイドラインを20年ぶりに改正した。食品ロスは2023年度で464万トン、うち家庭系が233万トンで、賞味期限切れなどによる直接廃棄が100万トンを占める。改正では、消費・賞味期限の延長を促し、安全係数の見直しを明記。消費者の理解向上のため、「消費期限：過ぎたら食べないで」「賞味期限：おいしく食べられる期限」などの説明付記を推奨。公明党の食品ロス削減推進法制定や施策パッケージへの提言が反映。
政府は2030年度までに家庭系50％減、事業系60％減の目標を掲げ、改正内容の周知を進める。</t>
    <phoneticPr fontId="81"/>
  </si>
  <si>
    <t>https://www.komei.or.jp/km/taniguchi-mutsuo-kariya/2025/09/10/11016/</t>
    <phoneticPr fontId="81"/>
  </si>
  <si>
    <t>食品情報がひと目で分かる 中国の食品ラベルがデジタル時代へ</t>
    <phoneticPr fontId="81"/>
  </si>
  <si>
    <t>　中国国家衛生健康委員会と国家市場監督管理総局は9月8日、「包装済み食品デジタルラベル実施の関連事項に関する公告」を共同で公布しました。この公告は、今年3月に公布された「食品安全国家標準包装済み食品ラベル通則」を基に、デジタルラベルの応用要件をさらに詳細化したものです。デジタルラベルの応用は、中国の包装済み食品ラベルの管理が正式にデジタル化の新段階に入ったことを示しています。デジタルラベルは、ラベルページの拡大・縮小機能を通じて食品情報をより明確に表示できるだけでなく、音声や動画機能も備えており、食品ラベル情報の表示形態を豊富にし、食品ラベルが読み取りにくい問題を効果的に解決しました。 
　同公告は、実体ラベルの面積制限により表示できない合法的情報（原材料の具体的な原産地、製造工程の詳細、製品の産地追跡情報、詳しい食べ方の提案、食品安全と栄養特性の説明、全サプライチェーンの製品追跡情報など）をデジタルラベルで表示することを許可しています。デジタルラベルを応用することで、食品ラベル情報の表示形態が大幅に多様化し、消費者はデジタルラベルを通じて、より多くの食品安全や栄養、健康に関する知識を学び、食品メーカーが食品情報をより効果的に伝えるためのスペースを提供しています。
 デジタルラベル管理のより一層の適正化と全面的な応用を推進するため、国家衛生健康委員会は2025年を「食品デジタルラベル普及年」と位置付け、全国の省・市および関連食品業界を組織してデジタルラベルの応用普及を展開しています。</t>
    <phoneticPr fontId="81"/>
  </si>
  <si>
    <t>https://www.afpbb.com/articles/-/3597413</t>
    <phoneticPr fontId="81"/>
  </si>
  <si>
    <t>熊本県</t>
    <rPh sb="0" eb="2">
      <t>クマモト</t>
    </rPh>
    <rPh sb="2" eb="3">
      <t>ケン</t>
    </rPh>
    <phoneticPr fontId="15"/>
  </si>
  <si>
    <t xml:space="preserve"> NTTドコモ </t>
    <phoneticPr fontId="15"/>
  </si>
  <si>
    <t xml:space="preserve">	温泉「誕生の湯」で基準値1200倍のレジオネラ属菌を検出、当面休業 豊岡（神戸新聞NEXT） </t>
    <phoneticPr fontId="15"/>
  </si>
  <si>
    <t>兵庫県</t>
    <rPh sb="0" eb="3">
      <t>ヒョウゴケン</t>
    </rPh>
    <phoneticPr fontId="15"/>
  </si>
  <si>
    <t>　兵庫県豊岡市竹野町竹野の株式会社北前館は１３日、同社が運営する竹野北前館の温泉「誕生の湯」でレジオネラ属菌が検出され、当面の間温泉を休業すると発表した。８月２０日に実施した大浴場と野天風呂の水質検査で、野天風呂から基準値の１２００倍の菌を検出。大浴場は未検出だった。結果が届いた翌日の同３０日から野天風呂を休業。９月１日に兵庫県豊岡健康福祉事務所と豊岡市竹野振興局に報告した。２日に再検査を実施し、１３日時点で結果待ちだが、同日から念のため、大浴場も含めて温泉全体を休業している。今後、配管洗浄や消毒をした上で再び検査し、陰性を確認できれば温泉を再開する。１３日時点で健康被害の報告はないという。</t>
    <phoneticPr fontId="15"/>
  </si>
  <si>
    <t>https://topics.smt.docomo.ne.jp/amp/article/kobe/nation/kobe-20250913007</t>
    <phoneticPr fontId="15"/>
  </si>
  <si>
    <t>奈良県内でＲＳウイルス感染症急増 手洗いなど感染対策を</t>
    <phoneticPr fontId="15"/>
  </si>
  <si>
    <t>奈良県</t>
    <rPh sb="0" eb="3">
      <t>ナラケン</t>
    </rPh>
    <phoneticPr fontId="15"/>
  </si>
  <si>
    <t>　乳幼児に肺炎などを引き起こす「ＲＳウイルス感染症」の奈良県内の患者数が急増し、県は手洗いなどの感染対策を呼びかけています。「ＲＳウイルス感染症」は、せきや鼻水、発熱などかぜに似た症状が出る病気です。せきなどで出る飛まつで感染し、大人は軽症ですむことが多い一方、乳幼児や高齢者は重症化して肺炎や気管支炎を起こすことがあります。県によりますと、今月７日までの１週間に県内２４の小児科から報告された患者数は５５人と、前の週（３１人）のおよそ１.８倍に増えています。報告された患者はすべて５歳以下の乳幼児で、県は手洗いの徹底やタオルの共有を避けるなどの感染対策を呼びかけています。一方、今月７日までの１週間に県内４２の医療機関から報告された新型コロナウイルスの新たな患者数は３０４人と、依然として高い水準にあるほか、子どもを中心にかぜのような症状が出たあと、ほおなどに赤い発疹が出る「伝染性紅斑」、いわゆるリンゴ病についても、引き続き警報が発令されていて、県は手洗いなどの感染対策を呼びかけています。</t>
    <phoneticPr fontId="15"/>
  </si>
  <si>
    <t>https://www3.nhk.or.jp/lnews/nara/20250912/2050018955.html</t>
    <phoneticPr fontId="15"/>
  </si>
  <si>
    <t>　　　　　今週のお題　(職場を広く使いましょう!!)</t>
    <rPh sb="12" eb="14">
      <t>ショクバ</t>
    </rPh>
    <rPh sb="15" eb="16">
      <t>ヒロ</t>
    </rPh>
    <rPh sb="17" eb="18">
      <t>ツカ</t>
    </rPh>
    <phoneticPr fontId="5"/>
  </si>
  <si>
    <t>職場は家庭の延長ではない!    みんなの共有スペースでは時間が勝負</t>
    <rPh sb="0" eb="2">
      <t>ショクバ</t>
    </rPh>
    <rPh sb="3" eb="5">
      <t>カテイ</t>
    </rPh>
    <rPh sb="6" eb="8">
      <t>エンチョウ</t>
    </rPh>
    <rPh sb="21" eb="23">
      <t>キョウユウ</t>
    </rPh>
    <rPh sb="29" eb="31">
      <t>ジカン</t>
    </rPh>
    <rPh sb="32" eb="34">
      <t>ショウブ</t>
    </rPh>
    <phoneticPr fontId="5"/>
  </si>
  <si>
    <t>　↓　職場の先輩は以下のことを理解して　わかり易く　指導しましょう　↓</t>
    <phoneticPr fontId="5"/>
  </si>
  <si>
    <r>
      <t xml:space="preserve">★仕事をスムーズに始めようと考えたら　
★道具がすぐに取り出せる体制を整えることが大切です。
★写真は機械工場や建設業界での一般的な道具整理の風景です。　　★必要な工具や用具がすくとりだせます
★戻すときにも戻しやく何が戻っていないか一目瞭然です。
</t>
    </r>
    <r>
      <rPr>
        <b/>
        <sz val="12"/>
        <color indexed="13"/>
        <rFont val="ＭＳ Ｐゴシック"/>
        <family val="3"/>
        <charset val="128"/>
      </rPr>
      <t>★「うちの職場は狭い」と働く方から良く聞くことがあります</t>
    </r>
    <r>
      <rPr>
        <b/>
        <sz val="12"/>
        <color indexed="9"/>
        <rFont val="ＭＳ Ｐゴシック"/>
        <family val="3"/>
        <charset val="128"/>
      </rPr>
      <t xml:space="preserve">
★本当にどこの職場も狭いのでしょうか?
★使っていない不用品、壊れた調理器具、いつか使うかもしれない収納
庫、棚が職場を狭くしていませんか　
★あなたのロッカーや机には不用品が山積みされていませんか?</t>
    </r>
    <rPh sb="1" eb="3">
      <t>シゴト</t>
    </rPh>
    <rPh sb="9" eb="10">
      <t>ハジ</t>
    </rPh>
    <rPh sb="14" eb="15">
      <t>カンガ</t>
    </rPh>
    <rPh sb="21" eb="23">
      <t>ドウグ</t>
    </rPh>
    <rPh sb="27" eb="28">
      <t>ト</t>
    </rPh>
    <rPh sb="29" eb="30">
      <t>ダ</t>
    </rPh>
    <rPh sb="32" eb="34">
      <t>タイセイ</t>
    </rPh>
    <rPh sb="35" eb="36">
      <t>トトノ</t>
    </rPh>
    <rPh sb="41" eb="43">
      <t>タイセツ</t>
    </rPh>
    <rPh sb="47" eb="49">
      <t>シャシン</t>
    </rPh>
    <rPh sb="50" eb="52">
      <t>キカイ</t>
    </rPh>
    <rPh sb="52" eb="54">
      <t>コウジョウ</t>
    </rPh>
    <rPh sb="55" eb="57">
      <t>ケンセツ</t>
    </rPh>
    <rPh sb="57" eb="59">
      <t>ギョウカイ</t>
    </rPh>
    <rPh sb="61" eb="64">
      <t>イッパンテキ</t>
    </rPh>
    <rPh sb="65" eb="67">
      <t>ドウグ</t>
    </rPh>
    <rPh sb="67" eb="69">
      <t>セイリ</t>
    </rPh>
    <rPh sb="70" eb="72">
      <t>フウケイ</t>
    </rPh>
    <rPh sb="78" eb="80">
      <t>ヒツヨウ</t>
    </rPh>
    <rPh sb="81" eb="83">
      <t>コウグ</t>
    </rPh>
    <rPh sb="84" eb="86">
      <t>ヨウグ</t>
    </rPh>
    <rPh sb="97" eb="98">
      <t>モド</t>
    </rPh>
    <rPh sb="103" eb="104">
      <t>モド</t>
    </rPh>
    <rPh sb="107" eb="108">
      <t>ナニ</t>
    </rPh>
    <rPh sb="109" eb="110">
      <t>モド</t>
    </rPh>
    <rPh sb="116" eb="120">
      <t>イチモクリョウゼン</t>
    </rPh>
    <rPh sb="129" eb="131">
      <t>ショクバ</t>
    </rPh>
    <rPh sb="132" eb="133">
      <t>セマ</t>
    </rPh>
    <rPh sb="136" eb="137">
      <t>ハタラ</t>
    </rPh>
    <rPh sb="138" eb="139">
      <t>カタ</t>
    </rPh>
    <rPh sb="141" eb="142">
      <t>ヨ</t>
    </rPh>
    <rPh sb="143" eb="144">
      <t>キ</t>
    </rPh>
    <rPh sb="154" eb="156">
      <t>ホントウ</t>
    </rPh>
    <rPh sb="160" eb="162">
      <t>ショクバ</t>
    </rPh>
    <rPh sb="163" eb="164">
      <t>セマ</t>
    </rPh>
    <rPh sb="174" eb="175">
      <t>ツカ</t>
    </rPh>
    <rPh sb="180" eb="183">
      <t>フヨウヒン</t>
    </rPh>
    <rPh sb="184" eb="185">
      <t>コワ</t>
    </rPh>
    <rPh sb="187" eb="189">
      <t>チョウリ</t>
    </rPh>
    <rPh sb="189" eb="191">
      <t>キグ</t>
    </rPh>
    <rPh sb="195" eb="196">
      <t>ツカ</t>
    </rPh>
    <rPh sb="203" eb="205">
      <t>シュウノウ</t>
    </rPh>
    <rPh sb="205" eb="206">
      <t>コ</t>
    </rPh>
    <rPh sb="210" eb="212">
      <t>ショクバ</t>
    </rPh>
    <rPh sb="213" eb="214">
      <t>セマ</t>
    </rPh>
    <rPh sb="234" eb="235">
      <t>ツクエ</t>
    </rPh>
    <rPh sb="237" eb="240">
      <t>フヨウヒン</t>
    </rPh>
    <rPh sb="241" eb="242">
      <t>ヤマ</t>
    </rPh>
    <rPh sb="242" eb="243">
      <t>ヅ</t>
    </rPh>
    <phoneticPr fontId="5"/>
  </si>
  <si>
    <r>
      <rPr>
        <b/>
        <sz val="12"/>
        <color indexed="9"/>
        <rFont val="ＭＳ Ｐゴシック"/>
        <family val="3"/>
        <charset val="128"/>
      </rPr>
      <t>★食品工場では生もの、食べ物、多様な原材料を大量に取扱います。　中小企業が圧倒的に多く、製法も様々なことも原因で、
工業的な管理手法が苦手でした。他業態の良いところは素直にまねしましょう!</t>
    </r>
    <r>
      <rPr>
        <b/>
        <sz val="12"/>
        <color indexed="43"/>
        <rFont val="ＭＳ Ｐゴシック"/>
        <family val="3"/>
        <charset val="128"/>
      </rPr>
      <t xml:space="preserve">
★道具を整理し、不用品を廃棄して、職場環境をキレイニしましょう。
★そこで本来のあるべき位置が見えてきたら、思い切ってレイアウト変更が出来ます。
★職場に合わせた導線確保は生産効率をたかめ、職場のリスクを軽減させます。
</t>
    </r>
    <r>
      <rPr>
        <b/>
        <sz val="12"/>
        <color indexed="9"/>
        <rFont val="ＭＳ Ｐゴシック"/>
        <family val="3"/>
        <charset val="128"/>
      </rPr>
      <t>★職場のリスクは食中毒だけではありません。ちょっとした虫、不要品の混入でさえ会社の存亡に係るご時世です。</t>
    </r>
    <rPh sb="53" eb="55">
      <t>ゲンイン</t>
    </rPh>
    <rPh sb="73" eb="74">
      <t>タ</t>
    </rPh>
    <rPh sb="74" eb="76">
      <t>ギョウタイ</t>
    </rPh>
    <rPh sb="77" eb="78">
      <t>ヨ</t>
    </rPh>
    <rPh sb="83" eb="85">
      <t>スナオ</t>
    </rPh>
    <rPh sb="96" eb="98">
      <t>ドウグ</t>
    </rPh>
    <rPh sb="99" eb="101">
      <t>セイリ</t>
    </rPh>
    <rPh sb="103" eb="106">
      <t>フヨウヒン</t>
    </rPh>
    <rPh sb="107" eb="109">
      <t>ハイキ</t>
    </rPh>
    <rPh sb="112" eb="114">
      <t>ショクバ</t>
    </rPh>
    <rPh sb="114" eb="116">
      <t>カンキョウ</t>
    </rPh>
    <rPh sb="132" eb="134">
      <t>ホンライ</t>
    </rPh>
    <rPh sb="139" eb="141">
      <t>イチ</t>
    </rPh>
    <rPh sb="142" eb="143">
      <t>ミ</t>
    </rPh>
    <rPh sb="149" eb="150">
      <t>オモ</t>
    </rPh>
    <rPh sb="151" eb="152">
      <t>キ</t>
    </rPh>
    <rPh sb="159" eb="161">
      <t>ヘンコウ</t>
    </rPh>
    <rPh sb="162" eb="164">
      <t>デキ</t>
    </rPh>
    <rPh sb="169" eb="171">
      <t>ショクバ</t>
    </rPh>
    <rPh sb="172" eb="173">
      <t>ア</t>
    </rPh>
    <rPh sb="176" eb="178">
      <t>ドウセン</t>
    </rPh>
    <rPh sb="178" eb="180">
      <t>カクホ</t>
    </rPh>
    <rPh sb="181" eb="183">
      <t>セイサン</t>
    </rPh>
    <rPh sb="183" eb="185">
      <t>コウリツ</t>
    </rPh>
    <rPh sb="190" eb="192">
      <t>ショクバ</t>
    </rPh>
    <rPh sb="197" eb="199">
      <t>ケイゲン</t>
    </rPh>
    <rPh sb="206" eb="208">
      <t>ショクバ</t>
    </rPh>
    <rPh sb="213" eb="216">
      <t>ショクチュウドク</t>
    </rPh>
    <rPh sb="232" eb="233">
      <t>ムシ</t>
    </rPh>
    <rPh sb="234" eb="236">
      <t>フヨウ</t>
    </rPh>
    <rPh sb="236" eb="237">
      <t>ヒン</t>
    </rPh>
    <rPh sb="238" eb="240">
      <t>コンニュウ</t>
    </rPh>
    <rPh sb="243" eb="245">
      <t>カイシャ</t>
    </rPh>
    <rPh sb="246" eb="248">
      <t>ソンボウ</t>
    </rPh>
    <rPh sb="249" eb="250">
      <t>カカワ</t>
    </rPh>
    <rPh sb="252" eb="254">
      <t>ジセイ</t>
    </rPh>
    <phoneticPr fontId="5"/>
  </si>
  <si>
    <t xml:space="preserve">【週刊台湾ビジネスニュース】AI基本法、5県産食品輸入全ロット検査撤廃、101花火見えるホテル 　PR TIMES </t>
  </si>
  <si>
    <t>ＬＩＮＥヤフー、タイ食品宅配事業会社を連結子会社化＝１５０億円で所有株増【時事通信速報】 - 日本食糧新聞</t>
  </si>
  <si>
    <t xml:space="preserve">酒類２万種類以上が一堂に 中国貴州省で第１４回国際酒類博覧会 - 新華網日本語 </t>
  </si>
  <si>
    <t xml:space="preserve">トランプ氏、外食して首都の安全アピール 先月から州兵派遣し波紋 - 朝日新聞 </t>
  </si>
  <si>
    <t xml:space="preserve">台湾 収賄などで起訴の柯文哲氏保釈 野党第2党の前のトップ - NHKニュース </t>
  </si>
  <si>
    <t>【イギリス】機関投資家23団体、食品・小売・外食大手の「健康的な食品」義務化制度を支持 ｜ Sustainable Japan</t>
  </si>
  <si>
    <t xml:space="preserve">食品情報がひと目で分かる 中国の食品ラベルがデジタル時代へ - CGTN Japanes </t>
  </si>
  <si>
    <t xml:space="preserve">北朝鮮の新ビーチリゾート、ホテルやプールそろうも外国人客はほぼ不在 - Yahoo!ニュース </t>
  </si>
  <si>
    <t>【台湾輸入規制全廃】販路拡大の弾みに（９月６日）（福島民報）</t>
  </si>
  <si>
    <t xml:space="preserve">ロシア、北朝鮮産ビールを輸入 経済的な結びつき深まる（日テレNEWS NNN） </t>
  </si>
  <si>
    <t>米食品大手クラフト・ハインツ、会社を2分割する計画発表(米国) ｜ ビジネス短信 ―ジェトロ</t>
  </si>
  <si>
    <t xml:space="preserve"> スウェーデン、食品の付加価値税を半減へ　景気刺激へ時限措置 ｜ ロイター</t>
  </si>
  <si>
    <t xml:space="preserve">中国 EUから輸入の豚肉などに事実上の関税上乗せ措置を発表 ｜ NHK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</si>
</sst>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 "/>
    <numFmt numFmtId="177" formatCode="#,##0_ "/>
    <numFmt numFmtId="178" formatCode="yyyy&quot;年&quot;m&quot;月&quot;d&quot;日&quot;;@"/>
    <numFmt numFmtId="179" formatCode="m&quot;月&quot;d&quot;日&quot;;@"/>
    <numFmt numFmtId="180" formatCode="0.00;&quot;▲ &quot;0.00"/>
    <numFmt numFmtId="181" formatCode="0&quot;ヶ&quot;&quot;所&quot;"/>
    <numFmt numFmtId="182" formatCode="&quot;+&quot;\ #,##0.00;&quot;-&quot;\ #,##0.00"/>
    <numFmt numFmtId="183" formatCode="0_);[Red]\(0\)"/>
    <numFmt numFmtId="184" formatCode="\+0;&quot;▲ &quot;0"/>
  </numFmts>
  <fonts count="208">
    <font>
      <sz val="11"/>
      <color theme="1"/>
      <name val="ＭＳ Ｐゴシック"/>
      <family val="3"/>
      <charset val="128"/>
      <scheme val="minor"/>
    </font>
    <font>
      <sz val="11"/>
      <color indexed="8"/>
      <name val="ＭＳ Ｐゴシック"/>
      <family val="3"/>
      <charset val="128"/>
    </font>
    <font>
      <sz val="11"/>
      <color indexed="8"/>
      <name val="ＭＳ Ｐゴシック"/>
      <family val="3"/>
      <charset val="128"/>
    </font>
    <font>
      <sz val="11"/>
      <color indexed="8"/>
      <name val="ＭＳ Ｐゴシック"/>
      <family val="3"/>
      <charset val="128"/>
    </font>
    <font>
      <sz val="11"/>
      <color indexed="8"/>
      <name val="ＭＳ Ｐゴシック"/>
      <family val="3"/>
      <charset val="128"/>
    </font>
    <font>
      <sz val="6"/>
      <name val="ＭＳ Ｐゴシック"/>
      <family val="3"/>
      <charset val="128"/>
    </font>
    <font>
      <sz val="11"/>
      <name val="ＭＳ Ｐゴシック"/>
      <family val="3"/>
      <charset val="128"/>
    </font>
    <font>
      <b/>
      <sz val="14"/>
      <color indexed="10"/>
      <name val="ＭＳ Ｐゴシック"/>
      <family val="3"/>
      <charset val="128"/>
    </font>
    <font>
      <u/>
      <sz val="11"/>
      <color indexed="12"/>
      <name val="ＭＳ Ｐゴシック"/>
      <family val="3"/>
      <charset val="128"/>
    </font>
    <font>
      <sz val="9"/>
      <name val="ＭＳ Ｐゴシック"/>
      <family val="3"/>
      <charset val="128"/>
    </font>
    <font>
      <sz val="12"/>
      <name val="ＭＳ Ｐゴシック"/>
      <family val="3"/>
      <charset val="128"/>
    </font>
    <font>
      <sz val="8"/>
      <name val="ＭＳ Ｐゴシック"/>
      <family val="3"/>
      <charset val="128"/>
    </font>
    <font>
      <b/>
      <sz val="12"/>
      <name val="ＭＳ Ｐゴシック"/>
      <family val="3"/>
      <charset val="128"/>
    </font>
    <font>
      <b/>
      <sz val="11"/>
      <color indexed="10"/>
      <name val="ＭＳ Ｐゴシック"/>
      <family val="3"/>
      <charset val="128"/>
    </font>
    <font>
      <sz val="11"/>
      <color indexed="10"/>
      <name val="ＭＳ Ｐゴシック"/>
      <family val="3"/>
      <charset val="128"/>
    </font>
    <font>
      <sz val="6"/>
      <name val="ＭＳ Ｐゴシック"/>
      <family val="3"/>
      <charset val="128"/>
    </font>
    <font>
      <sz val="11"/>
      <color indexed="9"/>
      <name val="ＭＳ Ｐゴシック"/>
      <family val="3"/>
      <charset val="128"/>
    </font>
    <font>
      <b/>
      <sz val="20"/>
      <name val="ＭＳ Ｐゴシック"/>
      <family val="3"/>
      <charset val="128"/>
    </font>
    <font>
      <sz val="16"/>
      <color indexed="18"/>
      <name val="ＭＳ Ｐゴシック"/>
      <family val="3"/>
      <charset val="128"/>
    </font>
    <font>
      <b/>
      <sz val="14.3"/>
      <color indexed="30"/>
      <name val="ＭＳ Ｐゴシック"/>
      <family val="3"/>
      <charset val="128"/>
    </font>
    <font>
      <b/>
      <sz val="11"/>
      <name val="ＭＳ Ｐゴシック"/>
      <family val="3"/>
      <charset val="128"/>
    </font>
    <font>
      <b/>
      <sz val="8"/>
      <name val="ＭＳ Ｐゴシック"/>
      <family val="3"/>
      <charset val="128"/>
    </font>
    <font>
      <sz val="14"/>
      <name val="ＭＳ Ｐゴシック"/>
      <family val="3"/>
      <charset val="128"/>
    </font>
    <font>
      <sz val="10"/>
      <name val="ＭＳ Ｐゴシック"/>
      <family val="3"/>
      <charset val="128"/>
    </font>
    <font>
      <sz val="18"/>
      <name val="ＭＳ Ｐゴシック"/>
      <family val="3"/>
      <charset val="128"/>
    </font>
    <font>
      <b/>
      <u/>
      <sz val="16"/>
      <color indexed="18"/>
      <name val="ＭＳ Ｐゴシック"/>
      <family val="3"/>
      <charset val="128"/>
    </font>
    <font>
      <sz val="6"/>
      <name val="ＭＳ Ｐゴシック"/>
      <family val="3"/>
      <charset val="128"/>
    </font>
    <font>
      <sz val="9"/>
      <color indexed="8"/>
      <name val="Meiryo"/>
      <family val="3"/>
      <charset val="128"/>
    </font>
    <font>
      <b/>
      <sz val="18"/>
      <name val="ＭＳ Ｐゴシック"/>
      <family val="3"/>
      <charset val="128"/>
    </font>
    <font>
      <sz val="6"/>
      <name val="ＭＳ Ｐゴシック"/>
      <family val="3"/>
      <charset val="128"/>
    </font>
    <font>
      <b/>
      <sz val="14"/>
      <color indexed="9"/>
      <name val="ＭＳ Ｐゴシック"/>
      <family val="3"/>
      <charset val="128"/>
    </font>
    <font>
      <b/>
      <sz val="14"/>
      <name val="ＭＳ Ｐゴシック"/>
      <family val="3"/>
      <charset val="128"/>
    </font>
    <font>
      <sz val="10.75"/>
      <color indexed="63"/>
      <name val="ＭＳ ゴシック"/>
      <family val="3"/>
      <charset val="128"/>
    </font>
    <font>
      <b/>
      <sz val="12"/>
      <color indexed="8"/>
      <name val="ＭＳ Ｐゴシック"/>
      <family val="3"/>
      <charset val="128"/>
    </font>
    <font>
      <sz val="8"/>
      <color indexed="8"/>
      <name val="ＭＳ Ｐゴシック"/>
      <family val="3"/>
      <charset val="128"/>
    </font>
    <font>
      <sz val="11"/>
      <name val="メイリオ"/>
      <family val="3"/>
      <charset val="128"/>
    </font>
    <font>
      <sz val="10.1"/>
      <color indexed="22"/>
      <name val="メイリオ"/>
      <family val="3"/>
      <charset val="128"/>
    </font>
    <font>
      <sz val="11"/>
      <color indexed="23"/>
      <name val="ＭＳ Ｐゴシック"/>
      <family val="3"/>
      <charset val="128"/>
    </font>
    <font>
      <sz val="10.75"/>
      <color indexed="63"/>
      <name val="メイリオ"/>
      <family val="3"/>
      <charset val="128"/>
    </font>
    <font>
      <b/>
      <sz val="10"/>
      <color indexed="8"/>
      <name val="ＭＳ Ｐゴシック"/>
      <family val="3"/>
      <charset val="128"/>
    </font>
    <font>
      <sz val="9"/>
      <name val="Arial"/>
      <family val="2"/>
    </font>
    <font>
      <sz val="11"/>
      <name val="Arial"/>
      <family val="2"/>
    </font>
    <font>
      <sz val="11"/>
      <color indexed="22"/>
      <name val="ＭＳ Ｐゴシック"/>
      <family val="3"/>
      <charset val="128"/>
    </font>
    <font>
      <sz val="8"/>
      <color indexed="8"/>
      <name val="メイリオ"/>
      <family val="3"/>
      <charset val="128"/>
    </font>
    <font>
      <sz val="9"/>
      <color indexed="8"/>
      <name val="ＭＳ Ｐゴシック"/>
      <family val="3"/>
      <charset val="128"/>
    </font>
    <font>
      <sz val="9"/>
      <color indexed="10"/>
      <name val="ＭＳ Ｐゴシック"/>
      <family val="3"/>
      <charset val="128"/>
    </font>
    <font>
      <sz val="12"/>
      <color indexed="8"/>
      <name val="ＭＳ Ｐゴシック"/>
      <family val="3"/>
      <charset val="128"/>
    </font>
    <font>
      <b/>
      <sz val="12"/>
      <color indexed="9"/>
      <name val="ＭＳ Ｐゴシック"/>
      <family val="3"/>
      <charset val="128"/>
    </font>
    <font>
      <sz val="9"/>
      <color indexed="53"/>
      <name val="ＭＳ Ｐゴシック"/>
      <family val="3"/>
      <charset val="128"/>
    </font>
    <font>
      <sz val="9"/>
      <color indexed="60"/>
      <name val="ＭＳ Ｐゴシック"/>
      <family val="3"/>
      <charset val="128"/>
    </font>
    <font>
      <sz val="11"/>
      <color indexed="8"/>
      <name val="メイリオ"/>
      <family val="3"/>
      <charset val="128"/>
    </font>
    <font>
      <sz val="10"/>
      <color indexed="8"/>
      <name val="ＭＳ Ｐゴシック"/>
      <family val="3"/>
      <charset val="128"/>
    </font>
    <font>
      <b/>
      <sz val="12"/>
      <color indexed="53"/>
      <name val="ＭＳ Ｐゴシック"/>
      <family val="3"/>
      <charset val="128"/>
    </font>
    <font>
      <b/>
      <sz val="14"/>
      <color indexed="13"/>
      <name val="ＭＳ Ｐゴシック"/>
      <family val="3"/>
      <charset val="128"/>
    </font>
    <font>
      <b/>
      <sz val="20"/>
      <color indexed="10"/>
      <name val="ＭＳ Ｐゴシック"/>
      <family val="3"/>
      <charset val="128"/>
    </font>
    <font>
      <b/>
      <sz val="14"/>
      <color indexed="22"/>
      <name val="ＭＳ Ｐゴシック"/>
      <family val="3"/>
      <charset val="128"/>
    </font>
    <font>
      <b/>
      <sz val="18"/>
      <color indexed="10"/>
      <name val="ＭＳ Ｐゴシック"/>
      <family val="3"/>
      <charset val="128"/>
    </font>
    <font>
      <sz val="18"/>
      <color indexed="8"/>
      <name val="ＭＳ Ｐゴシック"/>
      <family val="3"/>
      <charset val="128"/>
    </font>
    <font>
      <b/>
      <sz val="18"/>
      <color indexed="16"/>
      <name val="ＭＳ Ｐゴシック"/>
      <family val="3"/>
      <charset val="128"/>
    </font>
    <font>
      <sz val="11"/>
      <color indexed="16"/>
      <name val="ＭＳ Ｐゴシック"/>
      <family val="3"/>
      <charset val="128"/>
    </font>
    <font>
      <b/>
      <sz val="16"/>
      <color indexed="16"/>
      <name val="ＭＳ Ｐゴシック"/>
      <family val="3"/>
      <charset val="128"/>
    </font>
    <font>
      <b/>
      <sz val="11"/>
      <color indexed="16"/>
      <name val="ＭＳ Ｐゴシック"/>
      <family val="3"/>
      <charset val="128"/>
    </font>
    <font>
      <b/>
      <sz val="18"/>
      <color indexed="60"/>
      <name val="ＭＳ Ｐゴシック"/>
      <family val="3"/>
      <charset val="128"/>
    </font>
    <font>
      <sz val="72"/>
      <color indexed="10"/>
      <name val="ＭＳ Ｐゴシック"/>
      <family val="3"/>
      <charset val="128"/>
    </font>
    <font>
      <b/>
      <sz val="16"/>
      <color indexed="10"/>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b/>
      <sz val="12"/>
      <color rgb="FFFF0000"/>
      <name val="ＭＳ Ｐゴシック"/>
      <family val="3"/>
      <charset val="128"/>
    </font>
    <font>
      <b/>
      <sz val="20"/>
      <color rgb="FFFFFFFF"/>
      <name val="&amp;quot"/>
      <family val="2"/>
    </font>
    <font>
      <sz val="12"/>
      <color rgb="FF333333"/>
      <name val="&amp;quot"/>
      <family val="2"/>
    </font>
    <font>
      <b/>
      <sz val="13.5"/>
      <color rgb="FF333333"/>
      <name val="&amp;quot"/>
      <family val="2"/>
    </font>
    <font>
      <b/>
      <sz val="12"/>
      <color rgb="FFFF0A0A"/>
      <name val="&amp;quot"/>
      <family val="2"/>
    </font>
    <font>
      <b/>
      <sz val="12"/>
      <color rgb="FF333333"/>
      <name val="&amp;quot"/>
      <family val="2"/>
    </font>
    <font>
      <sz val="12"/>
      <color rgb="FF333333"/>
      <name val="ＭＳ Ｐゴシック"/>
      <family val="3"/>
      <charset val="128"/>
    </font>
    <font>
      <b/>
      <sz val="12"/>
      <color rgb="FF333333"/>
      <name val="ＭＳ Ｐゴシック"/>
      <family val="3"/>
      <charset val="128"/>
    </font>
    <font>
      <b/>
      <sz val="12"/>
      <color rgb="FFFF0A0A"/>
      <name val="ＭＳ Ｐゴシック"/>
      <family val="3"/>
      <charset val="128"/>
    </font>
    <font>
      <b/>
      <sz val="11"/>
      <color rgb="FFFF0000"/>
      <name val="ＭＳ Ｐゴシック"/>
      <family val="3"/>
      <charset val="128"/>
    </font>
    <font>
      <b/>
      <sz val="12"/>
      <color rgb="FFFF0000"/>
      <name val="メイリオ"/>
      <family val="3"/>
      <charset val="128"/>
    </font>
    <font>
      <sz val="11"/>
      <color rgb="FFFF0000"/>
      <name val="ＭＳ Ｐゴシック"/>
      <family val="3"/>
      <charset val="128"/>
    </font>
    <font>
      <b/>
      <sz val="14"/>
      <color theme="4"/>
      <name val="ＭＳ Ｐゴシック"/>
      <family val="3"/>
      <charset val="128"/>
    </font>
    <font>
      <sz val="11"/>
      <color theme="1"/>
      <name val="Meiryo"/>
      <family val="3"/>
      <charset val="128"/>
    </font>
    <font>
      <sz val="6"/>
      <name val="ＭＳ Ｐゴシック"/>
      <family val="3"/>
      <charset val="128"/>
      <scheme val="minor"/>
    </font>
    <font>
      <b/>
      <sz val="16"/>
      <name val="ＭＳ Ｐゴシック"/>
      <family val="3"/>
      <charset val="128"/>
    </font>
    <font>
      <sz val="20"/>
      <name val="ＭＳ Ｐゴシック"/>
      <family val="3"/>
      <charset val="128"/>
    </font>
    <font>
      <b/>
      <sz val="22"/>
      <name val="ＭＳ Ｐゴシック"/>
      <family val="3"/>
      <charset val="128"/>
    </font>
    <font>
      <sz val="11"/>
      <name val="ＭＳ Ｐゴシック"/>
      <family val="3"/>
      <charset val="128"/>
      <scheme val="minor"/>
    </font>
    <font>
      <b/>
      <sz val="16"/>
      <color indexed="18"/>
      <name val="ＭＳ Ｐゴシック"/>
      <family val="3"/>
      <charset val="128"/>
    </font>
    <font>
      <b/>
      <sz val="14"/>
      <color indexed="18"/>
      <name val="ＭＳ Ｐゴシック"/>
      <family val="3"/>
      <charset val="128"/>
    </font>
    <font>
      <b/>
      <sz val="11"/>
      <color indexed="8"/>
      <name val="ＭＳ Ｐゴシック"/>
      <family val="3"/>
      <charset val="128"/>
    </font>
    <font>
      <b/>
      <sz val="11"/>
      <color indexed="63"/>
      <name val="ＭＳ Ｐゴシック"/>
      <family val="3"/>
      <charset val="128"/>
    </font>
    <font>
      <b/>
      <sz val="12"/>
      <color theme="0"/>
      <name val="ＭＳ Ｐゴシック"/>
      <family val="3"/>
      <charset val="128"/>
    </font>
    <font>
      <b/>
      <sz val="10"/>
      <color theme="0"/>
      <name val="ＭＳ Ｐゴシック"/>
      <family val="3"/>
      <charset val="128"/>
    </font>
    <font>
      <b/>
      <sz val="12"/>
      <name val="ＭＳ Ｐゴシック"/>
      <family val="3"/>
      <charset val="128"/>
      <scheme val="minor"/>
    </font>
    <font>
      <b/>
      <sz val="11"/>
      <color theme="1"/>
      <name val="ＭＳ Ｐゴシック"/>
      <family val="3"/>
      <charset val="128"/>
    </font>
    <font>
      <sz val="11"/>
      <color rgb="FF000000"/>
      <name val="ＭＳ Ｐゴシック"/>
      <family val="3"/>
      <charset val="128"/>
    </font>
    <font>
      <sz val="11"/>
      <color theme="1"/>
      <name val="ＭＳ Ｐゴシック"/>
      <family val="3"/>
      <charset val="128"/>
      <scheme val="major"/>
    </font>
    <font>
      <sz val="11"/>
      <name val="ＭＳ Ｐゴシック"/>
      <family val="3"/>
      <charset val="128"/>
      <scheme val="major"/>
    </font>
    <font>
      <b/>
      <sz val="11"/>
      <name val="游ゴシック"/>
      <family val="3"/>
      <charset val="128"/>
    </font>
    <font>
      <b/>
      <sz val="11"/>
      <color theme="1"/>
      <name val="游ゴシック"/>
      <family val="3"/>
      <charset val="128"/>
    </font>
    <font>
      <b/>
      <sz val="9"/>
      <color rgb="FFFF0000"/>
      <name val="ＭＳ Ｐゴシック"/>
      <family val="3"/>
      <charset val="128"/>
    </font>
    <font>
      <sz val="16"/>
      <color theme="0"/>
      <name val="ＭＳ Ｐゴシック"/>
      <family val="3"/>
      <charset val="128"/>
    </font>
    <font>
      <b/>
      <sz val="12"/>
      <color rgb="FF000000"/>
      <name val="ＭＳ Ｐゴシック"/>
      <family val="3"/>
      <charset val="128"/>
    </font>
    <font>
      <sz val="11"/>
      <color theme="1"/>
      <name val="ＭＳ Ｐゴシック"/>
      <family val="2"/>
      <scheme val="minor"/>
    </font>
    <font>
      <u/>
      <sz val="11"/>
      <color theme="10"/>
      <name val="ＭＳ Ｐゴシック"/>
      <family val="2"/>
      <scheme val="minor"/>
    </font>
    <font>
      <b/>
      <sz val="9"/>
      <name val="ＭＳ Ｐゴシック"/>
      <family val="3"/>
      <charset val="128"/>
    </font>
    <font>
      <b/>
      <sz val="11"/>
      <name val="ＭＳ Ｐゴシック"/>
      <family val="3"/>
      <charset val="128"/>
      <scheme val="minor"/>
    </font>
    <font>
      <b/>
      <sz val="16"/>
      <color indexed="18"/>
      <name val="游ゴシック"/>
      <family val="3"/>
      <charset val="128"/>
    </font>
    <font>
      <b/>
      <sz val="20"/>
      <color rgb="FF000000"/>
      <name val="ＭＳ Ｐゴシック"/>
      <family val="3"/>
      <charset val="128"/>
    </font>
    <font>
      <b/>
      <sz val="8"/>
      <color rgb="FFFF0000"/>
      <name val="メイリオ"/>
      <family val="3"/>
      <charset val="128"/>
    </font>
    <font>
      <b/>
      <sz val="8"/>
      <color rgb="FFFF0000"/>
      <name val="ＭＳ Ｐゴシック"/>
      <family val="3"/>
      <charset val="128"/>
    </font>
    <font>
      <sz val="9"/>
      <name val="Meiryo UI"/>
      <family val="3"/>
      <charset val="128"/>
    </font>
    <font>
      <sz val="9"/>
      <color theme="1"/>
      <name val="Meiryo"/>
      <family val="3"/>
      <charset val="128"/>
    </font>
    <font>
      <b/>
      <sz val="14"/>
      <name val="游ゴシック"/>
      <family val="3"/>
      <charset val="128"/>
    </font>
    <font>
      <b/>
      <sz val="14"/>
      <color rgb="FF000000"/>
      <name val="游ゴシック"/>
      <family val="3"/>
      <charset val="128"/>
    </font>
    <font>
      <sz val="14"/>
      <color rgb="FF000000"/>
      <name val="Meiryo"/>
      <family val="3"/>
      <charset val="128"/>
    </font>
    <font>
      <b/>
      <sz val="18"/>
      <color rgb="FF333333"/>
      <name val="メイリオ"/>
      <family val="3"/>
      <charset val="128"/>
    </font>
    <font>
      <b/>
      <sz val="9"/>
      <color indexed="81"/>
      <name val="ＭＳ Ｐゴシック"/>
      <family val="3"/>
      <charset val="128"/>
    </font>
    <font>
      <sz val="9"/>
      <color indexed="81"/>
      <name val="ＭＳ Ｐゴシック"/>
      <family val="3"/>
      <charset val="128"/>
    </font>
    <font>
      <b/>
      <sz val="14"/>
      <color rgb="FFFF0000"/>
      <name val="ＭＳ Ｐゴシック"/>
      <family val="3"/>
      <charset val="128"/>
    </font>
    <font>
      <b/>
      <sz val="20"/>
      <color rgb="FF333333"/>
      <name val="メイリオ"/>
      <family val="3"/>
      <charset val="128"/>
    </font>
    <font>
      <sz val="12"/>
      <name val="ＭＳ Ｐゴシック"/>
      <family val="3"/>
      <charset val="128"/>
      <scheme val="minor"/>
    </font>
    <font>
      <b/>
      <sz val="11"/>
      <color rgb="FF222324"/>
      <name val="ＭＳ Ｐゴシック"/>
      <family val="2"/>
      <charset val="128"/>
    </font>
    <font>
      <b/>
      <sz val="14"/>
      <color indexed="8"/>
      <name val="ＭＳ Ｐゴシック"/>
      <family val="3"/>
      <charset val="128"/>
    </font>
    <font>
      <b/>
      <u/>
      <sz val="11"/>
      <name val="ＭＳ Ｐゴシック"/>
      <family val="3"/>
      <charset val="128"/>
    </font>
    <font>
      <sz val="8"/>
      <color theme="1"/>
      <name val="ＭＳ Ｐゴシック"/>
      <family val="3"/>
      <charset val="128"/>
      <scheme val="minor"/>
    </font>
    <font>
      <sz val="11"/>
      <color rgb="FFFFC000"/>
      <name val="ＭＳ Ｐゴシック"/>
      <family val="3"/>
      <charset val="128"/>
      <scheme val="minor"/>
    </font>
    <font>
      <sz val="11"/>
      <color rgb="FF6EF729"/>
      <name val="ＭＳ Ｐゴシック"/>
      <family val="3"/>
      <charset val="128"/>
      <scheme val="minor"/>
    </font>
    <font>
      <sz val="11"/>
      <color theme="5" tint="0.39997558519241921"/>
      <name val="ＭＳ Ｐゴシック"/>
      <family val="3"/>
      <charset val="128"/>
      <scheme val="minor"/>
    </font>
    <font>
      <sz val="11"/>
      <color theme="0" tint="-0.14999847407452621"/>
      <name val="ＭＳ Ｐゴシック"/>
      <family val="3"/>
      <charset val="128"/>
      <scheme val="minor"/>
    </font>
    <font>
      <sz val="11"/>
      <color theme="7" tint="0.39997558519241921"/>
      <name val="ＭＳ Ｐゴシック"/>
      <family val="3"/>
      <charset val="128"/>
      <scheme val="minor"/>
    </font>
    <font>
      <sz val="11"/>
      <color indexed="40"/>
      <name val="ＭＳ Ｐゴシック"/>
      <family val="3"/>
      <charset val="128"/>
      <scheme val="minor"/>
    </font>
    <font>
      <sz val="9"/>
      <color theme="1"/>
      <name val="ＭＳ Ｐゴシック"/>
      <family val="3"/>
      <charset val="128"/>
      <scheme val="minor"/>
    </font>
    <font>
      <b/>
      <u/>
      <sz val="12"/>
      <name val="ＭＳ Ｐゴシック"/>
      <family val="3"/>
      <charset val="128"/>
    </font>
    <font>
      <b/>
      <sz val="18"/>
      <name val="メイリオ"/>
      <family val="3"/>
      <charset val="128"/>
    </font>
    <font>
      <u/>
      <sz val="11"/>
      <color theme="10"/>
      <name val="ＭＳ Ｐゴシック"/>
      <family val="3"/>
      <charset val="128"/>
      <scheme val="minor"/>
    </font>
    <font>
      <b/>
      <sz val="19"/>
      <color rgb="FF000000"/>
      <name val="メイリオ"/>
      <family val="3"/>
      <charset val="128"/>
    </font>
    <font>
      <b/>
      <sz val="14"/>
      <color indexed="10"/>
      <name val="HG創英ﾌﾟﾚｾﾞﾝｽEB"/>
      <family val="1"/>
      <charset val="128"/>
    </font>
    <font>
      <b/>
      <sz val="12"/>
      <color indexed="10"/>
      <name val="HG創英ﾌﾟﾚｾﾞﾝｽEB"/>
      <family val="1"/>
      <charset val="128"/>
    </font>
    <font>
      <sz val="11"/>
      <color rgb="FFFFFF00"/>
      <name val="ＭＳ Ｐゴシック"/>
      <family val="3"/>
      <charset val="128"/>
      <scheme val="minor"/>
    </font>
    <font>
      <b/>
      <sz val="10"/>
      <color theme="1"/>
      <name val="ＭＳ Ｐゴシック"/>
      <family val="3"/>
      <charset val="128"/>
      <scheme val="minor"/>
    </font>
    <font>
      <sz val="10"/>
      <color theme="1"/>
      <name val="ＭＳ Ｐゴシック"/>
      <family val="3"/>
      <charset val="128"/>
      <scheme val="minor"/>
    </font>
    <font>
      <b/>
      <sz val="14"/>
      <color indexed="18"/>
      <name val="游ゴシック"/>
      <family val="3"/>
      <charset val="128"/>
    </font>
    <font>
      <sz val="7"/>
      <color theme="1"/>
      <name val="ＭＳ Ｐゴシック"/>
      <family val="3"/>
      <charset val="128"/>
      <scheme val="minor"/>
    </font>
    <font>
      <b/>
      <sz val="16"/>
      <name val="游ゴシック"/>
      <family val="3"/>
      <charset val="128"/>
    </font>
    <font>
      <b/>
      <sz val="16"/>
      <color rgb="FF000000"/>
      <name val="游ゴシック"/>
      <family val="3"/>
      <charset val="128"/>
    </font>
    <font>
      <sz val="20"/>
      <color indexed="9"/>
      <name val="ＭＳ Ｐゴシック"/>
      <family val="3"/>
      <charset val="128"/>
    </font>
    <font>
      <b/>
      <sz val="10"/>
      <name val="ＭＳ Ｐゴシック"/>
      <family val="3"/>
      <charset val="128"/>
    </font>
    <font>
      <b/>
      <sz val="11"/>
      <color rgb="FF000000"/>
      <name val="ＭＳ Ｐゴシック"/>
      <family val="3"/>
      <charset val="128"/>
    </font>
    <font>
      <b/>
      <sz val="10"/>
      <color rgb="FFFF0000"/>
      <name val="ＭＳ Ｐゴシック"/>
      <family val="3"/>
      <charset val="128"/>
    </font>
    <font>
      <b/>
      <sz val="10"/>
      <color rgb="FF666666"/>
      <name val="ＭＳ Ｐゴシック"/>
      <family val="2"/>
      <charset val="128"/>
    </font>
    <font>
      <sz val="11"/>
      <color theme="1"/>
      <name val="Noto Sans JP"/>
      <family val="3"/>
      <charset val="128"/>
    </font>
    <font>
      <sz val="22"/>
      <color theme="1"/>
      <name val="AR Pゴシック体S"/>
      <family val="3"/>
      <charset val="128"/>
    </font>
    <font>
      <b/>
      <sz val="20"/>
      <color theme="0"/>
      <name val="ＭＳ Ｐゴシック"/>
      <family val="3"/>
      <charset val="128"/>
    </font>
    <font>
      <b/>
      <sz val="20"/>
      <color theme="1"/>
      <name val="ＭＳ Ｐゴシック"/>
      <family val="3"/>
      <charset val="128"/>
      <scheme val="minor"/>
    </font>
    <font>
      <b/>
      <i/>
      <sz val="14"/>
      <color indexed="10"/>
      <name val="ＭＳ Ｐゴシック"/>
      <family val="3"/>
      <charset val="128"/>
    </font>
    <font>
      <sz val="22"/>
      <name val="ＭＳ Ｐゴシック"/>
      <family val="3"/>
      <charset val="128"/>
    </font>
    <font>
      <b/>
      <sz val="12"/>
      <color theme="1"/>
      <name val="ＭＳ Ｐゴシック"/>
      <family val="3"/>
      <charset val="128"/>
      <scheme val="minor"/>
    </font>
    <font>
      <b/>
      <sz val="12"/>
      <color theme="1"/>
      <name val="メイリオ"/>
      <family val="3"/>
      <charset val="128"/>
    </font>
    <font>
      <b/>
      <sz val="20"/>
      <color theme="1"/>
      <name val="メイリオ"/>
      <family val="3"/>
      <charset val="128"/>
    </font>
    <font>
      <b/>
      <u/>
      <sz val="11"/>
      <color indexed="12"/>
      <name val="ＭＳ Ｐゴシック"/>
      <family val="3"/>
      <charset val="128"/>
    </font>
    <font>
      <sz val="14"/>
      <color theme="1"/>
      <name val="ＭＳ Ｐゴシック"/>
      <family val="3"/>
      <charset val="128"/>
      <scheme val="minor"/>
    </font>
    <font>
      <b/>
      <sz val="14"/>
      <color theme="1"/>
      <name val="メイリオ"/>
      <family val="3"/>
      <charset val="128"/>
    </font>
    <font>
      <b/>
      <sz val="18"/>
      <color theme="1"/>
      <name val="メイリオ"/>
      <family val="3"/>
      <charset val="128"/>
    </font>
    <font>
      <b/>
      <sz val="16"/>
      <color rgb="FFFFFF00"/>
      <name val="メイリオ"/>
      <family val="3"/>
      <charset val="128"/>
    </font>
    <font>
      <b/>
      <sz val="19"/>
      <name val="ＭＳ Ｐゴシック"/>
      <family val="3"/>
      <charset val="128"/>
    </font>
    <font>
      <sz val="16"/>
      <name val="Arial"/>
      <family val="2"/>
    </font>
    <font>
      <b/>
      <sz val="16"/>
      <color theme="1"/>
      <name val="游ゴシック"/>
      <family val="3"/>
      <charset val="128"/>
    </font>
    <font>
      <sz val="22"/>
      <color theme="1"/>
      <name val="メイリオ"/>
      <family val="3"/>
      <charset val="128"/>
    </font>
    <font>
      <b/>
      <sz val="16"/>
      <color theme="1"/>
      <name val="ＭＳ Ｐゴシック"/>
      <family val="3"/>
      <charset val="128"/>
      <scheme val="minor"/>
    </font>
    <font>
      <b/>
      <sz val="11"/>
      <color theme="1"/>
      <name val="Courier New"/>
      <family val="3"/>
    </font>
    <font>
      <b/>
      <sz val="11"/>
      <color rgb="FFFF0000"/>
      <name val="游ゴシック"/>
      <family val="3"/>
      <charset val="128"/>
    </font>
    <font>
      <b/>
      <sz val="20"/>
      <color rgb="FF002060"/>
      <name val="Courier New"/>
      <family val="3"/>
    </font>
    <font>
      <b/>
      <sz val="16"/>
      <color rgb="FF7030A0"/>
      <name val="游ゴシック"/>
      <family val="3"/>
      <charset val="128"/>
    </font>
    <font>
      <sz val="16"/>
      <color rgb="FF7030A0"/>
      <name val="ＭＳ Ｐゴシック"/>
      <family val="3"/>
      <charset val="128"/>
      <scheme val="minor"/>
    </font>
    <font>
      <sz val="16"/>
      <color rgb="FF7030A0"/>
      <name val="AR Pゴシック体S"/>
      <family val="3"/>
      <charset val="128"/>
    </font>
    <font>
      <sz val="10"/>
      <color rgb="FF7030A0"/>
      <name val="メイリオ"/>
      <family val="3"/>
      <charset val="128"/>
    </font>
    <font>
      <sz val="10"/>
      <color rgb="FF7030A0"/>
      <name val="ＭＳ Ｐゴシック"/>
      <family val="3"/>
      <charset val="128"/>
      <scheme val="minor"/>
    </font>
    <font>
      <b/>
      <sz val="10"/>
      <color rgb="FF7030A0"/>
      <name val="メイリオ"/>
      <family val="3"/>
      <charset val="128"/>
    </font>
    <font>
      <b/>
      <sz val="16"/>
      <color rgb="FF7030A0"/>
      <name val="メイリオ"/>
      <family val="3"/>
      <charset val="128"/>
    </font>
    <font>
      <sz val="14"/>
      <color theme="1"/>
      <name val="メイリオ"/>
      <family val="3"/>
      <charset val="128"/>
    </font>
    <font>
      <b/>
      <sz val="14"/>
      <color rgb="FFFF0000"/>
      <name val="游ゴシック"/>
      <family val="3"/>
      <charset val="128"/>
    </font>
    <font>
      <b/>
      <sz val="24"/>
      <color theme="1"/>
      <name val="メイリオ"/>
      <family val="3"/>
      <charset val="128"/>
    </font>
    <font>
      <b/>
      <sz val="16"/>
      <color rgb="FF454545"/>
      <name val="游ゴシック"/>
      <family val="3"/>
      <charset val="128"/>
    </font>
    <font>
      <b/>
      <sz val="13.5"/>
      <name val="游ゴシック"/>
      <family val="3"/>
      <charset val="128"/>
    </font>
    <font>
      <b/>
      <sz val="16"/>
      <name val="UD デジタル 教科書体 N"/>
      <family val="1"/>
      <charset val="128"/>
    </font>
    <font>
      <sz val="16"/>
      <name val="ＭＳ Ｐゴシック"/>
      <family val="3"/>
      <charset val="128"/>
    </font>
    <font>
      <sz val="20"/>
      <color theme="1"/>
      <name val="ＭＳ Ｐゴシック"/>
      <family val="3"/>
      <charset val="128"/>
    </font>
    <font>
      <sz val="10"/>
      <name val="Arial"/>
      <family val="2"/>
    </font>
    <font>
      <b/>
      <sz val="10"/>
      <color indexed="62"/>
      <name val="ＭＳ Ｐゴシック"/>
      <family val="3"/>
      <charset val="128"/>
    </font>
    <font>
      <sz val="10"/>
      <color indexed="62"/>
      <name val="ＭＳ Ｐゴシック"/>
      <family val="3"/>
      <charset val="128"/>
    </font>
    <font>
      <b/>
      <sz val="14"/>
      <color indexed="12"/>
      <name val="ＭＳ Ｐゴシック"/>
      <family val="3"/>
      <charset val="128"/>
    </font>
    <font>
      <b/>
      <sz val="8"/>
      <color indexed="10"/>
      <name val="ＭＳ Ｐゴシック"/>
      <family val="3"/>
      <charset val="128"/>
    </font>
    <font>
      <b/>
      <sz val="16"/>
      <color rgb="FF333333"/>
      <name val="游ゴシック"/>
      <family val="3"/>
      <charset val="128"/>
    </font>
    <font>
      <sz val="8.8000000000000007"/>
      <color indexed="23"/>
      <name val="ＭＳ Ｐゴシック"/>
      <family val="3"/>
      <charset val="128"/>
    </font>
    <font>
      <sz val="14"/>
      <color indexed="63"/>
      <name val="Arial"/>
      <family val="2"/>
    </font>
    <font>
      <b/>
      <sz val="15.5"/>
      <color rgb="FF000000"/>
      <name val="游ゴシック"/>
      <family val="3"/>
      <charset val="128"/>
    </font>
    <font>
      <b/>
      <sz val="14"/>
      <color indexed="53"/>
      <name val="ＭＳ Ｐゴシック"/>
      <family val="3"/>
      <charset val="128"/>
    </font>
    <font>
      <sz val="12"/>
      <color indexed="9"/>
      <name val="ＭＳ Ｐゴシック"/>
      <family val="3"/>
      <charset val="128"/>
    </font>
    <font>
      <b/>
      <sz val="20"/>
      <name val="Microsoft YaHei"/>
      <family val="3"/>
      <charset val="134"/>
    </font>
    <font>
      <b/>
      <sz val="20"/>
      <name val="Microsoft YaHei"/>
      <family val="2"/>
      <charset val="134"/>
    </font>
    <font>
      <b/>
      <sz val="12"/>
      <color rgb="FFFFFF00"/>
      <name val="ＭＳ Ｐゴシック"/>
      <family val="3"/>
      <charset val="128"/>
    </font>
    <font>
      <b/>
      <u/>
      <sz val="14"/>
      <color indexed="12"/>
      <name val="HGP創英角ｺﾞｼｯｸUB"/>
      <family val="3"/>
      <charset val="128"/>
    </font>
    <font>
      <b/>
      <sz val="14"/>
      <color rgb="FF002060"/>
      <name val="ＭＳ Ｐゴシック"/>
      <family val="3"/>
      <charset val="128"/>
    </font>
    <font>
      <b/>
      <sz val="20"/>
      <name val="游ゴシック"/>
      <family val="3"/>
      <charset val="128"/>
    </font>
    <font>
      <sz val="9"/>
      <color indexed="63"/>
      <name val="ＭＳ Ｐゴシック"/>
      <family val="3"/>
      <charset val="128"/>
    </font>
    <font>
      <b/>
      <sz val="12"/>
      <color indexed="13"/>
      <name val="ＭＳ Ｐゴシック"/>
      <family val="3"/>
      <charset val="128"/>
    </font>
    <font>
      <sz val="14"/>
      <color indexed="63"/>
      <name val="ＭＳ Ｐゴシック"/>
      <family val="3"/>
      <charset val="128"/>
    </font>
    <font>
      <b/>
      <sz val="12"/>
      <color indexed="43"/>
      <name val="ＭＳ Ｐゴシック"/>
      <family val="3"/>
      <charset val="128"/>
    </font>
  </fonts>
  <fills count="49">
    <fill>
      <patternFill patternType="none"/>
    </fill>
    <fill>
      <patternFill patternType="gray125"/>
    </fill>
    <fill>
      <patternFill patternType="solid">
        <fgColor indexed="13"/>
        <bgColor indexed="64"/>
      </patternFill>
    </fill>
    <fill>
      <patternFill patternType="solid">
        <fgColor indexed="51"/>
        <bgColor indexed="64"/>
      </patternFill>
    </fill>
    <fill>
      <patternFill patternType="solid">
        <fgColor indexed="24"/>
        <bgColor indexed="64"/>
      </patternFill>
    </fill>
    <fill>
      <patternFill patternType="solid">
        <fgColor indexed="9"/>
        <bgColor indexed="64"/>
      </patternFill>
    </fill>
    <fill>
      <patternFill patternType="solid">
        <fgColor indexed="43"/>
        <bgColor indexed="64"/>
      </patternFill>
    </fill>
    <fill>
      <patternFill patternType="solid">
        <fgColor indexed="27"/>
        <bgColor indexed="64"/>
      </patternFill>
    </fill>
    <fill>
      <patternFill patternType="solid">
        <fgColor indexed="53"/>
        <bgColor indexed="64"/>
      </patternFill>
    </fill>
    <fill>
      <patternFill patternType="solid">
        <fgColor indexed="41"/>
        <bgColor indexed="64"/>
      </patternFill>
    </fill>
    <fill>
      <patternFill patternType="solid">
        <fgColor indexed="49"/>
        <bgColor indexed="64"/>
      </patternFill>
    </fill>
    <fill>
      <patternFill patternType="solid">
        <fgColor indexed="47"/>
        <bgColor indexed="64"/>
      </patternFill>
    </fill>
    <fill>
      <patternFill patternType="solid">
        <fgColor indexed="42"/>
        <bgColor indexed="64"/>
      </patternFill>
    </fill>
    <fill>
      <patternFill patternType="solid">
        <fgColor indexed="15"/>
        <bgColor indexed="64"/>
      </patternFill>
    </fill>
    <fill>
      <patternFill patternType="solid">
        <fgColor indexed="11"/>
        <bgColor indexed="64"/>
      </patternFill>
    </fill>
    <fill>
      <patternFill patternType="solid">
        <fgColor indexed="10"/>
        <bgColor indexed="64"/>
      </patternFill>
    </fill>
    <fill>
      <patternFill patternType="solid">
        <fgColor indexed="40"/>
        <bgColor indexed="64"/>
      </patternFill>
    </fill>
    <fill>
      <patternFill patternType="solid">
        <fgColor theme="0"/>
        <bgColor indexed="64"/>
      </patternFill>
    </fill>
    <fill>
      <patternFill patternType="solid">
        <fgColor rgb="FFFFFF99"/>
        <bgColor indexed="64"/>
      </patternFill>
    </fill>
    <fill>
      <patternFill patternType="solid">
        <fgColor rgb="FFFFC000"/>
        <bgColor indexed="64"/>
      </patternFill>
    </fill>
    <fill>
      <patternFill patternType="solid">
        <fgColor rgb="FFFFFF66"/>
        <bgColor indexed="64"/>
      </patternFill>
    </fill>
    <fill>
      <patternFill patternType="solid">
        <fgColor rgb="FFFFFF00"/>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6EF729"/>
        <bgColor indexed="64"/>
      </patternFill>
    </fill>
    <fill>
      <patternFill patternType="solid">
        <fgColor theme="0" tint="-4.9989318521683403E-2"/>
        <bgColor indexed="64"/>
      </patternFill>
    </fill>
    <fill>
      <patternFill patternType="solid">
        <fgColor theme="2"/>
        <bgColor indexed="64"/>
      </patternFill>
    </fill>
    <fill>
      <patternFill patternType="solid">
        <fgColor rgb="FFFAFEC2"/>
        <bgColor indexed="64"/>
      </patternFill>
    </fill>
    <fill>
      <patternFill patternType="solid">
        <fgColor theme="7" tint="0.79998168889431442"/>
        <bgColor indexed="64"/>
      </patternFill>
    </fill>
    <fill>
      <patternFill patternType="solid">
        <fgColor rgb="FFD4FDC3"/>
        <bgColor indexed="64"/>
      </patternFill>
    </fill>
    <fill>
      <patternFill patternType="solid">
        <fgColor theme="2" tint="-9.9978637043366805E-2"/>
        <bgColor indexed="64"/>
      </patternFill>
    </fill>
    <fill>
      <patternFill patternType="solid">
        <fgColor rgb="FFFFCC99"/>
        <bgColor indexed="64"/>
      </patternFill>
    </fill>
    <fill>
      <patternFill patternType="solid">
        <fgColor rgb="FFFFFFCC"/>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rgb="FF95F963"/>
        <bgColor indexed="64"/>
      </patternFill>
    </fill>
    <fill>
      <patternFill patternType="solid">
        <fgColor rgb="FF6DDDF7"/>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rgb="FF3399FF"/>
        <bgColor indexed="64"/>
      </patternFill>
    </fill>
    <fill>
      <patternFill patternType="solid">
        <fgColor rgb="FF00B050"/>
        <bgColor indexed="64"/>
      </patternFill>
    </fill>
    <fill>
      <patternFill patternType="solid">
        <fgColor rgb="FF002060"/>
        <bgColor indexed="64"/>
      </patternFill>
    </fill>
    <fill>
      <patternFill patternType="solid">
        <fgColor theme="0" tint="-0.249977111117893"/>
        <bgColor indexed="64"/>
      </patternFill>
    </fill>
    <fill>
      <patternFill patternType="solid">
        <fgColor theme="3" tint="-0.499984740745262"/>
        <bgColor indexed="64"/>
      </patternFill>
    </fill>
    <fill>
      <patternFill patternType="solid">
        <fgColor indexed="45"/>
        <bgColor indexed="64"/>
      </patternFill>
    </fill>
    <fill>
      <patternFill patternType="solid">
        <fgColor theme="7" tint="-0.249977111117893"/>
        <bgColor indexed="64"/>
      </patternFill>
    </fill>
    <fill>
      <patternFill patternType="solid">
        <fgColor theme="5" tint="0.39997558519241921"/>
        <bgColor indexed="64"/>
      </patternFill>
    </fill>
    <fill>
      <patternFill patternType="solid">
        <fgColor indexed="12"/>
        <bgColor indexed="64"/>
      </patternFill>
    </fill>
    <fill>
      <patternFill patternType="solid">
        <fgColor indexed="48"/>
        <bgColor indexed="64"/>
      </patternFill>
    </fill>
  </fills>
  <borders count="309">
    <border>
      <left/>
      <right/>
      <top/>
      <bottom/>
      <diagonal/>
    </border>
    <border>
      <left style="medium">
        <color indexed="12"/>
      </left>
      <right style="medium">
        <color indexed="12"/>
      </right>
      <top/>
      <bottom/>
      <diagonal/>
    </border>
    <border>
      <left style="medium">
        <color indexed="12"/>
      </left>
      <right/>
      <top/>
      <bottom/>
      <diagonal/>
    </border>
    <border>
      <left style="medium">
        <color indexed="48"/>
      </left>
      <right/>
      <top/>
      <bottom/>
      <diagonal/>
    </border>
    <border>
      <left/>
      <right style="medium">
        <color indexed="48"/>
      </right>
      <top/>
      <bottom/>
      <diagonal/>
    </border>
    <border>
      <left/>
      <right style="medium">
        <color indexed="36"/>
      </right>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10"/>
      </left>
      <right/>
      <top style="thick">
        <color indexed="10"/>
      </top>
      <bottom/>
      <diagonal/>
    </border>
    <border>
      <left/>
      <right/>
      <top style="thick">
        <color indexed="10"/>
      </top>
      <bottom/>
      <diagonal/>
    </border>
    <border>
      <left/>
      <right style="medium">
        <color indexed="10"/>
      </right>
      <top style="thick">
        <color indexed="10"/>
      </top>
      <bottom/>
      <diagonal/>
    </border>
    <border>
      <left style="medium">
        <color indexed="10"/>
      </left>
      <right/>
      <top/>
      <bottom/>
      <diagonal/>
    </border>
    <border>
      <left/>
      <right style="medium">
        <color indexed="10"/>
      </right>
      <top/>
      <bottom/>
      <diagonal/>
    </border>
    <border>
      <left style="medium">
        <color indexed="10"/>
      </left>
      <right/>
      <top/>
      <bottom style="thick">
        <color indexed="10"/>
      </bottom>
      <diagonal/>
    </border>
    <border>
      <left/>
      <right/>
      <top/>
      <bottom style="thick">
        <color indexed="10"/>
      </bottom>
      <diagonal/>
    </border>
    <border>
      <left/>
      <right style="medium">
        <color indexed="10"/>
      </right>
      <top/>
      <bottom style="thick">
        <color indexed="10"/>
      </bottom>
      <diagonal/>
    </border>
    <border>
      <left style="thin">
        <color indexed="64"/>
      </left>
      <right style="thin">
        <color indexed="64"/>
      </right>
      <top/>
      <bottom style="thin">
        <color indexed="64"/>
      </bottom>
      <diagonal/>
    </border>
    <border>
      <left style="thick">
        <color indexed="10"/>
      </left>
      <right/>
      <top style="thick">
        <color indexed="10"/>
      </top>
      <bottom/>
      <diagonal/>
    </border>
    <border>
      <left style="thick">
        <color indexed="10"/>
      </left>
      <right/>
      <top/>
      <bottom/>
      <diagonal/>
    </border>
    <border>
      <left style="thick">
        <color indexed="10"/>
      </left>
      <right/>
      <top/>
      <bottom style="thick">
        <color indexed="10"/>
      </bottom>
      <diagonal/>
    </border>
    <border>
      <left/>
      <right style="thick">
        <color indexed="10"/>
      </right>
      <top/>
      <bottom/>
      <diagonal/>
    </border>
    <border>
      <left style="thin">
        <color indexed="64"/>
      </left>
      <right/>
      <top style="thick">
        <color indexed="10"/>
      </top>
      <bottom style="thin">
        <color indexed="64"/>
      </bottom>
      <diagonal/>
    </border>
    <border>
      <left/>
      <right/>
      <top style="thick">
        <color indexed="10"/>
      </top>
      <bottom style="thin">
        <color indexed="64"/>
      </bottom>
      <diagonal/>
    </border>
    <border>
      <left/>
      <right style="thin">
        <color indexed="64"/>
      </right>
      <top style="thick">
        <color indexed="10"/>
      </top>
      <bottom style="thin">
        <color indexed="64"/>
      </bottom>
      <diagonal/>
    </border>
    <border>
      <left style="thin">
        <color indexed="64"/>
      </left>
      <right/>
      <top style="thick">
        <color indexed="10"/>
      </top>
      <bottom/>
      <diagonal/>
    </border>
    <border>
      <left style="thin">
        <color indexed="64"/>
      </left>
      <right/>
      <top/>
      <bottom style="medium">
        <color indexed="23"/>
      </bottom>
      <diagonal/>
    </border>
    <border>
      <left/>
      <right/>
      <top/>
      <bottom style="medium">
        <color indexed="23"/>
      </bottom>
      <diagonal/>
    </border>
    <border>
      <left style="thin">
        <color indexed="64"/>
      </left>
      <right/>
      <top/>
      <bottom style="thick">
        <color indexed="23"/>
      </bottom>
      <diagonal/>
    </border>
    <border>
      <left/>
      <right/>
      <top/>
      <bottom style="thick">
        <color indexed="23"/>
      </bottom>
      <diagonal/>
    </border>
    <border>
      <left style="thin">
        <color indexed="64"/>
      </left>
      <right/>
      <top/>
      <bottom/>
      <diagonal/>
    </border>
    <border>
      <left/>
      <right style="thin">
        <color indexed="64"/>
      </right>
      <top/>
      <bottom/>
      <diagonal/>
    </border>
    <border>
      <left/>
      <right style="medium">
        <color indexed="12"/>
      </right>
      <top/>
      <bottom/>
      <diagonal/>
    </border>
    <border>
      <left/>
      <right/>
      <top style="thin">
        <color auto="1"/>
      </top>
      <bottom/>
      <diagonal/>
    </border>
    <border>
      <left/>
      <right/>
      <top/>
      <bottom style="thin">
        <color auto="1"/>
      </bottom>
      <diagonal/>
    </border>
    <border>
      <left style="thick">
        <color theme="6" tint="-0.499984740745262"/>
      </left>
      <right style="thin">
        <color indexed="64"/>
      </right>
      <top style="thick">
        <color theme="6" tint="-0.499984740745262"/>
      </top>
      <bottom/>
      <diagonal/>
    </border>
    <border>
      <left style="thin">
        <color indexed="64"/>
      </left>
      <right/>
      <top style="thick">
        <color theme="6" tint="-0.499984740745262"/>
      </top>
      <bottom/>
      <diagonal/>
    </border>
    <border>
      <left/>
      <right/>
      <top style="thick">
        <color theme="6" tint="-0.499984740745262"/>
      </top>
      <bottom/>
      <diagonal/>
    </border>
    <border>
      <left/>
      <right style="thin">
        <color indexed="64"/>
      </right>
      <top style="thick">
        <color theme="6" tint="-0.499984740745262"/>
      </top>
      <bottom/>
      <diagonal/>
    </border>
    <border>
      <left/>
      <right style="thick">
        <color theme="6" tint="-0.499984740745262"/>
      </right>
      <top style="thick">
        <color theme="6" tint="-0.499984740745262"/>
      </top>
      <bottom/>
      <diagonal/>
    </border>
    <border>
      <left style="thick">
        <color theme="6" tint="-0.499984740745262"/>
      </left>
      <right style="thin">
        <color indexed="64"/>
      </right>
      <top/>
      <bottom/>
      <diagonal/>
    </border>
    <border>
      <left/>
      <right style="thick">
        <color theme="6" tint="-0.499984740745262"/>
      </right>
      <top/>
      <bottom/>
      <diagonal/>
    </border>
    <border>
      <left style="thick">
        <color theme="6" tint="-0.499984740745262"/>
      </left>
      <right style="thin">
        <color indexed="64"/>
      </right>
      <top/>
      <bottom style="thick">
        <color theme="6" tint="-0.499984740745262"/>
      </bottom>
      <diagonal/>
    </border>
    <border>
      <left style="thin">
        <color indexed="64"/>
      </left>
      <right/>
      <top/>
      <bottom style="thick">
        <color theme="6" tint="-0.499984740745262"/>
      </bottom>
      <diagonal/>
    </border>
    <border>
      <left/>
      <right/>
      <top/>
      <bottom style="thick">
        <color theme="6" tint="-0.499984740745262"/>
      </bottom>
      <diagonal/>
    </border>
    <border>
      <left/>
      <right style="thin">
        <color indexed="64"/>
      </right>
      <top/>
      <bottom style="thick">
        <color theme="6" tint="-0.499984740745262"/>
      </bottom>
      <diagonal/>
    </border>
    <border>
      <left/>
      <right style="thick">
        <color theme="6" tint="-0.499984740745262"/>
      </right>
      <top/>
      <bottom style="thick">
        <color theme="6" tint="-0.499984740745262"/>
      </bottom>
      <diagonal/>
    </border>
    <border>
      <left/>
      <right style="medium">
        <color rgb="FF888888"/>
      </right>
      <top/>
      <bottom style="medium">
        <color rgb="FF888888"/>
      </bottom>
      <diagonal/>
    </border>
    <border>
      <left style="medium">
        <color indexed="55"/>
      </left>
      <right/>
      <top/>
      <bottom/>
      <diagonal/>
    </border>
    <border>
      <left style="thick">
        <color indexed="23"/>
      </left>
      <right/>
      <top style="thick">
        <color indexed="23"/>
      </top>
      <bottom/>
      <diagonal/>
    </border>
    <border>
      <left/>
      <right/>
      <top style="thick">
        <color indexed="23"/>
      </top>
      <bottom/>
      <diagonal/>
    </border>
    <border>
      <left/>
      <right style="thin">
        <color indexed="23"/>
      </right>
      <top style="thick">
        <color indexed="23"/>
      </top>
      <bottom/>
      <diagonal/>
    </border>
    <border>
      <left style="thin">
        <color indexed="23"/>
      </left>
      <right style="thin">
        <color indexed="23"/>
      </right>
      <top style="thick">
        <color indexed="23"/>
      </top>
      <bottom/>
      <diagonal/>
    </border>
    <border>
      <left style="thin">
        <color indexed="23"/>
      </left>
      <right style="thick">
        <color indexed="23"/>
      </right>
      <top style="thick">
        <color indexed="23"/>
      </top>
      <bottom/>
      <diagonal/>
    </border>
    <border>
      <left style="medium">
        <color indexed="23"/>
      </left>
      <right/>
      <top/>
      <bottom style="medium">
        <color indexed="55"/>
      </bottom>
      <diagonal/>
    </border>
    <border>
      <left style="medium">
        <color rgb="FF002060"/>
      </left>
      <right/>
      <top/>
      <bottom/>
      <diagonal/>
    </border>
    <border>
      <left/>
      <right style="medium">
        <color rgb="FF888888"/>
      </right>
      <top/>
      <bottom style="medium">
        <color rgb="FFD0D0D0"/>
      </bottom>
      <diagonal/>
    </border>
    <border>
      <left style="medium">
        <color indexed="12"/>
      </left>
      <right style="medium">
        <color indexed="12"/>
      </right>
      <top/>
      <bottom style="thick">
        <color indexed="12"/>
      </bottom>
      <diagonal/>
    </border>
    <border>
      <left/>
      <right style="medium">
        <color indexed="55"/>
      </right>
      <top/>
      <bottom/>
      <diagonal/>
    </border>
    <border>
      <left style="medium">
        <color indexed="55"/>
      </left>
      <right/>
      <top/>
      <bottom style="medium">
        <color indexed="55"/>
      </bottom>
      <diagonal/>
    </border>
    <border>
      <left/>
      <right style="medium">
        <color indexed="55"/>
      </right>
      <top/>
      <bottom style="medium">
        <color indexed="55"/>
      </bottom>
      <diagonal/>
    </border>
    <border>
      <left/>
      <right/>
      <top style="medium">
        <color auto="1"/>
      </top>
      <bottom/>
      <diagonal/>
    </border>
    <border>
      <left/>
      <right style="medium">
        <color auto="1"/>
      </right>
      <top style="medium">
        <color auto="1"/>
      </top>
      <bottom/>
      <diagonal/>
    </border>
    <border>
      <left/>
      <right style="medium">
        <color rgb="FFD0D0D0"/>
      </right>
      <top/>
      <bottom style="medium">
        <color rgb="FFD0D0D0"/>
      </bottom>
      <diagonal/>
    </border>
    <border>
      <left/>
      <right style="thin">
        <color indexed="64"/>
      </right>
      <top/>
      <bottom style="thin">
        <color indexed="64"/>
      </bottom>
      <diagonal/>
    </border>
    <border>
      <left style="thin">
        <color indexed="64"/>
      </left>
      <right style="thin">
        <color indexed="64"/>
      </right>
      <top/>
      <bottom/>
      <diagonal/>
    </border>
    <border>
      <left style="medium">
        <color indexed="12"/>
      </left>
      <right style="medium">
        <color auto="1"/>
      </right>
      <top/>
      <bottom/>
      <diagonal/>
    </border>
    <border>
      <left style="medium">
        <color rgb="FF888888"/>
      </left>
      <right style="medium">
        <color rgb="FF888888"/>
      </right>
      <top style="medium">
        <color rgb="FF888888"/>
      </top>
      <bottom style="medium">
        <color rgb="FF888888"/>
      </bottom>
      <diagonal/>
    </border>
    <border>
      <left style="medium">
        <color indexed="12"/>
      </left>
      <right style="medium">
        <color indexed="12"/>
      </right>
      <top style="thick">
        <color indexed="12"/>
      </top>
      <bottom/>
      <diagonal/>
    </border>
    <border>
      <left style="medium">
        <color indexed="12"/>
      </left>
      <right style="thick">
        <color indexed="12"/>
      </right>
      <top style="thick">
        <color indexed="12"/>
      </top>
      <bottom/>
      <diagonal/>
    </border>
    <border>
      <left style="medium">
        <color indexed="12"/>
      </left>
      <right style="thick">
        <color indexed="12"/>
      </right>
      <top/>
      <bottom/>
      <diagonal/>
    </border>
    <border>
      <left style="medium">
        <color indexed="12"/>
      </left>
      <right style="thick">
        <color indexed="12"/>
      </right>
      <top/>
      <bottom style="thick">
        <color indexed="12"/>
      </bottom>
      <diagonal/>
    </border>
    <border>
      <left/>
      <right style="medium">
        <color indexed="23"/>
      </right>
      <top/>
      <bottom/>
      <diagonal/>
    </border>
    <border>
      <left style="medium">
        <color theme="0" tint="-0.499984740745262"/>
      </left>
      <right style="medium">
        <color theme="0" tint="-0.499984740745262"/>
      </right>
      <top/>
      <bottom style="medium">
        <color theme="0" tint="-0.499984740745262"/>
      </bottom>
      <diagonal/>
    </border>
    <border>
      <left style="medium">
        <color theme="3"/>
      </left>
      <right style="medium">
        <color theme="3"/>
      </right>
      <top style="medium">
        <color theme="3"/>
      </top>
      <bottom/>
      <diagonal/>
    </border>
    <border>
      <left style="medium">
        <color theme="3"/>
      </left>
      <right style="medium">
        <color theme="3"/>
      </right>
      <top/>
      <bottom/>
      <diagonal/>
    </border>
    <border>
      <left style="medium">
        <color theme="3"/>
      </left>
      <right style="medium">
        <color theme="3"/>
      </right>
      <top/>
      <bottom style="medium">
        <color theme="3"/>
      </bottom>
      <diagonal/>
    </border>
    <border>
      <left style="medium">
        <color theme="3"/>
      </left>
      <right style="medium">
        <color theme="3"/>
      </right>
      <top style="medium">
        <color theme="3"/>
      </top>
      <bottom style="thin">
        <color theme="3"/>
      </bottom>
      <diagonal/>
    </border>
    <border>
      <left style="medium">
        <color theme="3"/>
      </left>
      <right style="medium">
        <color theme="3"/>
      </right>
      <top style="thin">
        <color theme="3"/>
      </top>
      <bottom/>
      <diagonal/>
    </border>
    <border>
      <left/>
      <right/>
      <top style="medium">
        <color rgb="FF888888"/>
      </top>
      <bottom style="medium">
        <color rgb="FF888888"/>
      </bottom>
      <diagonal/>
    </border>
    <border>
      <left style="medium">
        <color rgb="FF888888"/>
      </left>
      <right style="medium">
        <color theme="0" tint="-0.24994659260841701"/>
      </right>
      <top style="medium">
        <color rgb="FF888888"/>
      </top>
      <bottom style="medium">
        <color rgb="FF888888"/>
      </bottom>
      <diagonal/>
    </border>
    <border>
      <left style="medium">
        <color theme="0" tint="-0.24994659260841701"/>
      </left>
      <right/>
      <top style="medium">
        <color rgb="FF888888"/>
      </top>
      <bottom style="medium">
        <color rgb="FF888888"/>
      </bottom>
      <diagonal/>
    </border>
    <border>
      <left/>
      <right style="medium">
        <color theme="0" tint="-0.24994659260841701"/>
      </right>
      <top style="medium">
        <color rgb="FF888888"/>
      </top>
      <bottom style="medium">
        <color rgb="FF888888"/>
      </bottom>
      <diagonal/>
    </border>
    <border>
      <left/>
      <right style="medium">
        <color theme="3"/>
      </right>
      <top/>
      <bottom/>
      <diagonal/>
    </border>
    <border>
      <left style="medium">
        <color indexed="12"/>
      </left>
      <right style="medium">
        <color auto="1"/>
      </right>
      <top/>
      <bottom style="thick">
        <color indexed="12"/>
      </bottom>
      <diagonal/>
    </border>
    <border>
      <left/>
      <right/>
      <top/>
      <bottom style="thin">
        <color indexed="64"/>
      </bottom>
      <diagonal/>
    </border>
    <border>
      <left style="medium">
        <color indexed="12"/>
      </left>
      <right/>
      <top/>
      <bottom style="thick">
        <color indexed="12"/>
      </bottom>
      <diagonal/>
    </border>
    <border>
      <left/>
      <right style="medium">
        <color indexed="12"/>
      </right>
      <top style="thin">
        <color indexed="12"/>
      </top>
      <bottom/>
      <diagonal/>
    </border>
    <border>
      <left style="thick">
        <color indexed="12"/>
      </left>
      <right style="medium">
        <color indexed="12"/>
      </right>
      <top style="thin">
        <color indexed="12"/>
      </top>
      <bottom/>
      <diagonal/>
    </border>
    <border>
      <left/>
      <right style="medium">
        <color indexed="12"/>
      </right>
      <top style="thin">
        <color indexed="12"/>
      </top>
      <bottom style="thick">
        <color indexed="12"/>
      </bottom>
      <diagonal/>
    </border>
    <border>
      <left style="thin">
        <color indexed="64"/>
      </left>
      <right/>
      <top style="thin">
        <color indexed="64"/>
      </top>
      <bottom style="medium">
        <color indexed="23"/>
      </bottom>
      <diagonal/>
    </border>
    <border>
      <left/>
      <right style="thin">
        <color indexed="64"/>
      </right>
      <top style="thin">
        <color indexed="64"/>
      </top>
      <bottom style="medium">
        <color indexed="23"/>
      </bottom>
      <diagonal/>
    </border>
    <border>
      <left style="thin">
        <color indexed="64"/>
      </left>
      <right style="thin">
        <color indexed="64"/>
      </right>
      <top style="thin">
        <color indexed="64"/>
      </top>
      <bottom/>
      <diagonal/>
    </border>
    <border>
      <left style="medium">
        <color indexed="23"/>
      </left>
      <right/>
      <top style="medium">
        <color indexed="23"/>
      </top>
      <bottom/>
      <diagonal/>
    </border>
    <border>
      <left style="thin">
        <color indexed="64"/>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style="medium">
        <color indexed="23"/>
      </top>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ck">
        <color indexed="23"/>
      </right>
      <top style="thin">
        <color indexed="23"/>
      </top>
      <bottom style="thin">
        <color indexed="23"/>
      </bottom>
      <diagonal/>
    </border>
    <border>
      <left style="thick">
        <color indexed="23"/>
      </left>
      <right/>
      <top style="thin">
        <color indexed="23"/>
      </top>
      <bottom style="thin">
        <color indexed="23"/>
      </bottom>
      <diagonal/>
    </border>
    <border>
      <left style="medium">
        <color indexed="23"/>
      </left>
      <right/>
      <top style="medium">
        <color indexed="55"/>
      </top>
      <bottom style="medium">
        <color indexed="55"/>
      </bottom>
      <diagonal/>
    </border>
    <border>
      <left style="medium">
        <color indexed="23"/>
      </left>
      <right/>
      <top style="medium">
        <color indexed="55"/>
      </top>
      <bottom/>
      <diagonal/>
    </border>
    <border>
      <left style="medium">
        <color indexed="23"/>
      </left>
      <right/>
      <top style="medium">
        <color indexed="23"/>
      </top>
      <bottom style="thin">
        <color indexed="23"/>
      </bottom>
      <diagonal/>
    </border>
    <border>
      <left style="medium">
        <color indexed="23"/>
      </left>
      <right style="medium">
        <color theme="0" tint="-0.24994659260841701"/>
      </right>
      <top style="medium">
        <color indexed="55"/>
      </top>
      <bottom/>
      <diagonal/>
    </border>
    <border>
      <left style="thin">
        <color indexed="23"/>
      </left>
      <right style="thin">
        <color indexed="23"/>
      </right>
      <top style="thin">
        <color indexed="23"/>
      </top>
      <bottom style="medium">
        <color indexed="23"/>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12"/>
      </bottom>
      <diagonal/>
    </border>
    <border>
      <left/>
      <right style="medium">
        <color indexed="64"/>
      </right>
      <top style="medium">
        <color indexed="64"/>
      </top>
      <bottom/>
      <diagonal/>
    </border>
    <border>
      <left style="medium">
        <color indexed="12"/>
      </left>
      <right/>
      <top style="medium">
        <color indexed="12"/>
      </top>
      <bottom style="medium">
        <color indexed="16"/>
      </bottom>
      <diagonal/>
    </border>
    <border>
      <left/>
      <right/>
      <top style="medium">
        <color indexed="12"/>
      </top>
      <bottom style="medium">
        <color indexed="16"/>
      </bottom>
      <diagonal/>
    </border>
    <border>
      <left/>
      <right style="medium">
        <color indexed="12"/>
      </right>
      <top style="medium">
        <color indexed="12"/>
      </top>
      <bottom style="medium">
        <color indexed="16"/>
      </bottom>
      <diagonal/>
    </border>
    <border>
      <left style="medium">
        <color indexed="12"/>
      </left>
      <right style="medium">
        <color indexed="12"/>
      </right>
      <top style="medium">
        <color indexed="12"/>
      </top>
      <bottom/>
      <diagonal/>
    </border>
    <border>
      <left style="medium">
        <color indexed="16"/>
      </left>
      <right style="medium">
        <color indexed="16"/>
      </right>
      <top style="medium">
        <color indexed="16"/>
      </top>
      <bottom/>
      <diagonal/>
    </border>
    <border>
      <left style="medium">
        <color indexed="16"/>
      </left>
      <right style="medium">
        <color indexed="16"/>
      </right>
      <top style="medium">
        <color indexed="16"/>
      </top>
      <bottom style="medium">
        <color indexed="16"/>
      </bottom>
      <diagonal/>
    </border>
    <border>
      <left style="medium">
        <color indexed="16"/>
      </left>
      <right/>
      <top style="medium">
        <color indexed="16"/>
      </top>
      <bottom style="medium">
        <color indexed="16"/>
      </bottom>
      <diagonal/>
    </border>
    <border>
      <left/>
      <right style="medium">
        <color indexed="16"/>
      </right>
      <top style="medium">
        <color indexed="16"/>
      </top>
      <bottom style="medium">
        <color indexed="16"/>
      </bottom>
      <diagonal/>
    </border>
    <border>
      <left style="medium">
        <color auto="1"/>
      </left>
      <right/>
      <top style="medium">
        <color indexed="12"/>
      </top>
      <bottom style="thin">
        <color indexed="12"/>
      </bottom>
      <diagonal/>
    </border>
    <border>
      <left style="medium">
        <color indexed="55"/>
      </left>
      <right style="medium">
        <color indexed="55"/>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55"/>
      </right>
      <top style="medium">
        <color indexed="55"/>
      </top>
      <bottom/>
      <diagonal/>
    </border>
    <border>
      <left style="medium">
        <color indexed="55"/>
      </left>
      <right/>
      <top style="medium">
        <color indexed="55"/>
      </top>
      <bottom/>
      <diagonal/>
    </border>
    <border>
      <left style="medium">
        <color indexed="55"/>
      </left>
      <right/>
      <top style="medium">
        <color indexed="55"/>
      </top>
      <bottom style="medium">
        <color indexed="55"/>
      </bottom>
      <diagonal/>
    </border>
    <border>
      <left style="medium">
        <color indexed="55"/>
      </left>
      <right style="medium">
        <color indexed="55"/>
      </right>
      <top style="medium">
        <color indexed="55"/>
      </top>
      <bottom/>
      <diagonal/>
    </border>
    <border>
      <left/>
      <right/>
      <top style="medium">
        <color indexed="55"/>
      </top>
      <bottom style="medium">
        <color indexed="55"/>
      </bottom>
      <diagonal/>
    </border>
    <border>
      <left style="medium">
        <color indexed="12"/>
      </left>
      <right style="thin">
        <color indexed="12"/>
      </right>
      <top style="medium">
        <color indexed="12"/>
      </top>
      <bottom style="medium">
        <color indexed="12"/>
      </bottom>
      <diagonal/>
    </border>
    <border>
      <left style="thin">
        <color indexed="12"/>
      </left>
      <right/>
      <top style="medium">
        <color indexed="12"/>
      </top>
      <bottom style="medium">
        <color indexed="12"/>
      </bottom>
      <diagonal/>
    </border>
    <border>
      <left style="medium">
        <color indexed="12"/>
      </left>
      <right/>
      <top style="medium">
        <color indexed="12"/>
      </top>
      <bottom style="medium">
        <color indexed="12"/>
      </bottom>
      <diagonal/>
    </border>
    <border>
      <left/>
      <right/>
      <top style="thin">
        <color indexed="12"/>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12"/>
      </right>
      <top style="medium">
        <color indexed="12"/>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medium">
        <color rgb="FF888888"/>
      </left>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style="thin">
        <color indexed="12"/>
      </top>
      <bottom style="medium">
        <color indexed="64"/>
      </bottom>
      <diagonal/>
    </border>
    <border>
      <left/>
      <right/>
      <top/>
      <bottom style="medium">
        <color auto="1"/>
      </bottom>
      <diagonal/>
    </border>
    <border>
      <left style="medium">
        <color auto="1"/>
      </left>
      <right style="medium">
        <color auto="1"/>
      </right>
      <top/>
      <bottom style="medium">
        <color auto="1"/>
      </bottom>
      <diagonal/>
    </border>
    <border>
      <left style="medium">
        <color auto="1"/>
      </left>
      <right/>
      <top style="thin">
        <color indexed="12"/>
      </top>
      <bottom/>
      <diagonal/>
    </border>
    <border>
      <left style="thin">
        <color indexed="12"/>
      </left>
      <right style="medium">
        <color indexed="12"/>
      </right>
      <top style="thick">
        <color indexed="12"/>
      </top>
      <bottom/>
      <diagonal/>
    </border>
    <border>
      <left style="thin">
        <color indexed="12"/>
      </left>
      <right style="medium">
        <color indexed="12"/>
      </right>
      <top/>
      <bottom/>
      <diagonal/>
    </border>
    <border>
      <left style="thin">
        <color indexed="12"/>
      </left>
      <right style="medium">
        <color indexed="12"/>
      </right>
      <top/>
      <bottom style="thick">
        <color indexed="12"/>
      </bottom>
      <diagonal/>
    </border>
    <border>
      <left/>
      <right style="thin">
        <color indexed="12"/>
      </right>
      <top style="thin">
        <color indexed="12"/>
      </top>
      <bottom style="medium">
        <color indexed="12"/>
      </bottom>
      <diagonal/>
    </border>
    <border>
      <left style="thin">
        <color indexed="64"/>
      </left>
      <right style="medium">
        <color indexed="23"/>
      </right>
      <top style="medium">
        <color indexed="23"/>
      </top>
      <bottom style="medium">
        <color auto="1"/>
      </bottom>
      <diagonal/>
    </border>
    <border>
      <left style="medium">
        <color auto="1"/>
      </left>
      <right/>
      <top style="medium">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top style="double">
        <color auto="1"/>
      </top>
      <bottom/>
      <diagonal/>
    </border>
    <border>
      <left style="thin">
        <color auto="1"/>
      </left>
      <right style="medium">
        <color auto="1"/>
      </right>
      <top style="double">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diagonal/>
    </border>
    <border>
      <left style="medium">
        <color rgb="FF002060"/>
      </left>
      <right style="medium">
        <color rgb="FF002060"/>
      </right>
      <top style="thin">
        <color rgb="FF002060"/>
      </top>
      <bottom style="thin">
        <color rgb="FF002060"/>
      </bottom>
      <diagonal/>
    </border>
    <border>
      <left style="medium">
        <color rgb="FF002060"/>
      </left>
      <right style="medium">
        <color rgb="FF002060"/>
      </right>
      <top/>
      <bottom/>
      <diagonal/>
    </border>
    <border>
      <left style="medium">
        <color rgb="FF002060"/>
      </left>
      <right style="medium">
        <color rgb="FF002060"/>
      </right>
      <top style="medium">
        <color rgb="FF002060"/>
      </top>
      <bottom/>
      <diagonal/>
    </border>
    <border>
      <left style="medium">
        <color rgb="FF002060"/>
      </left>
      <right style="medium">
        <color rgb="FF002060"/>
      </right>
      <top/>
      <bottom style="medium">
        <color rgb="FF002060"/>
      </bottom>
      <diagonal/>
    </border>
    <border>
      <left/>
      <right/>
      <top style="thin">
        <color auto="1"/>
      </top>
      <bottom style="medium">
        <color auto="1"/>
      </bottom>
      <diagonal/>
    </border>
    <border>
      <left/>
      <right/>
      <top style="thin">
        <color theme="3"/>
      </top>
      <bottom/>
      <diagonal/>
    </border>
    <border>
      <left style="medium">
        <color rgb="FF0070C0"/>
      </left>
      <right/>
      <top style="medium">
        <color rgb="FF0070C0"/>
      </top>
      <bottom style="thin">
        <color rgb="FF0070C0"/>
      </bottom>
      <diagonal/>
    </border>
    <border>
      <left style="medium">
        <color rgb="FF0070C0"/>
      </left>
      <right/>
      <top style="thin">
        <color rgb="FF0070C0"/>
      </top>
      <bottom style="thin">
        <color rgb="FF0070C0"/>
      </bottom>
      <diagonal/>
    </border>
    <border>
      <left style="medium">
        <color rgb="FF0070C0"/>
      </left>
      <right/>
      <top style="thin">
        <color rgb="FF0070C0"/>
      </top>
      <bottom style="medium">
        <color rgb="FF0070C0"/>
      </bottom>
      <diagonal/>
    </border>
    <border>
      <left style="medium">
        <color rgb="FF0070C0"/>
      </left>
      <right style="medium">
        <color rgb="FF0070C0"/>
      </right>
      <top style="medium">
        <color rgb="FF0070C0"/>
      </top>
      <bottom/>
      <diagonal/>
    </border>
    <border>
      <left style="medium">
        <color rgb="FF0070C0"/>
      </left>
      <right style="medium">
        <color rgb="FF0070C0"/>
      </right>
      <top/>
      <bottom/>
      <diagonal/>
    </border>
    <border>
      <left style="medium">
        <color rgb="FF0070C0"/>
      </left>
      <right style="medium">
        <color rgb="FF0070C0"/>
      </right>
      <top/>
      <bottom style="medium">
        <color rgb="FF0070C0"/>
      </bottom>
      <diagonal/>
    </border>
    <border>
      <left style="thin">
        <color auto="1"/>
      </left>
      <right/>
      <top style="thin">
        <color auto="1"/>
      </top>
      <bottom style="thin">
        <color auto="1"/>
      </bottom>
      <diagonal/>
    </border>
    <border>
      <left style="medium">
        <color indexed="23"/>
      </left>
      <right style="medium">
        <color indexed="23"/>
      </right>
      <top style="medium">
        <color indexed="23"/>
      </top>
      <bottom/>
      <diagonal/>
    </border>
    <border>
      <left style="medium">
        <color indexed="23"/>
      </left>
      <right style="medium">
        <color indexed="23"/>
      </right>
      <top style="medium">
        <color indexed="23"/>
      </top>
      <bottom style="medium">
        <color indexed="23"/>
      </bottom>
      <diagonal/>
    </border>
    <border>
      <left style="medium">
        <color auto="1"/>
      </left>
      <right/>
      <top/>
      <bottom/>
      <diagonal/>
    </border>
    <border>
      <left style="thin">
        <color indexed="12"/>
      </left>
      <right style="thin">
        <color indexed="12"/>
      </right>
      <top/>
      <bottom/>
      <diagonal/>
    </border>
    <border>
      <left style="medium">
        <color auto="1"/>
      </left>
      <right/>
      <top style="medium">
        <color rgb="FF0070C0"/>
      </top>
      <bottom/>
      <diagonal/>
    </border>
    <border>
      <left style="medium">
        <color rgb="FF0070C0"/>
      </left>
      <right style="medium">
        <color rgb="FF0070C0"/>
      </right>
      <top style="thin">
        <color rgb="FF0070C0"/>
      </top>
      <bottom style="thin">
        <color rgb="FF0070C0"/>
      </bottom>
      <diagonal/>
    </border>
    <border>
      <left style="medium">
        <color auto="1"/>
      </left>
      <right/>
      <top/>
      <bottom style="medium">
        <color theme="3"/>
      </bottom>
      <diagonal/>
    </border>
    <border>
      <left style="medium">
        <color rgb="FF0070C0"/>
      </left>
      <right style="medium">
        <color rgb="FF0070C0"/>
      </right>
      <top style="thin">
        <color rgb="FF0070C0"/>
      </top>
      <bottom style="medium">
        <color rgb="FF0070C0"/>
      </bottom>
      <diagonal/>
    </border>
    <border>
      <left/>
      <right style="medium">
        <color indexed="55"/>
      </right>
      <top style="medium">
        <color indexed="55"/>
      </top>
      <bottom/>
      <diagonal/>
    </border>
    <border>
      <left style="medium">
        <color indexed="23"/>
      </left>
      <right/>
      <top style="medium">
        <color indexed="23"/>
      </top>
      <bottom style="medium">
        <color indexed="23"/>
      </bottom>
      <diagonal/>
    </border>
    <border>
      <left style="medium">
        <color rgb="FF888888"/>
      </left>
      <right style="medium">
        <color rgb="FF888888"/>
      </right>
      <top style="medium">
        <color rgb="FF888888"/>
      </top>
      <bottom style="medium">
        <color indexed="23"/>
      </bottom>
      <diagonal/>
    </border>
    <border>
      <left style="thick">
        <color indexed="23"/>
      </left>
      <right/>
      <top style="thin">
        <color indexed="23"/>
      </top>
      <bottom style="medium">
        <color indexed="23"/>
      </bottom>
      <diagonal/>
    </border>
    <border>
      <left/>
      <right/>
      <top style="thin">
        <color indexed="23"/>
      </top>
      <bottom style="medium">
        <color indexed="23"/>
      </bottom>
      <diagonal/>
    </border>
    <border>
      <left/>
      <right style="thin">
        <color indexed="23"/>
      </right>
      <top style="thin">
        <color indexed="23"/>
      </top>
      <bottom style="medium">
        <color indexed="23"/>
      </bottom>
      <diagonal/>
    </border>
    <border>
      <left style="thin">
        <color indexed="23"/>
      </left>
      <right style="thick">
        <color indexed="23"/>
      </right>
      <top style="thin">
        <color indexed="23"/>
      </top>
      <bottom style="medium">
        <color indexed="23"/>
      </bottom>
      <diagonal/>
    </border>
    <border>
      <left style="medium">
        <color theme="3"/>
      </left>
      <right style="medium">
        <color indexed="12"/>
      </right>
      <top/>
      <bottom style="medium">
        <color indexed="64"/>
      </bottom>
      <diagonal/>
    </border>
    <border>
      <left/>
      <right/>
      <top style="thin">
        <color indexed="12"/>
      </top>
      <bottom/>
      <diagonal/>
    </border>
    <border>
      <left style="medium">
        <color indexed="23"/>
      </left>
      <right style="medium">
        <color indexed="23"/>
      </right>
      <top style="medium">
        <color indexed="23"/>
      </top>
      <bottom style="medium">
        <color auto="1"/>
      </bottom>
      <diagonal/>
    </border>
    <border>
      <left style="medium">
        <color indexed="12"/>
      </left>
      <right style="medium">
        <color indexed="12"/>
      </right>
      <top style="thin">
        <color indexed="12"/>
      </top>
      <bottom style="thin">
        <color indexed="12"/>
      </bottom>
      <diagonal/>
    </border>
    <border>
      <left/>
      <right/>
      <top style="thin">
        <color auto="1"/>
      </top>
      <bottom style="thin">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12"/>
      </left>
      <right/>
      <top style="medium">
        <color indexed="20"/>
      </top>
      <bottom/>
      <diagonal/>
    </border>
    <border>
      <left/>
      <right/>
      <top style="medium">
        <color indexed="36"/>
      </top>
      <bottom/>
      <diagonal/>
    </border>
    <border>
      <left/>
      <right style="medium">
        <color indexed="36"/>
      </right>
      <top style="medium">
        <color indexed="36"/>
      </top>
      <bottom/>
      <diagonal/>
    </border>
    <border>
      <left style="medium">
        <color indexed="48"/>
      </left>
      <right/>
      <top/>
      <bottom style="medium">
        <color indexed="23"/>
      </bottom>
      <diagonal/>
    </border>
    <border>
      <left/>
      <right/>
      <top/>
      <bottom style="medium">
        <color indexed="23"/>
      </bottom>
      <diagonal/>
    </border>
    <border>
      <left/>
      <right style="medium">
        <color indexed="48"/>
      </right>
      <top/>
      <bottom style="medium">
        <color indexed="23"/>
      </bottom>
      <diagonal/>
    </border>
    <border>
      <left style="medium">
        <color indexed="12"/>
      </left>
      <right/>
      <top/>
      <bottom style="medium">
        <color indexed="23"/>
      </bottom>
      <diagonal/>
    </border>
    <border>
      <left/>
      <right style="medium">
        <color indexed="36"/>
      </right>
      <top/>
      <bottom style="medium">
        <color indexed="23"/>
      </bottom>
      <diagonal/>
    </border>
    <border>
      <left style="medium">
        <color indexed="48"/>
      </left>
      <right style="medium">
        <color indexed="23"/>
      </right>
      <top style="medium">
        <color indexed="23"/>
      </top>
      <bottom style="medium">
        <color indexed="23"/>
      </bottom>
      <diagonal/>
    </border>
    <border>
      <left style="medium">
        <color indexed="12"/>
      </left>
      <right style="medium">
        <color indexed="23"/>
      </right>
      <top style="medium">
        <color indexed="23"/>
      </top>
      <bottom style="medium">
        <color indexed="23"/>
      </bottom>
      <diagonal/>
    </border>
    <border>
      <left/>
      <right style="medium">
        <color indexed="23"/>
      </right>
      <top style="medium">
        <color indexed="23"/>
      </top>
      <bottom style="medium">
        <color indexed="23"/>
      </bottom>
      <diagonal/>
    </border>
    <border>
      <left/>
      <right style="medium">
        <color indexed="36"/>
      </right>
      <top style="medium">
        <color indexed="23"/>
      </top>
      <bottom style="medium">
        <color indexed="23"/>
      </bottom>
      <diagonal/>
    </border>
    <border>
      <left style="medium">
        <color indexed="48"/>
      </left>
      <right style="medium">
        <color indexed="23"/>
      </right>
      <top/>
      <bottom style="medium">
        <color indexed="23"/>
      </bottom>
      <diagonal/>
    </border>
    <border>
      <left/>
      <right style="medium">
        <color indexed="23"/>
      </right>
      <top/>
      <bottom style="medium">
        <color indexed="23"/>
      </bottom>
      <diagonal/>
    </border>
    <border>
      <left style="medium">
        <color indexed="23"/>
      </left>
      <right style="medium">
        <color indexed="23"/>
      </right>
      <top/>
      <bottom style="medium">
        <color indexed="23"/>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indexed="23"/>
      </left>
      <right/>
      <top/>
      <bottom style="medium">
        <color indexed="23"/>
      </bottom>
      <diagonal/>
    </border>
    <border>
      <left style="medium">
        <color indexed="23"/>
      </left>
      <right style="medium">
        <color indexed="12"/>
      </right>
      <top/>
      <bottom style="medium">
        <color indexed="23"/>
      </bottom>
      <diagonal/>
    </border>
    <border>
      <left style="medium">
        <color indexed="48"/>
      </left>
      <right/>
      <top style="medium">
        <color indexed="23"/>
      </top>
      <bottom style="medium">
        <color indexed="23"/>
      </bottom>
      <diagonal/>
    </border>
    <border>
      <left style="medium">
        <color indexed="23"/>
      </left>
      <right style="medium">
        <color indexed="12"/>
      </right>
      <top style="medium">
        <color indexed="23"/>
      </top>
      <bottom style="medium">
        <color indexed="23"/>
      </bottom>
      <diagonal/>
    </border>
    <border>
      <left style="medium">
        <color indexed="12"/>
      </left>
      <right style="medium">
        <color indexed="23"/>
      </right>
      <top/>
      <bottom style="medium">
        <color indexed="23"/>
      </bottom>
      <diagonal/>
    </border>
    <border>
      <left style="medium">
        <color indexed="23"/>
      </left>
      <right style="medium">
        <color indexed="23"/>
      </right>
      <top style="medium">
        <color indexed="23"/>
      </top>
      <bottom style="medium">
        <color indexed="55"/>
      </bottom>
      <diagonal/>
    </border>
    <border>
      <left style="medium">
        <color indexed="23"/>
      </left>
      <right style="medium">
        <color indexed="12"/>
      </right>
      <top style="medium">
        <color indexed="23"/>
      </top>
      <bottom style="medium">
        <color indexed="55"/>
      </bottom>
      <diagonal/>
    </border>
    <border>
      <left style="medium">
        <color indexed="48"/>
      </left>
      <right/>
      <top style="medium">
        <color indexed="48"/>
      </top>
      <bottom style="medium">
        <color indexed="48"/>
      </bottom>
      <diagonal/>
    </border>
    <border>
      <left/>
      <right/>
      <top style="medium">
        <color indexed="48"/>
      </top>
      <bottom style="medium">
        <color indexed="48"/>
      </bottom>
      <diagonal/>
    </border>
    <border>
      <left/>
      <right style="medium">
        <color indexed="48"/>
      </right>
      <top style="medium">
        <color indexed="48"/>
      </top>
      <bottom style="medium">
        <color indexed="48"/>
      </bottom>
      <diagonal/>
    </border>
    <border>
      <left/>
      <right/>
      <top style="medium">
        <color indexed="23"/>
      </top>
      <bottom style="medium">
        <color indexed="23"/>
      </bottom>
      <diagonal/>
    </border>
    <border>
      <left style="medium">
        <color auto="1"/>
      </left>
      <right/>
      <top style="medium">
        <color auto="1"/>
      </top>
      <bottom style="medium">
        <color auto="1"/>
      </bottom>
      <diagonal/>
    </border>
    <border>
      <left style="medium">
        <color indexed="23"/>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48"/>
      </left>
      <right/>
      <top/>
      <bottom style="medium">
        <color indexed="48"/>
      </bottom>
      <diagonal/>
    </border>
    <border>
      <left/>
      <right/>
      <top/>
      <bottom style="medium">
        <color indexed="48"/>
      </bottom>
      <diagonal/>
    </border>
    <border>
      <left/>
      <right style="medium">
        <color indexed="48"/>
      </right>
      <top/>
      <bottom style="medium">
        <color indexed="48"/>
      </bottom>
      <diagonal/>
    </border>
    <border>
      <left style="medium">
        <color indexed="12"/>
      </left>
      <right/>
      <top/>
      <bottom style="medium">
        <color indexed="36"/>
      </bottom>
      <diagonal/>
    </border>
    <border>
      <left/>
      <right/>
      <top/>
      <bottom style="medium">
        <color indexed="36"/>
      </bottom>
      <diagonal/>
    </border>
    <border>
      <left/>
      <right style="medium">
        <color indexed="36"/>
      </right>
      <top/>
      <bottom style="medium">
        <color indexed="36"/>
      </bottom>
      <diagonal/>
    </border>
    <border>
      <left/>
      <right/>
      <top style="medium">
        <color indexed="48"/>
      </top>
      <bottom/>
      <diagonal/>
    </border>
    <border>
      <left style="thick">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style="thin">
        <color indexed="23"/>
      </right>
      <top style="thin">
        <color indexed="23"/>
      </top>
      <bottom/>
      <diagonal/>
    </border>
    <border>
      <left style="thin">
        <color indexed="23"/>
      </left>
      <right style="thick">
        <color indexed="23"/>
      </right>
      <top style="thin">
        <color indexed="23"/>
      </top>
      <bottom/>
      <diagonal/>
    </border>
    <border>
      <left style="thick">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ck">
        <color indexed="23"/>
      </right>
      <top style="thin">
        <color indexed="23"/>
      </top>
      <bottom style="thin">
        <color indexed="23"/>
      </bottom>
      <diagonal/>
    </border>
    <border>
      <left style="medium">
        <color rgb="FF888888"/>
      </left>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ck">
        <color indexed="23"/>
      </left>
      <right style="thin">
        <color indexed="23"/>
      </right>
      <top style="thin">
        <color indexed="23"/>
      </top>
      <bottom style="thin">
        <color indexed="23"/>
      </bottom>
      <diagonal/>
    </border>
    <border>
      <left/>
      <right/>
      <top/>
      <bottom style="medium">
        <color rgb="FFD0D0D0"/>
      </bottom>
      <diagonal/>
    </border>
    <border>
      <left style="medium">
        <color rgb="FF888888"/>
      </left>
      <right style="medium">
        <color rgb="FFD0D0D0"/>
      </right>
      <top style="medium">
        <color indexed="23"/>
      </top>
      <bottom style="medium">
        <color rgb="FF888888"/>
      </bottom>
      <diagonal/>
    </border>
    <border>
      <left/>
      <right style="medium">
        <color rgb="FF0070C0"/>
      </right>
      <top style="thin">
        <color rgb="FF0070C0"/>
      </top>
      <bottom/>
      <diagonal/>
    </border>
    <border>
      <left style="medium">
        <color indexed="12"/>
      </left>
      <right style="medium">
        <color indexed="12"/>
      </right>
      <top style="medium">
        <color indexed="12"/>
      </top>
      <bottom style="medium">
        <color theme="3"/>
      </bottom>
      <diagonal/>
    </border>
    <border>
      <left/>
      <right/>
      <top style="thin">
        <color indexed="64"/>
      </top>
      <bottom style="thin">
        <color indexed="64"/>
      </bottom>
      <diagonal/>
    </border>
    <border>
      <left style="medium">
        <color indexed="55"/>
      </left>
      <right style="medium">
        <color indexed="55"/>
      </right>
      <top/>
      <bottom style="medium">
        <color indexed="55"/>
      </bottom>
      <diagonal/>
    </border>
    <border>
      <left/>
      <right style="medium">
        <color rgb="FF0070C0"/>
      </right>
      <top style="thin">
        <color indexed="64"/>
      </top>
      <bottom style="medium">
        <color indexed="64"/>
      </bottom>
      <diagonal/>
    </border>
    <border>
      <left style="thin">
        <color indexed="64"/>
      </left>
      <right style="medium">
        <color indexed="64"/>
      </right>
      <top/>
      <bottom style="thin">
        <color indexed="64"/>
      </bottom>
      <diagonal/>
    </border>
    <border>
      <left/>
      <right style="medium">
        <color auto="1"/>
      </right>
      <top/>
      <bottom/>
      <diagonal/>
    </border>
    <border>
      <left/>
      <right style="medium">
        <color auto="1"/>
      </right>
      <top/>
      <bottom style="medium">
        <color theme="3"/>
      </bottom>
      <diagonal/>
    </border>
    <border>
      <left style="medium">
        <color auto="1"/>
      </left>
      <right/>
      <top/>
      <bottom style="medium">
        <color auto="1"/>
      </bottom>
      <diagonal/>
    </border>
    <border>
      <left style="medium">
        <color indexed="12"/>
      </left>
      <right style="thin">
        <color indexed="12"/>
      </right>
      <top style="thick">
        <color indexed="12"/>
      </top>
      <bottom/>
      <diagonal/>
    </border>
    <border>
      <left style="medium">
        <color indexed="12"/>
      </left>
      <right style="thin">
        <color indexed="12"/>
      </right>
      <top/>
      <bottom/>
      <diagonal/>
    </border>
    <border>
      <left style="thick">
        <color theme="0"/>
      </left>
      <right style="thin">
        <color theme="0"/>
      </right>
      <top style="thick">
        <color theme="0"/>
      </top>
      <bottom style="thick">
        <color theme="0"/>
      </bottom>
      <diagonal/>
    </border>
    <border>
      <left style="thin">
        <color theme="0"/>
      </left>
      <right style="thin">
        <color theme="0"/>
      </right>
      <top style="thick">
        <color theme="0"/>
      </top>
      <bottom style="thick">
        <color theme="0"/>
      </bottom>
      <diagonal/>
    </border>
    <border>
      <left style="thin">
        <color theme="0"/>
      </left>
      <right style="thick">
        <color theme="0"/>
      </right>
      <top style="thick">
        <color theme="0"/>
      </top>
      <bottom style="thick">
        <color theme="0"/>
      </bottom>
      <diagonal/>
    </border>
    <border>
      <left style="medium">
        <color rgb="FF0070C0"/>
      </left>
      <right/>
      <top style="thick">
        <color indexed="12"/>
      </top>
      <bottom/>
      <diagonal/>
    </border>
    <border>
      <left style="medium">
        <color rgb="FF0070C0"/>
      </left>
      <right/>
      <top/>
      <bottom/>
      <diagonal/>
    </border>
    <border>
      <left style="medium">
        <color rgb="FF0070C0"/>
      </left>
      <right/>
      <top/>
      <bottom style="medium">
        <color rgb="FF0070C0"/>
      </bottom>
      <diagonal/>
    </border>
    <border>
      <left/>
      <right style="medium">
        <color indexed="12"/>
      </right>
      <top style="thin">
        <color indexed="12"/>
      </top>
      <bottom style="medium">
        <color indexed="12"/>
      </bottom>
      <diagonal/>
    </border>
    <border>
      <left style="medium">
        <color theme="3"/>
      </left>
      <right/>
      <top style="medium">
        <color theme="3"/>
      </top>
      <bottom/>
      <diagonal/>
    </border>
    <border>
      <left style="medium">
        <color theme="3"/>
      </left>
      <right style="medium">
        <color theme="3"/>
      </right>
      <top/>
      <bottom style="medium">
        <color indexed="64"/>
      </bottom>
      <diagonal/>
    </border>
    <border>
      <left style="medium">
        <color indexed="12"/>
      </left>
      <right style="medium">
        <color indexed="12"/>
      </right>
      <top style="medium">
        <color indexed="64"/>
      </top>
      <bottom/>
      <diagonal/>
    </border>
    <border>
      <left style="medium">
        <color indexed="12"/>
      </left>
      <right style="medium">
        <color indexed="12"/>
      </right>
      <top/>
      <bottom style="medium">
        <color indexed="12"/>
      </bottom>
      <diagonal/>
    </border>
    <border>
      <left style="medium">
        <color indexed="12"/>
      </left>
      <right style="medium">
        <color indexed="12"/>
      </right>
      <top style="medium">
        <color indexed="12"/>
      </top>
      <bottom/>
      <diagonal/>
    </border>
    <border>
      <left style="medium">
        <color theme="3"/>
      </left>
      <right style="medium">
        <color auto="1"/>
      </right>
      <top style="thin">
        <color theme="3"/>
      </top>
      <bottom style="medium">
        <color theme="3"/>
      </bottom>
      <diagonal/>
    </border>
    <border>
      <left style="medium">
        <color theme="3"/>
      </left>
      <right style="medium">
        <color auto="1"/>
      </right>
      <top style="thin">
        <color theme="3"/>
      </top>
      <bottom/>
      <diagonal/>
    </border>
    <border>
      <left/>
      <right style="medium">
        <color auto="1"/>
      </right>
      <top style="medium">
        <color theme="3"/>
      </top>
      <bottom style="thin">
        <color theme="3"/>
      </bottom>
      <diagonal/>
    </border>
    <border>
      <left/>
      <right style="medium">
        <color theme="3"/>
      </right>
      <top style="thin">
        <color theme="3"/>
      </top>
      <bottom style="medium">
        <color theme="3"/>
      </bottom>
      <diagonal/>
    </border>
    <border>
      <left/>
      <right style="medium">
        <color auto="1"/>
      </right>
      <top style="thin">
        <color theme="3"/>
      </top>
      <bottom style="medium">
        <color theme="3"/>
      </bottom>
      <diagonal/>
    </border>
    <border>
      <left style="medium">
        <color rgb="FF0070C0"/>
      </left>
      <right style="medium">
        <color rgb="FF0070C0"/>
      </right>
      <top style="thick">
        <color indexed="12"/>
      </top>
      <bottom/>
      <diagonal/>
    </border>
    <border>
      <left/>
      <right/>
      <top style="thin">
        <color auto="1"/>
      </top>
      <bottom style="thick">
        <color auto="1"/>
      </bottom>
      <diagonal/>
    </border>
    <border>
      <left style="medium">
        <color theme="3"/>
      </left>
      <right style="medium">
        <color theme="3"/>
      </right>
      <top/>
      <bottom style="thick">
        <color auto="1"/>
      </bottom>
      <diagonal/>
    </border>
    <border>
      <left style="medium">
        <color theme="3"/>
      </left>
      <right style="medium">
        <color auto="1"/>
      </right>
      <top/>
      <bottom/>
      <diagonal/>
    </border>
    <border>
      <left style="medium">
        <color theme="3"/>
      </left>
      <right style="medium">
        <color auto="1"/>
      </right>
      <top/>
      <bottom style="thick">
        <color auto="1"/>
      </bottom>
      <diagonal/>
    </border>
    <border>
      <left style="medium">
        <color auto="1"/>
      </left>
      <right/>
      <top/>
      <bottom style="thick">
        <color auto="1"/>
      </bottom>
      <diagonal/>
    </border>
    <border>
      <left style="medium">
        <color indexed="12"/>
      </left>
      <right style="medium">
        <color indexed="12"/>
      </right>
      <top/>
      <bottom style="thin">
        <color indexed="12"/>
      </bottom>
      <diagonal/>
    </border>
    <border>
      <left/>
      <right/>
      <top style="medium">
        <color auto="1"/>
      </top>
      <bottom style="medium">
        <color auto="1"/>
      </bottom>
      <diagonal/>
    </border>
    <border>
      <left/>
      <right style="medium">
        <color indexed="12"/>
      </right>
      <top style="medium">
        <color theme="1"/>
      </top>
      <bottom style="thin">
        <color indexed="12"/>
      </bottom>
      <diagonal/>
    </border>
    <border>
      <left/>
      <right/>
      <top/>
      <bottom style="medium">
        <color indexed="55"/>
      </bottom>
      <diagonal/>
    </border>
    <border>
      <left/>
      <right/>
      <top style="medium">
        <color theme="3"/>
      </top>
      <bottom style="medium">
        <color theme="3"/>
      </bottom>
      <diagonal/>
    </border>
    <border>
      <left/>
      <right style="medium">
        <color indexed="12"/>
      </right>
      <top style="thin">
        <color theme="1"/>
      </top>
      <bottom/>
      <diagonal/>
    </border>
    <border>
      <left style="medium">
        <color indexed="55"/>
      </left>
      <right/>
      <top style="medium">
        <color indexed="55"/>
      </top>
      <bottom/>
      <diagonal/>
    </border>
    <border>
      <left/>
      <right style="medium">
        <color indexed="55"/>
      </right>
      <top style="medium">
        <color indexed="55"/>
      </top>
      <bottom/>
      <diagonal/>
    </border>
  </borders>
  <cellStyleXfs count="26">
    <xf numFmtId="0" fontId="0" fillId="0" borderId="0">
      <alignment vertical="center"/>
    </xf>
    <xf numFmtId="0" fontId="8" fillId="0" borderId="0" applyNumberFormat="0" applyFill="0" applyBorder="0" applyAlignment="0" applyProtection="0">
      <alignment vertical="top"/>
      <protection locked="0"/>
    </xf>
    <xf numFmtId="0" fontId="6" fillId="0" borderId="0">
      <alignment vertical="center"/>
    </xf>
    <xf numFmtId="0" fontId="65" fillId="0" borderId="0">
      <alignment vertical="center"/>
    </xf>
    <xf numFmtId="0" fontId="6" fillId="0" borderId="0"/>
    <xf numFmtId="0" fontId="65" fillId="0" borderId="0">
      <alignment vertical="center"/>
    </xf>
    <xf numFmtId="0" fontId="6" fillId="0" borderId="0"/>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3" fillId="0" borderId="0">
      <alignment vertical="center"/>
    </xf>
    <xf numFmtId="0" fontId="4" fillId="0" borderId="0">
      <alignment vertical="center"/>
    </xf>
    <xf numFmtId="0" fontId="65"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6" fillId="0" borderId="0">
      <alignment vertical="center"/>
    </xf>
    <xf numFmtId="0" fontId="1" fillId="0" borderId="0">
      <alignment vertical="center"/>
    </xf>
    <xf numFmtId="0" fontId="102" fillId="0" borderId="0"/>
    <xf numFmtId="0" fontId="103" fillId="0" borderId="0" applyNumberFormat="0" applyFill="0" applyBorder="0" applyAlignment="0" applyProtection="0"/>
    <xf numFmtId="0" fontId="102" fillId="0" borderId="0"/>
    <xf numFmtId="0" fontId="134" fillId="0" borderId="0" applyNumberFormat="0" applyFill="0" applyBorder="0" applyAlignment="0" applyProtection="0">
      <alignment vertical="center"/>
    </xf>
  </cellStyleXfs>
  <cellXfs count="959">
    <xf numFmtId="0" fontId="0" fillId="0" borderId="0" xfId="0">
      <alignment vertical="center"/>
    </xf>
    <xf numFmtId="0" fontId="6" fillId="0" borderId="0" xfId="2">
      <alignment vertical="center"/>
    </xf>
    <xf numFmtId="0" fontId="10" fillId="0" borderId="0" xfId="2" applyFont="1" applyAlignment="1">
      <alignment horizontal="center" vertical="center"/>
    </xf>
    <xf numFmtId="0" fontId="10" fillId="0" borderId="0" xfId="2" applyFont="1" applyAlignment="1">
      <alignment vertical="top" wrapText="1"/>
    </xf>
    <xf numFmtId="0" fontId="6" fillId="5" borderId="0" xfId="2" applyFill="1">
      <alignment vertical="center"/>
    </xf>
    <xf numFmtId="0" fontId="6" fillId="0" borderId="2" xfId="2" applyBorder="1">
      <alignment vertical="center"/>
    </xf>
    <xf numFmtId="0" fontId="20" fillId="5" borderId="3" xfId="2" applyFont="1" applyFill="1" applyBorder="1" applyAlignment="1">
      <alignment horizontal="center" vertical="center"/>
    </xf>
    <xf numFmtId="177" fontId="16" fillId="5" borderId="4" xfId="2" applyNumberFormat="1" applyFont="1" applyFill="1" applyBorder="1" applyAlignment="1">
      <alignment horizontal="center" vertical="center" wrapText="1"/>
    </xf>
    <xf numFmtId="0" fontId="20" fillId="5" borderId="2" xfId="2" applyFont="1" applyFill="1" applyBorder="1" applyAlignment="1">
      <alignment horizontal="center" vertical="center"/>
    </xf>
    <xf numFmtId="0" fontId="6" fillId="5" borderId="3" xfId="2" applyFill="1" applyBorder="1">
      <alignment vertical="center"/>
    </xf>
    <xf numFmtId="0" fontId="6" fillId="5" borderId="4" xfId="2" applyFill="1" applyBorder="1">
      <alignment vertical="center"/>
    </xf>
    <xf numFmtId="0" fontId="6" fillId="5" borderId="2" xfId="2" applyFill="1" applyBorder="1">
      <alignment vertical="center"/>
    </xf>
    <xf numFmtId="0" fontId="6" fillId="5" borderId="5" xfId="2" applyFill="1" applyBorder="1">
      <alignment vertical="center"/>
    </xf>
    <xf numFmtId="0" fontId="6" fillId="0" borderId="5" xfId="2" applyBorder="1">
      <alignment vertical="center"/>
    </xf>
    <xf numFmtId="0" fontId="22" fillId="0" borderId="0" xfId="2" applyFont="1">
      <alignment vertical="center"/>
    </xf>
    <xf numFmtId="0" fontId="6" fillId="0" borderId="0" xfId="2" applyAlignment="1">
      <alignment horizontal="center" vertical="center"/>
    </xf>
    <xf numFmtId="0" fontId="23" fillId="0" borderId="0" xfId="2" applyFont="1" applyAlignment="1">
      <alignment horizontal="center" vertical="center"/>
    </xf>
    <xf numFmtId="0" fontId="30" fillId="8" borderId="11" xfId="17" applyFont="1" applyFill="1" applyBorder="1" applyAlignment="1">
      <alignment horizontal="left" vertical="center"/>
    </xf>
    <xf numFmtId="0" fontId="30" fillId="8" borderId="12" xfId="17" applyFont="1" applyFill="1" applyBorder="1" applyAlignment="1">
      <alignment horizontal="center" vertical="center"/>
    </xf>
    <xf numFmtId="0" fontId="30" fillId="8" borderId="12" xfId="2" applyFont="1" applyFill="1" applyBorder="1" applyAlignment="1">
      <alignment horizontal="center" vertical="center"/>
    </xf>
    <xf numFmtId="0" fontId="31" fillId="8" borderId="12" xfId="2" applyFont="1" applyFill="1" applyBorder="1" applyAlignment="1">
      <alignment horizontal="center" vertical="center"/>
    </xf>
    <xf numFmtId="0" fontId="31" fillId="8" borderId="13" xfId="2" applyFont="1" applyFill="1" applyBorder="1" applyAlignment="1">
      <alignment horizontal="center" vertical="center"/>
    </xf>
    <xf numFmtId="0" fontId="1" fillId="0" borderId="0" xfId="17">
      <alignment vertical="center"/>
    </xf>
    <xf numFmtId="0" fontId="37" fillId="0" borderId="0" xfId="17" applyFont="1">
      <alignment vertical="center"/>
    </xf>
    <xf numFmtId="0" fontId="31" fillId="8" borderId="14" xfId="2" applyFont="1" applyFill="1" applyBorder="1" applyAlignment="1">
      <alignment horizontal="center" vertical="center"/>
    </xf>
    <xf numFmtId="0" fontId="31" fillId="8" borderId="15" xfId="2" applyFont="1" applyFill="1" applyBorder="1" applyAlignment="1">
      <alignment horizontal="center" vertical="center"/>
    </xf>
    <xf numFmtId="0" fontId="34" fillId="0" borderId="0" xfId="17" applyFont="1" applyAlignment="1">
      <alignment horizontal="center" vertical="center"/>
    </xf>
    <xf numFmtId="0" fontId="8" fillId="9" borderId="0" xfId="1" applyFill="1" applyBorder="1" applyAlignment="1" applyProtection="1">
      <alignment vertical="center" wrapText="1"/>
    </xf>
    <xf numFmtId="0" fontId="42" fillId="0" borderId="0" xfId="17" applyFont="1" applyAlignment="1">
      <alignment vertical="center" wrapText="1"/>
    </xf>
    <xf numFmtId="0" fontId="44" fillId="0" borderId="0" xfId="17" applyFont="1" applyAlignment="1">
      <alignment horizontal="left" vertical="center"/>
    </xf>
    <xf numFmtId="0" fontId="34" fillId="0" borderId="0" xfId="17" applyFont="1" applyAlignment="1">
      <alignment vertical="top" wrapText="1"/>
    </xf>
    <xf numFmtId="0" fontId="7" fillId="3" borderId="7" xfId="17" applyFont="1" applyFill="1" applyBorder="1" applyAlignment="1">
      <alignment horizontal="center" vertical="center" wrapText="1"/>
    </xf>
    <xf numFmtId="0" fontId="7" fillId="3" borderId="6" xfId="17" applyFont="1" applyFill="1" applyBorder="1" applyAlignment="1">
      <alignment horizontal="center" vertical="center" wrapText="1"/>
    </xf>
    <xf numFmtId="0" fontId="7" fillId="3" borderId="8" xfId="17" applyFont="1" applyFill="1" applyBorder="1" applyAlignment="1">
      <alignment horizontal="center" vertical="center" wrapText="1"/>
    </xf>
    <xf numFmtId="0" fontId="7" fillId="3" borderId="9" xfId="17" applyFont="1" applyFill="1" applyBorder="1" applyAlignment="1">
      <alignment horizontal="center" vertical="center" wrapText="1"/>
    </xf>
    <xf numFmtId="0" fontId="13" fillId="3" borderId="9" xfId="17" applyFont="1" applyFill="1" applyBorder="1" applyAlignment="1">
      <alignment horizontal="center" vertical="center" wrapText="1"/>
    </xf>
    <xf numFmtId="0" fontId="55" fillId="3" borderId="9" xfId="17" applyFont="1" applyFill="1" applyBorder="1" applyAlignment="1">
      <alignment horizontal="center" vertical="center" wrapText="1"/>
    </xf>
    <xf numFmtId="0" fontId="7" fillId="3" borderId="10" xfId="17" applyFont="1" applyFill="1" applyBorder="1" applyAlignment="1">
      <alignment horizontal="center" vertical="center" wrapText="1"/>
    </xf>
    <xf numFmtId="0" fontId="1" fillId="0" borderId="0" xfId="17" applyAlignment="1">
      <alignment horizontal="center" vertical="center"/>
    </xf>
    <xf numFmtId="0" fontId="6" fillId="0" borderId="0" xfId="2" applyAlignment="1">
      <alignment vertical="top" wrapText="1"/>
    </xf>
    <xf numFmtId="0" fontId="20" fillId="0" borderId="0" xfId="2" applyFont="1" applyAlignment="1">
      <alignment vertical="top" wrapText="1"/>
    </xf>
    <xf numFmtId="0" fontId="0" fillId="0" borderId="21" xfId="0" applyBorder="1">
      <alignment vertical="center"/>
    </xf>
    <xf numFmtId="0" fontId="14" fillId="0" borderId="21" xfId="0" applyFont="1" applyBorder="1">
      <alignment vertical="center"/>
    </xf>
    <xf numFmtId="0" fontId="0" fillId="0" borderId="22" xfId="0" applyBorder="1">
      <alignment vertical="center"/>
    </xf>
    <xf numFmtId="0" fontId="0" fillId="0" borderId="17" xfId="0" applyBorder="1">
      <alignment vertical="center"/>
    </xf>
    <xf numFmtId="0" fontId="6" fillId="17" borderId="0" xfId="2" applyFill="1">
      <alignment vertical="center"/>
    </xf>
    <xf numFmtId="0" fontId="0" fillId="17" borderId="0" xfId="0" applyFill="1">
      <alignment vertical="center"/>
    </xf>
    <xf numFmtId="0" fontId="1" fillId="5" borderId="0" xfId="2" applyFont="1" applyFill="1">
      <alignment vertical="center"/>
    </xf>
    <xf numFmtId="0" fontId="0" fillId="0" borderId="21" xfId="0" applyBorder="1" applyAlignment="1">
      <alignment vertical="top"/>
    </xf>
    <xf numFmtId="0" fontId="0" fillId="0" borderId="0" xfId="0" applyAlignment="1">
      <alignment vertical="top"/>
    </xf>
    <xf numFmtId="0" fontId="0" fillId="0" borderId="0" xfId="0" applyAlignment="1">
      <alignment horizontal="left" vertical="center"/>
    </xf>
    <xf numFmtId="0" fontId="68" fillId="0" borderId="0" xfId="0" applyFont="1" applyAlignment="1">
      <alignment horizontal="left" vertical="center"/>
    </xf>
    <xf numFmtId="0" fontId="69" fillId="0" borderId="0" xfId="0" applyFont="1" applyAlignment="1">
      <alignment horizontal="center" vertical="center" wrapText="1"/>
    </xf>
    <xf numFmtId="0" fontId="69" fillId="0" borderId="0" xfId="0" applyFont="1" applyAlignment="1">
      <alignment horizontal="left" vertical="center" wrapText="1"/>
    </xf>
    <xf numFmtId="0" fontId="79" fillId="0" borderId="0" xfId="17" applyFont="1">
      <alignment vertical="center"/>
    </xf>
    <xf numFmtId="0" fontId="78" fillId="0" borderId="0" xfId="2" applyFont="1">
      <alignment vertical="center"/>
    </xf>
    <xf numFmtId="0" fontId="87" fillId="0" borderId="0" xfId="2" applyFont="1" applyAlignment="1">
      <alignment horizontal="center" vertical="center"/>
    </xf>
    <xf numFmtId="14" fontId="86" fillId="0" borderId="0" xfId="2" applyNumberFormat="1" applyFont="1" applyAlignment="1">
      <alignment horizontal="center" vertical="center"/>
    </xf>
    <xf numFmtId="0" fontId="6" fillId="0" borderId="20" xfId="0" applyFont="1" applyBorder="1">
      <alignment vertical="center"/>
    </xf>
    <xf numFmtId="0" fontId="6" fillId="0" borderId="12" xfId="0" applyFont="1" applyBorder="1">
      <alignment vertical="center"/>
    </xf>
    <xf numFmtId="0" fontId="6" fillId="0" borderId="21" xfId="0" applyFont="1" applyBorder="1">
      <alignment vertical="center"/>
    </xf>
    <xf numFmtId="0" fontId="6" fillId="0" borderId="0" xfId="0" applyFont="1">
      <alignment vertical="center"/>
    </xf>
    <xf numFmtId="0" fontId="85" fillId="0" borderId="21" xfId="0" applyFont="1" applyBorder="1">
      <alignment vertical="center"/>
    </xf>
    <xf numFmtId="0" fontId="85" fillId="0" borderId="0" xfId="0" applyFont="1">
      <alignment vertical="center"/>
    </xf>
    <xf numFmtId="0" fontId="85" fillId="5" borderId="21" xfId="0" applyFont="1" applyFill="1" applyBorder="1">
      <alignment vertical="center"/>
    </xf>
    <xf numFmtId="0" fontId="85" fillId="5" borderId="0" xfId="0" applyFont="1" applyFill="1">
      <alignment vertical="center"/>
    </xf>
    <xf numFmtId="0" fontId="6" fillId="5" borderId="57" xfId="2" applyFill="1" applyBorder="1">
      <alignment vertical="center"/>
    </xf>
    <xf numFmtId="0" fontId="6" fillId="0" borderId="57" xfId="2" applyBorder="1">
      <alignment vertical="center"/>
    </xf>
    <xf numFmtId="0" fontId="6" fillId="0" borderId="0" xfId="2" applyAlignment="1">
      <alignment horizontal="left" vertical="top"/>
    </xf>
    <xf numFmtId="0" fontId="79" fillId="0" borderId="0" xfId="17" applyFont="1" applyAlignment="1">
      <alignment horizontal="left" vertical="center"/>
    </xf>
    <xf numFmtId="0" fontId="6" fillId="0" borderId="0" xfId="2" applyAlignment="1">
      <alignment horizontal="left" vertical="center"/>
    </xf>
    <xf numFmtId="0" fontId="97" fillId="5" borderId="21" xfId="0" applyFont="1" applyFill="1" applyBorder="1">
      <alignment vertical="center"/>
    </xf>
    <xf numFmtId="0" fontId="97" fillId="5" borderId="0" xfId="0" applyFont="1" applyFill="1" applyAlignment="1">
      <alignment horizontal="left" vertical="center"/>
    </xf>
    <xf numFmtId="0" fontId="97" fillId="5" borderId="0" xfId="0" applyFont="1" applyFill="1">
      <alignment vertical="center"/>
    </xf>
    <xf numFmtId="176" fontId="97" fillId="5" borderId="0" xfId="0" applyNumberFormat="1" applyFont="1" applyFill="1" applyAlignment="1">
      <alignment horizontal="left" vertical="center"/>
    </xf>
    <xf numFmtId="182" fontId="97" fillId="5" borderId="0" xfId="0" applyNumberFormat="1" applyFont="1" applyFill="1" applyAlignment="1">
      <alignment horizontal="center" vertical="center"/>
    </xf>
    <xf numFmtId="0" fontId="97" fillId="5" borderId="21" xfId="0" applyFont="1" applyFill="1" applyBorder="1" applyAlignment="1">
      <alignment vertical="top"/>
    </xf>
    <xf numFmtId="0" fontId="97" fillId="5" borderId="0" xfId="0" applyFont="1" applyFill="1" applyAlignment="1">
      <alignment vertical="top"/>
    </xf>
    <xf numFmtId="14" fontId="97" fillId="5" borderId="0" xfId="0" applyNumberFormat="1" applyFont="1" applyFill="1" applyAlignment="1">
      <alignment horizontal="left" vertical="center"/>
    </xf>
    <xf numFmtId="14" fontId="97" fillId="0" borderId="0" xfId="0" applyNumberFormat="1" applyFont="1">
      <alignment vertical="center"/>
    </xf>
    <xf numFmtId="0" fontId="98" fillId="0" borderId="0" xfId="0" applyFont="1">
      <alignment vertical="center"/>
    </xf>
    <xf numFmtId="0" fontId="31" fillId="8" borderId="0" xfId="2" applyFont="1" applyFill="1" applyAlignment="1">
      <alignment horizontal="center" vertical="center"/>
    </xf>
    <xf numFmtId="0" fontId="1" fillId="9" borderId="0" xfId="17" applyFill="1">
      <alignment vertical="center"/>
    </xf>
    <xf numFmtId="0" fontId="6" fillId="9" borderId="0" xfId="2" applyFill="1" applyAlignment="1">
      <alignment vertical="center" wrapText="1"/>
    </xf>
    <xf numFmtId="0" fontId="45" fillId="0" borderId="0" xfId="17" applyFont="1" applyAlignment="1">
      <alignment horizontal="left" vertical="center"/>
    </xf>
    <xf numFmtId="0" fontId="46" fillId="0" borderId="17" xfId="17" applyFont="1" applyBorder="1">
      <alignment vertical="center"/>
    </xf>
    <xf numFmtId="0" fontId="46" fillId="0" borderId="17" xfId="17" applyFont="1" applyBorder="1" applyAlignment="1">
      <alignment horizontal="right" vertical="center"/>
    </xf>
    <xf numFmtId="0" fontId="34" fillId="0" borderId="19" xfId="17" applyFont="1" applyBorder="1" applyAlignment="1">
      <alignment horizontal="center" vertical="center"/>
    </xf>
    <xf numFmtId="0" fontId="48" fillId="0" borderId="0" xfId="17" applyFont="1" applyAlignment="1">
      <alignment horizontal="center" vertical="center"/>
    </xf>
    <xf numFmtId="0" fontId="49" fillId="0" borderId="0" xfId="17" applyFont="1" applyAlignment="1">
      <alignment horizontal="center" vertical="center" wrapText="1"/>
    </xf>
    <xf numFmtId="0" fontId="1" fillId="0" borderId="0" xfId="17" applyAlignment="1">
      <alignment vertical="center" shrinkToFit="1"/>
    </xf>
    <xf numFmtId="0" fontId="12" fillId="0" borderId="56" xfId="2" applyFont="1" applyBorder="1" applyAlignment="1">
      <alignment horizontal="center" vertical="center" wrapText="1"/>
    </xf>
    <xf numFmtId="0" fontId="7" fillId="5" borderId="0" xfId="17" applyFont="1" applyFill="1" applyAlignment="1">
      <alignment horizontal="center" vertical="center" wrapText="1"/>
    </xf>
    <xf numFmtId="0" fontId="7" fillId="3" borderId="0" xfId="17" applyFont="1" applyFill="1" applyAlignment="1">
      <alignment horizontal="center" vertical="center" wrapText="1"/>
    </xf>
    <xf numFmtId="0" fontId="13" fillId="3" borderId="0" xfId="17" applyFont="1" applyFill="1" applyAlignment="1">
      <alignment horizontal="center" vertical="center" wrapText="1"/>
    </xf>
    <xf numFmtId="0" fontId="55" fillId="3" borderId="0" xfId="17" applyFont="1" applyFill="1" applyAlignment="1">
      <alignment horizontal="center" vertical="center" wrapText="1"/>
    </xf>
    <xf numFmtId="0" fontId="1" fillId="5" borderId="0" xfId="2" applyFont="1" applyFill="1" applyAlignment="1">
      <alignment horizontal="center" vertical="center"/>
    </xf>
    <xf numFmtId="0" fontId="42" fillId="5" borderId="0" xfId="0" applyFont="1" applyFill="1" applyAlignment="1">
      <alignment horizontal="center" vertical="center" wrapText="1"/>
    </xf>
    <xf numFmtId="180" fontId="46" fillId="5" borderId="0" xfId="17" applyNumberFormat="1" applyFont="1" applyFill="1" applyAlignment="1">
      <alignment horizontal="center" vertical="center"/>
    </xf>
    <xf numFmtId="0" fontId="1" fillId="5" borderId="0" xfId="17" applyFill="1">
      <alignment vertical="center"/>
    </xf>
    <xf numFmtId="0" fontId="1" fillId="5" borderId="0" xfId="17" applyFill="1" applyAlignment="1">
      <alignment horizontal="center" vertical="center"/>
    </xf>
    <xf numFmtId="0" fontId="46" fillId="0" borderId="0" xfId="16" applyFont="1">
      <alignment vertical="center"/>
    </xf>
    <xf numFmtId="0" fontId="10" fillId="0" borderId="0" xfId="16" applyFont="1">
      <alignment vertical="center"/>
    </xf>
    <xf numFmtId="177" fontId="6" fillId="5" borderId="0" xfId="2" applyNumberFormat="1" applyFill="1" applyAlignment="1">
      <alignment horizontal="center" vertical="center" wrapText="1"/>
    </xf>
    <xf numFmtId="0" fontId="6" fillId="5" borderId="0" xfId="2" applyFill="1" applyAlignment="1">
      <alignment horizontal="center" vertical="center" wrapText="1"/>
    </xf>
    <xf numFmtId="0" fontId="1" fillId="0" borderId="0" xfId="2" applyFont="1">
      <alignment vertical="center"/>
    </xf>
    <xf numFmtId="0" fontId="46" fillId="17" borderId="67" xfId="16" applyFont="1" applyFill="1" applyBorder="1">
      <alignment vertical="center"/>
    </xf>
    <xf numFmtId="0" fontId="10" fillId="17" borderId="67" xfId="16" applyFont="1" applyFill="1" applyBorder="1">
      <alignment vertical="center"/>
    </xf>
    <xf numFmtId="0" fontId="33" fillId="0" borderId="0" xfId="17" applyFont="1" applyAlignment="1">
      <alignment horizontal="left" vertical="center" indent="2"/>
    </xf>
    <xf numFmtId="0" fontId="99" fillId="0" borderId="0" xfId="17" applyFont="1">
      <alignment vertical="center"/>
    </xf>
    <xf numFmtId="0" fontId="1" fillId="17" borderId="0" xfId="2" applyFont="1" applyFill="1">
      <alignment vertical="center"/>
    </xf>
    <xf numFmtId="0" fontId="23" fillId="17" borderId="0" xfId="19" applyFont="1" applyFill="1">
      <alignment vertical="center"/>
    </xf>
    <xf numFmtId="0" fontId="23" fillId="17" borderId="0" xfId="2" applyFont="1" applyFill="1" applyAlignment="1">
      <alignment horizontal="left" vertical="center"/>
    </xf>
    <xf numFmtId="0" fontId="37" fillId="17" borderId="0" xfId="17" applyFont="1" applyFill="1">
      <alignment vertical="center"/>
    </xf>
    <xf numFmtId="0" fontId="12" fillId="0" borderId="0" xfId="2" applyFont="1" applyAlignment="1">
      <alignment horizontal="center" vertical="center"/>
    </xf>
    <xf numFmtId="14" fontId="82" fillId="0" borderId="0" xfId="2" applyNumberFormat="1" applyFont="1" applyAlignment="1">
      <alignment horizontal="center" vertical="center"/>
    </xf>
    <xf numFmtId="0" fontId="12" fillId="0" borderId="0" xfId="2" applyFont="1" applyAlignment="1">
      <alignment vertical="top" wrapText="1"/>
    </xf>
    <xf numFmtId="0" fontId="37" fillId="0" borderId="0" xfId="17" applyFont="1" applyAlignment="1">
      <alignment horizontal="center" vertical="center"/>
    </xf>
    <xf numFmtId="0" fontId="104" fillId="17" borderId="0" xfId="17" applyFont="1" applyFill="1" applyAlignment="1">
      <alignment horizontal="left" vertical="center"/>
    </xf>
    <xf numFmtId="0" fontId="82" fillId="0" borderId="0" xfId="2" applyFont="1" applyAlignment="1">
      <alignment vertical="top" wrapText="1"/>
    </xf>
    <xf numFmtId="180" fontId="46" fillId="10" borderId="69" xfId="17" applyNumberFormat="1" applyFont="1" applyFill="1" applyBorder="1" applyAlignment="1">
      <alignment horizontal="center" vertical="center"/>
    </xf>
    <xf numFmtId="14" fontId="25" fillId="19" borderId="70" xfId="2" applyNumberFormat="1" applyFont="1" applyFill="1" applyBorder="1" applyAlignment="1">
      <alignment horizontal="center" vertical="center" shrinkToFit="1"/>
    </xf>
    <xf numFmtId="14" fontId="82" fillId="19" borderId="73" xfId="1" applyNumberFormat="1" applyFont="1" applyFill="1" applyBorder="1" applyAlignment="1" applyProtection="1">
      <alignment vertical="center" wrapText="1"/>
    </xf>
    <xf numFmtId="14" fontId="82" fillId="19" borderId="71" xfId="2" applyNumberFormat="1" applyFont="1" applyFill="1" applyBorder="1">
      <alignment vertical="center"/>
    </xf>
    <xf numFmtId="0" fontId="66" fillId="0" borderId="0" xfId="0" applyFont="1">
      <alignment vertical="center"/>
    </xf>
    <xf numFmtId="0" fontId="109" fillId="5" borderId="3" xfId="2" applyFont="1" applyFill="1" applyBorder="1">
      <alignment vertical="center"/>
    </xf>
    <xf numFmtId="0" fontId="108" fillId="0" borderId="57" xfId="0" applyFont="1" applyBorder="1">
      <alignment vertical="center"/>
    </xf>
    <xf numFmtId="0" fontId="23" fillId="17" borderId="0" xfId="19" applyFont="1" applyFill="1" applyAlignment="1">
      <alignment horizontal="center" vertical="center"/>
    </xf>
    <xf numFmtId="0" fontId="23" fillId="17" borderId="0" xfId="19" applyFont="1" applyFill="1" applyAlignment="1">
      <alignment horizontal="center" vertical="center" wrapText="1"/>
    </xf>
    <xf numFmtId="0" fontId="99" fillId="0" borderId="0" xfId="17" applyFont="1" applyAlignment="1">
      <alignment horizontal="left" vertical="center"/>
    </xf>
    <xf numFmtId="177" fontId="1" fillId="17" borderId="74" xfId="2" applyNumberFormat="1" applyFont="1" applyFill="1" applyBorder="1" applyAlignment="1">
      <alignment horizontal="center" vertical="center" wrapText="1"/>
    </xf>
    <xf numFmtId="0" fontId="110" fillId="17" borderId="75" xfId="2" applyFont="1" applyFill="1" applyBorder="1" applyAlignment="1">
      <alignment horizontal="center" vertical="center"/>
    </xf>
    <xf numFmtId="177" fontId="110" fillId="17" borderId="75" xfId="2" applyNumberFormat="1" applyFont="1" applyFill="1" applyBorder="1" applyAlignment="1">
      <alignment horizontal="center" vertical="center" shrinkToFit="1"/>
    </xf>
    <xf numFmtId="0" fontId="111" fillId="0" borderId="75" xfId="0" applyFont="1" applyBorder="1" applyAlignment="1">
      <alignment horizontal="center" vertical="center" wrapText="1"/>
    </xf>
    <xf numFmtId="177" fontId="12" fillId="17" borderId="75" xfId="2" applyNumberFormat="1" applyFont="1" applyFill="1" applyBorder="1" applyAlignment="1">
      <alignment horizontal="center" vertical="center" wrapText="1"/>
    </xf>
    <xf numFmtId="0" fontId="114" fillId="0" borderId="0" xfId="0" applyFont="1">
      <alignment vertical="center"/>
    </xf>
    <xf numFmtId="0" fontId="6" fillId="0" borderId="35" xfId="2" applyBorder="1">
      <alignment vertical="center"/>
    </xf>
    <xf numFmtId="0" fontId="6" fillId="0" borderId="36" xfId="2" applyBorder="1">
      <alignment vertical="center"/>
    </xf>
    <xf numFmtId="0" fontId="97" fillId="5" borderId="21" xfId="0" applyFont="1" applyFill="1" applyBorder="1" applyAlignment="1">
      <alignment horizontal="left" vertical="top"/>
    </xf>
    <xf numFmtId="0" fontId="32" fillId="17" borderId="0" xfId="2" applyFont="1" applyFill="1">
      <alignment vertical="center"/>
    </xf>
    <xf numFmtId="0" fontId="33" fillId="17" borderId="0" xfId="17" applyFont="1" applyFill="1">
      <alignment vertical="center"/>
    </xf>
    <xf numFmtId="0" fontId="34" fillId="17" borderId="0" xfId="17" applyFont="1" applyFill="1" applyAlignment="1">
      <alignment vertical="top" wrapText="1"/>
    </xf>
    <xf numFmtId="0" fontId="35" fillId="17" borderId="0" xfId="2" applyFont="1" applyFill="1" applyAlignment="1">
      <alignment horizontal="center" vertical="center"/>
    </xf>
    <xf numFmtId="0" fontId="77" fillId="17" borderId="0" xfId="17" applyFont="1" applyFill="1" applyAlignment="1">
      <alignment horizontal="left" vertical="center"/>
    </xf>
    <xf numFmtId="0" fontId="36" fillId="17" borderId="0" xfId="2" applyFont="1" applyFill="1" applyAlignment="1">
      <alignment vertical="center" wrapText="1"/>
    </xf>
    <xf numFmtId="0" fontId="38" fillId="17" borderId="0" xfId="2" applyFont="1" applyFill="1" applyAlignment="1">
      <alignment vertical="center" wrapText="1"/>
    </xf>
    <xf numFmtId="0" fontId="40" fillId="17" borderId="0" xfId="2" applyFont="1" applyFill="1">
      <alignment vertical="center"/>
    </xf>
    <xf numFmtId="0" fontId="41" fillId="17" borderId="0" xfId="2" applyFont="1" applyFill="1" applyAlignment="1">
      <alignment horizontal="center" vertical="center"/>
    </xf>
    <xf numFmtId="0" fontId="34" fillId="17" borderId="0" xfId="17" applyFont="1" applyFill="1" applyAlignment="1">
      <alignment horizontal="center" vertical="center"/>
    </xf>
    <xf numFmtId="0" fontId="39" fillId="17" borderId="0" xfId="17" applyFont="1" applyFill="1" applyAlignment="1">
      <alignment vertical="top" wrapText="1"/>
    </xf>
    <xf numFmtId="0" fontId="1" fillId="17" borderId="0" xfId="17" applyFill="1" applyAlignment="1">
      <alignment horizontal="center" vertical="center"/>
    </xf>
    <xf numFmtId="0" fontId="42" fillId="17" borderId="0" xfId="2" applyFont="1" applyFill="1" applyAlignment="1">
      <alignment vertical="center" wrapText="1"/>
    </xf>
    <xf numFmtId="0" fontId="38" fillId="17" borderId="0" xfId="2" applyFont="1" applyFill="1">
      <alignment vertical="center"/>
    </xf>
    <xf numFmtId="0" fontId="34" fillId="17" borderId="0" xfId="17" applyFont="1" applyFill="1">
      <alignment vertical="center"/>
    </xf>
    <xf numFmtId="0" fontId="43" fillId="17" borderId="0" xfId="17" applyFont="1" applyFill="1" applyAlignment="1">
      <alignment horizontal="center" vertical="center" wrapText="1"/>
    </xf>
    <xf numFmtId="0" fontId="44" fillId="17" borderId="0" xfId="17" applyFont="1" applyFill="1">
      <alignment vertical="center"/>
    </xf>
    <xf numFmtId="0" fontId="6" fillId="17" borderId="0" xfId="2" applyFill="1" applyAlignment="1">
      <alignment horizontal="center" vertical="center"/>
    </xf>
    <xf numFmtId="0" fontId="42" fillId="17" borderId="0" xfId="17" applyFont="1" applyFill="1" applyAlignment="1">
      <alignment vertical="center" wrapText="1"/>
    </xf>
    <xf numFmtId="0" fontId="47" fillId="17" borderId="0" xfId="17" applyFont="1" applyFill="1" applyAlignment="1">
      <alignment horizontal="center" vertical="center"/>
    </xf>
    <xf numFmtId="0" fontId="8" fillId="17" borderId="0" xfId="1" applyFill="1" applyAlignment="1" applyProtection="1">
      <alignment horizontal="center" vertical="center"/>
    </xf>
    <xf numFmtId="0" fontId="50" fillId="17" borderId="0" xfId="17" applyFont="1" applyFill="1" applyAlignment="1">
      <alignment horizontal="center" vertical="center"/>
    </xf>
    <xf numFmtId="0" fontId="0" fillId="17" borderId="0" xfId="0" applyFill="1" applyAlignment="1">
      <alignment vertical="center" wrapText="1"/>
    </xf>
    <xf numFmtId="0" fontId="1" fillId="17" borderId="54" xfId="17" applyFill="1" applyBorder="1" applyAlignment="1">
      <alignment horizontal="center" vertical="center" wrapText="1"/>
    </xf>
    <xf numFmtId="0" fontId="1" fillId="17" borderId="0" xfId="17" applyFill="1">
      <alignment vertical="center"/>
    </xf>
    <xf numFmtId="0" fontId="1" fillId="17" borderId="55" xfId="17" applyFill="1" applyBorder="1" applyAlignment="1">
      <alignment horizontal="center" vertical="center"/>
    </xf>
    <xf numFmtId="182" fontId="97" fillId="5" borderId="0" xfId="0" applyNumberFormat="1" applyFont="1" applyFill="1" applyAlignment="1">
      <alignment horizontal="left" vertical="center"/>
    </xf>
    <xf numFmtId="14" fontId="86" fillId="19" borderId="76" xfId="2" applyNumberFormat="1" applyFont="1" applyFill="1" applyBorder="1" applyAlignment="1">
      <alignment horizontal="center" vertical="center"/>
    </xf>
    <xf numFmtId="14" fontId="86" fillId="19" borderId="77" xfId="2" applyNumberFormat="1" applyFont="1" applyFill="1" applyBorder="1" applyAlignment="1">
      <alignment horizontal="center" vertical="center"/>
    </xf>
    <xf numFmtId="14" fontId="86" fillId="19" borderId="78" xfId="2" applyNumberFormat="1" applyFont="1" applyFill="1" applyBorder="1" applyAlignment="1">
      <alignment horizontal="center" vertical="center"/>
    </xf>
    <xf numFmtId="0" fontId="119" fillId="30" borderId="0" xfId="0" applyFont="1" applyFill="1" applyAlignment="1">
      <alignment horizontal="center" vertical="center" wrapText="1"/>
    </xf>
    <xf numFmtId="0" fontId="12" fillId="0" borderId="82" xfId="2" applyFont="1" applyBorder="1" applyAlignment="1">
      <alignment horizontal="center" vertical="center" wrapText="1"/>
    </xf>
    <xf numFmtId="0" fontId="106" fillId="19" borderId="77" xfId="2" applyFont="1" applyFill="1" applyBorder="1" applyAlignment="1">
      <alignment horizontal="center" vertical="center" wrapText="1"/>
    </xf>
    <xf numFmtId="0" fontId="106" fillId="19" borderId="77" xfId="2" applyFont="1" applyFill="1" applyBorder="1" applyAlignment="1">
      <alignment horizontal="center" vertical="center"/>
    </xf>
    <xf numFmtId="0" fontId="106" fillId="19" borderId="76" xfId="2" applyFont="1" applyFill="1" applyBorder="1" applyAlignment="1">
      <alignment horizontal="center" vertical="center"/>
    </xf>
    <xf numFmtId="0" fontId="118" fillId="0" borderId="0" xfId="2" applyFont="1">
      <alignment vertical="center"/>
    </xf>
    <xf numFmtId="0" fontId="6" fillId="0" borderId="0" xfId="2" applyAlignment="1">
      <alignment horizontal="center" vertical="top"/>
    </xf>
    <xf numFmtId="14" fontId="82" fillId="19" borderId="72" xfId="1" applyNumberFormat="1" applyFont="1" applyFill="1" applyBorder="1" applyAlignment="1" applyProtection="1">
      <alignment horizontal="center" vertical="center" wrapText="1"/>
    </xf>
    <xf numFmtId="0" fontId="115" fillId="30" borderId="0" xfId="0" applyFont="1" applyFill="1" applyAlignment="1">
      <alignment horizontal="center" vertical="center" wrapText="1"/>
    </xf>
    <xf numFmtId="0" fontId="20" fillId="17" borderId="74" xfId="2" applyFont="1" applyFill="1" applyBorder="1" applyAlignment="1">
      <alignment horizontal="center" vertical="center" wrapText="1"/>
    </xf>
    <xf numFmtId="0" fontId="84" fillId="0" borderId="0" xfId="2" applyFont="1" applyAlignment="1">
      <alignment vertical="top" wrapText="1"/>
    </xf>
    <xf numFmtId="0" fontId="8" fillId="0" borderId="85" xfId="1" applyBorder="1" applyAlignment="1" applyProtection="1">
      <alignment horizontal="left" vertical="top" wrapText="1"/>
    </xf>
    <xf numFmtId="0" fontId="42" fillId="5" borderId="0" xfId="17" applyFont="1" applyFill="1" applyAlignment="1">
      <alignment vertical="center" wrapText="1"/>
    </xf>
    <xf numFmtId="14" fontId="82" fillId="19" borderId="59" xfId="2" applyNumberFormat="1" applyFont="1" applyFill="1" applyBorder="1" applyAlignment="1">
      <alignment horizontal="center" vertical="center" wrapText="1" shrinkToFit="1"/>
    </xf>
    <xf numFmtId="14" fontId="86" fillId="19" borderId="88" xfId="2" applyNumberFormat="1" applyFont="1" applyFill="1" applyBorder="1" applyAlignment="1">
      <alignment vertical="center" shrinkToFit="1"/>
    </xf>
    <xf numFmtId="0" fontId="111" fillId="21" borderId="75" xfId="0" applyFont="1" applyFill="1" applyBorder="1" applyAlignment="1">
      <alignment horizontal="center" vertical="center" wrapText="1"/>
    </xf>
    <xf numFmtId="0" fontId="111" fillId="32" borderId="75" xfId="0" applyFont="1" applyFill="1" applyBorder="1" applyAlignment="1">
      <alignment horizontal="center" vertical="center" wrapText="1"/>
    </xf>
    <xf numFmtId="0" fontId="132" fillId="17" borderId="0" xfId="2" applyFont="1" applyFill="1" applyAlignment="1">
      <alignment horizontal="center" vertical="center" wrapText="1"/>
    </xf>
    <xf numFmtId="183" fontId="132" fillId="17" borderId="0" xfId="2" applyNumberFormat="1" applyFont="1" applyFill="1" applyAlignment="1">
      <alignment horizontal="center" vertical="center"/>
    </xf>
    <xf numFmtId="0" fontId="8" fillId="0" borderId="85" xfId="1" applyBorder="1" applyAlignment="1" applyProtection="1">
      <alignment horizontal="left" vertical="center" wrapText="1"/>
    </xf>
    <xf numFmtId="0" fontId="23" fillId="17" borderId="0" xfId="19" applyFont="1" applyFill="1" applyAlignment="1">
      <alignment horizontal="left" vertical="center"/>
    </xf>
    <xf numFmtId="0" fontId="133" fillId="21" borderId="79" xfId="2" applyFont="1" applyFill="1" applyBorder="1" applyAlignment="1">
      <alignment horizontal="center" vertical="center" wrapText="1"/>
    </xf>
    <xf numFmtId="0" fontId="6" fillId="0" borderId="87" xfId="2" applyBorder="1">
      <alignment vertical="center"/>
    </xf>
    <xf numFmtId="0" fontId="8" fillId="0" borderId="91" xfId="1" applyFill="1" applyBorder="1" applyAlignment="1" applyProtection="1">
      <alignment horizontal="left" vertical="center" wrapText="1"/>
    </xf>
    <xf numFmtId="0" fontId="11" fillId="0" borderId="94" xfId="17" applyFont="1" applyBorder="1" applyAlignment="1">
      <alignment horizontal="center" vertical="center" shrinkToFit="1"/>
    </xf>
    <xf numFmtId="0" fontId="46" fillId="0" borderId="95" xfId="17" applyFont="1" applyBorder="1" applyAlignment="1">
      <alignment vertical="center" shrinkToFit="1"/>
    </xf>
    <xf numFmtId="0" fontId="46" fillId="10" borderId="99" xfId="17" applyFont="1" applyFill="1" applyBorder="1" applyAlignment="1">
      <alignment horizontal="center" vertical="center"/>
    </xf>
    <xf numFmtId="0" fontId="46" fillId="0" borderId="95" xfId="17" applyFont="1" applyBorder="1" applyAlignment="1">
      <alignment horizontal="center" vertical="center"/>
    </xf>
    <xf numFmtId="0" fontId="88" fillId="17" borderId="102" xfId="17" applyFont="1" applyFill="1" applyBorder="1" applyAlignment="1">
      <alignment horizontal="center" vertical="center" wrapText="1"/>
    </xf>
    <xf numFmtId="14" fontId="88" fillId="17" borderId="103" xfId="17" applyNumberFormat="1" applyFont="1" applyFill="1" applyBorder="1" applyAlignment="1">
      <alignment horizontal="center" vertical="center"/>
    </xf>
    <xf numFmtId="0" fontId="12" fillId="0" borderId="105" xfId="2" applyFont="1" applyBorder="1" applyAlignment="1">
      <alignment horizontal="center" vertical="center" wrapText="1"/>
    </xf>
    <xf numFmtId="14" fontId="33" fillId="17" borderId="103" xfId="17" applyNumberFormat="1" applyFont="1" applyFill="1" applyBorder="1" applyAlignment="1">
      <alignment horizontal="center" vertical="center"/>
    </xf>
    <xf numFmtId="0" fontId="12" fillId="0" borderId="106" xfId="2" applyFont="1" applyBorder="1" applyAlignment="1">
      <alignment horizontal="center" vertical="center" wrapText="1"/>
    </xf>
    <xf numFmtId="0" fontId="12" fillId="0" borderId="107" xfId="2" applyFont="1" applyBorder="1" applyAlignment="1">
      <alignment horizontal="center" vertical="center" wrapText="1"/>
    </xf>
    <xf numFmtId="0" fontId="12" fillId="0" borderId="108" xfId="2" applyFont="1" applyBorder="1" applyAlignment="1">
      <alignment horizontal="center" vertical="center" wrapText="1"/>
    </xf>
    <xf numFmtId="0" fontId="12" fillId="0" borderId="105" xfId="2" applyFont="1" applyBorder="1" applyAlignment="1">
      <alignment horizontal="center" vertical="center"/>
    </xf>
    <xf numFmtId="0" fontId="12" fillId="5" borderId="108" xfId="2" applyFont="1" applyFill="1" applyBorder="1" applyAlignment="1">
      <alignment horizontal="center" vertical="center" wrapText="1"/>
    </xf>
    <xf numFmtId="0" fontId="1" fillId="17" borderId="109" xfId="17" applyFill="1" applyBorder="1" applyAlignment="1">
      <alignment horizontal="center" vertical="center" wrapText="1"/>
    </xf>
    <xf numFmtId="0" fontId="53" fillId="3" borderId="110" xfId="17" applyFont="1" applyFill="1" applyBorder="1" applyAlignment="1">
      <alignment horizontal="center" vertical="center" wrapText="1"/>
    </xf>
    <xf numFmtId="0" fontId="7" fillId="3" borderId="111" xfId="17" applyFont="1" applyFill="1" applyBorder="1" applyAlignment="1">
      <alignment horizontal="center" vertical="center" wrapText="1"/>
    </xf>
    <xf numFmtId="0" fontId="13" fillId="3" borderId="111" xfId="17" applyFont="1" applyFill="1" applyBorder="1" applyAlignment="1">
      <alignment horizontal="center" vertical="center" wrapText="1"/>
    </xf>
    <xf numFmtId="0" fontId="55" fillId="3" borderId="111" xfId="17" applyFont="1" applyFill="1" applyBorder="1" applyAlignment="1">
      <alignment horizontal="center" vertical="center" wrapText="1"/>
    </xf>
    <xf numFmtId="0" fontId="7" fillId="3" borderId="113" xfId="17" applyFont="1" applyFill="1" applyBorder="1" applyAlignment="1">
      <alignment horizontal="center" vertical="center" wrapText="1"/>
    </xf>
    <xf numFmtId="176" fontId="56" fillId="3" borderId="117" xfId="17" applyNumberFormat="1" applyFont="1" applyFill="1" applyBorder="1" applyAlignment="1">
      <alignment horizontal="center" vertical="center" wrapText="1"/>
    </xf>
    <xf numFmtId="0" fontId="56" fillId="3" borderId="117" xfId="17" applyFont="1" applyFill="1" applyBorder="1" applyAlignment="1">
      <alignment horizontal="left" vertical="center" wrapText="1"/>
    </xf>
    <xf numFmtId="176" fontId="56" fillId="11" borderId="118" xfId="17" applyNumberFormat="1" applyFont="1" applyFill="1" applyBorder="1" applyAlignment="1">
      <alignment horizontal="center" vertical="center" wrapText="1"/>
    </xf>
    <xf numFmtId="0" fontId="56" fillId="11" borderId="118" xfId="17" applyFont="1" applyFill="1" applyBorder="1" applyAlignment="1">
      <alignment horizontal="left" vertical="center" wrapText="1"/>
    </xf>
    <xf numFmtId="0" fontId="46" fillId="17" borderId="94" xfId="16" applyFont="1" applyFill="1" applyBorder="1">
      <alignment vertical="center"/>
    </xf>
    <xf numFmtId="0" fontId="60" fillId="12" borderId="119" xfId="17" applyFont="1" applyFill="1" applyBorder="1" applyAlignment="1">
      <alignment horizontal="center" vertical="center" wrapText="1"/>
    </xf>
    <xf numFmtId="176" fontId="58" fillId="12" borderId="119" xfId="17" applyNumberFormat="1" applyFont="1" applyFill="1" applyBorder="1" applyAlignment="1">
      <alignment horizontal="center" vertical="center" wrapText="1"/>
    </xf>
    <xf numFmtId="181" fontId="60" fillId="9" borderId="119" xfId="0" applyNumberFormat="1" applyFont="1" applyFill="1" applyBorder="1" applyAlignment="1">
      <alignment horizontal="center" vertical="center"/>
    </xf>
    <xf numFmtId="0" fontId="60" fillId="12" borderId="120" xfId="17" applyFont="1" applyFill="1" applyBorder="1" applyAlignment="1">
      <alignment horizontal="center" vertical="center" wrapText="1"/>
    </xf>
    <xf numFmtId="0" fontId="1" fillId="2" borderId="125" xfId="2" applyFont="1" applyFill="1" applyBorder="1" applyAlignment="1">
      <alignment vertical="top" wrapText="1"/>
    </xf>
    <xf numFmtId="0" fontId="94" fillId="2" borderId="128" xfId="2" applyFont="1" applyFill="1" applyBorder="1" applyAlignment="1">
      <alignment vertical="top" wrapText="1"/>
    </xf>
    <xf numFmtId="0" fontId="1" fillId="3" borderId="129" xfId="2" applyFont="1" applyFill="1" applyBorder="1" applyAlignment="1">
      <alignment vertical="top" wrapText="1"/>
    </xf>
    <xf numFmtId="0" fontId="0" fillId="19" borderId="123" xfId="0" applyFill="1" applyBorder="1" applyAlignment="1">
      <alignment vertical="top" wrapText="1"/>
    </xf>
    <xf numFmtId="0" fontId="17" fillId="3" borderId="130" xfId="2" applyFont="1" applyFill="1" applyBorder="1" applyAlignment="1">
      <alignment horizontal="center" vertical="center" wrapText="1"/>
    </xf>
    <xf numFmtId="0" fontId="86" fillId="19" borderId="131" xfId="2" applyFont="1" applyFill="1" applyBorder="1" applyAlignment="1">
      <alignment horizontal="center" vertical="center"/>
    </xf>
    <xf numFmtId="0" fontId="8" fillId="0" borderId="133" xfId="1" applyFill="1" applyBorder="1" applyAlignment="1" applyProtection="1">
      <alignment vertical="center" wrapText="1"/>
    </xf>
    <xf numFmtId="0" fontId="24" fillId="0" borderId="134" xfId="2" applyFont="1" applyBorder="1" applyAlignment="1">
      <alignment vertical="top" wrapText="1"/>
    </xf>
    <xf numFmtId="14" fontId="18" fillId="3" borderId="2" xfId="2" applyNumberFormat="1" applyFont="1" applyFill="1" applyBorder="1" applyAlignment="1">
      <alignment horizontal="center" vertical="center" shrinkToFit="1"/>
    </xf>
    <xf numFmtId="14" fontId="24" fillId="3" borderId="2" xfId="1" applyNumberFormat="1" applyFont="1" applyFill="1" applyBorder="1" applyAlignment="1" applyProtection="1">
      <alignment horizontal="center" vertical="center" wrapText="1" shrinkToFit="1"/>
    </xf>
    <xf numFmtId="14" fontId="18" fillId="3" borderId="0" xfId="2" applyNumberFormat="1" applyFont="1" applyFill="1" applyAlignment="1">
      <alignment horizontal="center" vertical="center" shrinkToFit="1"/>
    </xf>
    <xf numFmtId="14" fontId="24" fillId="3" borderId="0" xfId="1" applyNumberFormat="1" applyFont="1" applyFill="1" applyBorder="1" applyAlignment="1" applyProtection="1">
      <alignment horizontal="center" vertical="center" wrapText="1" shrinkToFit="1"/>
    </xf>
    <xf numFmtId="0" fontId="83" fillId="0" borderId="87" xfId="2" applyFont="1" applyBorder="1" applyAlignment="1">
      <alignment vertical="center" shrinkToFit="1"/>
    </xf>
    <xf numFmtId="14" fontId="86" fillId="19" borderId="77" xfId="2" applyNumberFormat="1" applyFont="1" applyFill="1" applyBorder="1" applyAlignment="1">
      <alignment horizontal="center" vertical="center" wrapText="1"/>
    </xf>
    <xf numFmtId="0" fontId="8" fillId="0" borderId="147" xfId="1" applyFill="1" applyBorder="1" applyAlignment="1" applyProtection="1">
      <alignment horizontal="left" vertical="top" wrapText="1"/>
    </xf>
    <xf numFmtId="0" fontId="6" fillId="0" borderId="147" xfId="2" applyBorder="1">
      <alignment vertical="center"/>
    </xf>
    <xf numFmtId="0" fontId="135" fillId="30" borderId="63" xfId="0" applyFont="1" applyFill="1" applyBorder="1" applyAlignment="1">
      <alignment horizontal="center" vertical="center" wrapText="1"/>
    </xf>
    <xf numFmtId="0" fontId="84" fillId="19" borderId="132" xfId="2" applyFont="1" applyFill="1" applyBorder="1" applyAlignment="1">
      <alignment horizontal="center" vertical="center" wrapText="1"/>
    </xf>
    <xf numFmtId="0" fontId="112" fillId="0" borderId="149" xfId="1" applyFont="1" applyFill="1" applyBorder="1" applyAlignment="1" applyProtection="1">
      <alignment vertical="top" wrapText="1"/>
    </xf>
    <xf numFmtId="14" fontId="82" fillId="19" borderId="152" xfId="1" applyNumberFormat="1" applyFont="1" applyFill="1" applyBorder="1" applyAlignment="1" applyProtection="1">
      <alignment horizontal="center" vertical="center" shrinkToFit="1"/>
    </xf>
    <xf numFmtId="14" fontId="82" fillId="19" borderId="152" xfId="2" applyNumberFormat="1" applyFont="1" applyFill="1" applyBorder="1" applyAlignment="1">
      <alignment horizontal="center" vertical="center" wrapText="1" shrinkToFit="1"/>
    </xf>
    <xf numFmtId="0" fontId="8" fillId="0" borderId="153" xfId="1" applyBorder="1" applyAlignment="1" applyProtection="1">
      <alignment vertical="center"/>
    </xf>
    <xf numFmtId="0" fontId="20" fillId="17" borderId="154" xfId="2" applyFont="1" applyFill="1" applyBorder="1" applyAlignment="1">
      <alignment horizontal="center" vertical="center" wrapText="1"/>
    </xf>
    <xf numFmtId="0" fontId="82" fillId="19" borderId="139" xfId="2" applyFont="1" applyFill="1" applyBorder="1" applyAlignment="1">
      <alignment horizontal="center" vertical="center"/>
    </xf>
    <xf numFmtId="0" fontId="138" fillId="0" borderId="0" xfId="0" applyFont="1">
      <alignment vertical="center"/>
    </xf>
    <xf numFmtId="0" fontId="124" fillId="0" borderId="0" xfId="0" applyFont="1">
      <alignment vertical="center"/>
    </xf>
    <xf numFmtId="0" fontId="0" fillId="19" borderId="145" xfId="0" applyFill="1" applyBorder="1" applyAlignment="1">
      <alignment horizontal="center" vertical="center"/>
    </xf>
    <xf numFmtId="0" fontId="0" fillId="0" borderId="145" xfId="0" applyBorder="1" applyAlignment="1">
      <alignment horizontal="center" vertical="center"/>
    </xf>
    <xf numFmtId="0" fontId="0" fillId="17" borderId="145" xfId="0" applyFill="1" applyBorder="1" applyAlignment="1">
      <alignment horizontal="center" vertical="center"/>
    </xf>
    <xf numFmtId="0" fontId="0" fillId="0" borderId="32" xfId="0" applyBorder="1" applyAlignment="1">
      <alignment horizontal="center" vertical="center"/>
    </xf>
    <xf numFmtId="9" fontId="0" fillId="19" borderId="145" xfId="0" applyNumberFormat="1" applyFill="1" applyBorder="1" applyAlignment="1">
      <alignment horizontal="center" vertical="center"/>
    </xf>
    <xf numFmtId="9" fontId="0" fillId="0" borderId="145" xfId="0" applyNumberFormat="1" applyBorder="1" applyAlignment="1">
      <alignment horizontal="center" vertical="center"/>
    </xf>
    <xf numFmtId="9" fontId="0" fillId="17" borderId="145" xfId="0" applyNumberFormat="1" applyFill="1" applyBorder="1" applyAlignment="1">
      <alignment horizontal="center" vertical="center"/>
    </xf>
    <xf numFmtId="0" fontId="139" fillId="0" borderId="160" xfId="0" applyFont="1" applyBorder="1" applyAlignment="1">
      <alignment horizontal="center" vertical="center"/>
    </xf>
    <xf numFmtId="0" fontId="139" fillId="0" borderId="161" xfId="0" applyFont="1" applyBorder="1" applyAlignment="1">
      <alignment horizontal="center" vertical="center"/>
    </xf>
    <xf numFmtId="0" fontId="139" fillId="0" borderId="162" xfId="0" applyFont="1" applyBorder="1" applyAlignment="1">
      <alignment horizontal="center" vertical="center"/>
    </xf>
    <xf numFmtId="0" fontId="139" fillId="0" borderId="163" xfId="0" applyFont="1" applyBorder="1" applyAlignment="1">
      <alignment horizontal="center" vertical="center"/>
    </xf>
    <xf numFmtId="0" fontId="139" fillId="0" borderId="164" xfId="0" applyFont="1" applyBorder="1" applyAlignment="1">
      <alignment horizontal="center" vertical="center"/>
    </xf>
    <xf numFmtId="0" fontId="139" fillId="0" borderId="165" xfId="0" applyFont="1" applyBorder="1" applyAlignment="1">
      <alignment horizontal="center" vertical="center"/>
    </xf>
    <xf numFmtId="0" fontId="139" fillId="0" borderId="166" xfId="0" applyFont="1" applyBorder="1" applyAlignment="1">
      <alignment horizontal="center" vertical="center"/>
    </xf>
    <xf numFmtId="0" fontId="139" fillId="0" borderId="167" xfId="0" applyFont="1" applyBorder="1" applyAlignment="1">
      <alignment horizontal="center" vertical="center"/>
    </xf>
    <xf numFmtId="0" fontId="0" fillId="0" borderId="168" xfId="0" applyBorder="1" applyAlignment="1">
      <alignment horizontal="center" vertical="center"/>
    </xf>
    <xf numFmtId="0" fontId="0" fillId="0" borderId="169" xfId="0" applyBorder="1" applyAlignment="1">
      <alignment horizontal="center" vertical="center"/>
    </xf>
    <xf numFmtId="0" fontId="0" fillId="0" borderId="170" xfId="0" applyBorder="1" applyAlignment="1">
      <alignment horizontal="center" vertical="center"/>
    </xf>
    <xf numFmtId="0" fontId="0" fillId="0" borderId="171" xfId="0" applyBorder="1" applyAlignment="1">
      <alignment horizontal="center" vertical="center"/>
    </xf>
    <xf numFmtId="0" fontId="0" fillId="0" borderId="172" xfId="0" applyBorder="1" applyAlignment="1">
      <alignment horizontal="center" vertical="center"/>
    </xf>
    <xf numFmtId="0" fontId="140" fillId="0" borderId="160" xfId="0" applyFont="1" applyBorder="1" applyAlignment="1">
      <alignment horizontal="center" vertical="center"/>
    </xf>
    <xf numFmtId="0" fontId="140" fillId="0" borderId="161" xfId="0" applyFont="1" applyBorder="1" applyAlignment="1">
      <alignment horizontal="center" vertical="center"/>
    </xf>
    <xf numFmtId="0" fontId="140" fillId="0" borderId="162" xfId="0" applyFont="1" applyBorder="1" applyAlignment="1">
      <alignment horizontal="center" vertical="center"/>
    </xf>
    <xf numFmtId="0" fontId="140" fillId="0" borderId="163" xfId="0" applyFont="1" applyBorder="1" applyAlignment="1">
      <alignment horizontal="center" vertical="center"/>
    </xf>
    <xf numFmtId="9" fontId="0" fillId="0" borderId="171" xfId="0" applyNumberFormat="1" applyBorder="1" applyAlignment="1">
      <alignment horizontal="center" vertical="center"/>
    </xf>
    <xf numFmtId="9" fontId="0" fillId="0" borderId="169" xfId="0" applyNumberFormat="1" applyBorder="1" applyAlignment="1">
      <alignment horizontal="center" vertical="center"/>
    </xf>
    <xf numFmtId="9" fontId="0" fillId="0" borderId="170" xfId="0" applyNumberFormat="1" applyBorder="1" applyAlignment="1">
      <alignment horizontal="center" vertical="center"/>
    </xf>
    <xf numFmtId="9" fontId="0" fillId="0" borderId="172" xfId="0" applyNumberFormat="1" applyBorder="1" applyAlignment="1">
      <alignment horizontal="center" vertical="center"/>
    </xf>
    <xf numFmtId="14" fontId="86" fillId="19" borderId="176" xfId="2" applyNumberFormat="1" applyFont="1" applyFill="1" applyBorder="1" applyAlignment="1">
      <alignment horizontal="center" vertical="center"/>
    </xf>
    <xf numFmtId="14" fontId="86" fillId="19" borderId="175" xfId="2" applyNumberFormat="1" applyFont="1" applyFill="1" applyBorder="1" applyAlignment="1">
      <alignment horizontal="center" vertical="center"/>
    </xf>
    <xf numFmtId="0" fontId="87" fillId="19" borderId="177" xfId="2" applyFont="1" applyFill="1" applyBorder="1" applyAlignment="1">
      <alignment horizontal="center" vertical="center"/>
    </xf>
    <xf numFmtId="14" fontId="86" fillId="19" borderId="177" xfId="2" applyNumberFormat="1" applyFont="1" applyFill="1" applyBorder="1" applyAlignment="1">
      <alignment horizontal="center" vertical="center"/>
    </xf>
    <xf numFmtId="0" fontId="8" fillId="0" borderId="174" xfId="1" applyBorder="1" applyAlignment="1" applyProtection="1">
      <alignment vertical="top" wrapText="1"/>
    </xf>
    <xf numFmtId="0" fontId="112" fillId="0" borderId="80" xfId="2" applyFont="1" applyBorder="1" applyAlignment="1">
      <alignment horizontal="left" vertical="top" wrapText="1"/>
    </xf>
    <xf numFmtId="0" fontId="112" fillId="0" borderId="174" xfId="2" applyFont="1" applyBorder="1" applyAlignment="1">
      <alignment vertical="top" wrapText="1"/>
    </xf>
    <xf numFmtId="0" fontId="82" fillId="19" borderId="63" xfId="2" applyFont="1" applyFill="1" applyBorder="1" applyAlignment="1">
      <alignment horizontal="center" vertical="center"/>
    </xf>
    <xf numFmtId="0" fontId="141" fillId="19" borderId="175" xfId="2" applyFont="1" applyFill="1" applyBorder="1" applyAlignment="1">
      <alignment horizontal="center" vertical="center"/>
    </xf>
    <xf numFmtId="0" fontId="141" fillId="19" borderId="176" xfId="2" applyFont="1" applyFill="1" applyBorder="1" applyAlignment="1">
      <alignment horizontal="center" vertical="center"/>
    </xf>
    <xf numFmtId="0" fontId="82" fillId="19" borderId="141" xfId="2" applyFont="1" applyFill="1" applyBorder="1">
      <alignment vertical="center"/>
    </xf>
    <xf numFmtId="14" fontId="82" fillId="2" borderId="138" xfId="2" applyNumberFormat="1" applyFont="1" applyFill="1" applyBorder="1" applyAlignment="1">
      <alignment horizontal="center" vertical="center"/>
    </xf>
    <xf numFmtId="14" fontId="82" fillId="19" borderId="141" xfId="2" applyNumberFormat="1" applyFont="1" applyFill="1" applyBorder="1">
      <alignment vertical="center"/>
    </xf>
    <xf numFmtId="0" fontId="82" fillId="19" borderId="0" xfId="2" applyFont="1" applyFill="1">
      <alignment vertical="center"/>
    </xf>
    <xf numFmtId="0" fontId="6" fillId="0" borderId="178" xfId="2" applyBorder="1">
      <alignment vertical="center"/>
    </xf>
    <xf numFmtId="56" fontId="82" fillId="19" borderId="148" xfId="2" applyNumberFormat="1" applyFont="1" applyFill="1" applyBorder="1">
      <alignment vertical="center"/>
    </xf>
    <xf numFmtId="0" fontId="144" fillId="0" borderId="146" xfId="1" applyFont="1" applyFill="1" applyBorder="1" applyAlignment="1" applyProtection="1">
      <alignment horizontal="left" vertical="top" wrapText="1"/>
    </xf>
    <xf numFmtId="0" fontId="7" fillId="36" borderId="111" xfId="17" applyFont="1" applyFill="1" applyBorder="1" applyAlignment="1">
      <alignment horizontal="center" vertical="center" wrapText="1"/>
    </xf>
    <xf numFmtId="0" fontId="87" fillId="19" borderId="183" xfId="2" applyFont="1" applyFill="1" applyBorder="1" applyAlignment="1">
      <alignment horizontal="center" vertical="center"/>
    </xf>
    <xf numFmtId="0" fontId="87" fillId="19" borderId="184" xfId="2" applyFont="1" applyFill="1" applyBorder="1" applyAlignment="1">
      <alignment horizontal="center" vertical="center"/>
    </xf>
    <xf numFmtId="0" fontId="87" fillId="19" borderId="185" xfId="2" applyFont="1" applyFill="1" applyBorder="1" applyAlignment="1">
      <alignment horizontal="center" vertical="center"/>
    </xf>
    <xf numFmtId="14" fontId="86" fillId="19" borderId="183" xfId="2" applyNumberFormat="1" applyFont="1" applyFill="1" applyBorder="1" applyAlignment="1">
      <alignment horizontal="center" vertical="center"/>
    </xf>
    <xf numFmtId="14" fontId="86" fillId="19" borderId="184" xfId="2" applyNumberFormat="1" applyFont="1" applyFill="1" applyBorder="1" applyAlignment="1">
      <alignment horizontal="center" vertical="center"/>
    </xf>
    <xf numFmtId="14" fontId="86" fillId="19" borderId="185" xfId="2" applyNumberFormat="1" applyFont="1" applyFill="1" applyBorder="1" applyAlignment="1">
      <alignment horizontal="center" vertical="center"/>
    </xf>
    <xf numFmtId="0" fontId="8" fillId="0" borderId="186" xfId="1" applyFill="1" applyBorder="1" applyAlignment="1" applyProtection="1">
      <alignment vertical="center" wrapText="1"/>
    </xf>
    <xf numFmtId="0" fontId="82" fillId="19" borderId="77" xfId="1" applyFont="1" applyFill="1" applyBorder="1" applyAlignment="1" applyProtection="1">
      <alignment horizontal="center" vertical="center" wrapText="1"/>
    </xf>
    <xf numFmtId="0" fontId="95" fillId="35" borderId="58" xfId="0" applyFont="1" applyFill="1" applyBorder="1" applyAlignment="1">
      <alignment horizontal="center" vertical="center" wrapText="1"/>
    </xf>
    <xf numFmtId="0" fontId="95" fillId="35" borderId="65" xfId="0" applyFont="1" applyFill="1" applyBorder="1" applyAlignment="1">
      <alignment horizontal="center" vertical="center" wrapText="1"/>
    </xf>
    <xf numFmtId="177" fontId="12" fillId="35" borderId="34" xfId="2" applyNumberFormat="1" applyFont="1" applyFill="1" applyBorder="1" applyAlignment="1">
      <alignment horizontal="center" vertical="center" wrapText="1"/>
    </xf>
    <xf numFmtId="0" fontId="28" fillId="21" borderId="174" xfId="2" applyFont="1" applyFill="1" applyBorder="1" applyAlignment="1">
      <alignment horizontal="center" vertical="center" wrapText="1"/>
    </xf>
    <xf numFmtId="0" fontId="28" fillId="21" borderId="180" xfId="2" applyFont="1" applyFill="1" applyBorder="1" applyAlignment="1">
      <alignment horizontal="center" vertical="center" wrapText="1"/>
    </xf>
    <xf numFmtId="0" fontId="21" fillId="17" borderId="187" xfId="2" applyFont="1" applyFill="1" applyBorder="1" applyAlignment="1">
      <alignment horizontal="center" vertical="center" wrapText="1"/>
    </xf>
    <xf numFmtId="0" fontId="21" fillId="17" borderId="188" xfId="2" applyFont="1" applyFill="1" applyBorder="1" applyAlignment="1">
      <alignment horizontal="center" vertical="center" wrapText="1"/>
    </xf>
    <xf numFmtId="0" fontId="6" fillId="19" borderId="0" xfId="2" applyFill="1" applyAlignment="1">
      <alignment horizontal="center" vertical="center"/>
    </xf>
    <xf numFmtId="14" fontId="6" fillId="19" borderId="0" xfId="2" applyNumberFormat="1" applyFill="1" applyAlignment="1">
      <alignment horizontal="center" vertical="center"/>
    </xf>
    <xf numFmtId="0" fontId="106" fillId="19" borderId="78" xfId="2" applyFont="1" applyFill="1" applyBorder="1" applyAlignment="1">
      <alignment horizontal="center" vertical="center"/>
    </xf>
    <xf numFmtId="14" fontId="105" fillId="17" borderId="35" xfId="2" applyNumberFormat="1" applyFont="1" applyFill="1" applyBorder="1" applyAlignment="1">
      <alignment horizontal="left" vertical="center"/>
    </xf>
    <xf numFmtId="0" fontId="148" fillId="0" borderId="66" xfId="17" applyFont="1" applyBorder="1" applyAlignment="1">
      <alignment horizontal="center" vertical="center" wrapText="1"/>
    </xf>
    <xf numFmtId="14" fontId="82" fillId="19" borderId="155" xfId="2" applyNumberFormat="1" applyFont="1" applyFill="1" applyBorder="1" applyAlignment="1">
      <alignment horizontal="center" vertical="center"/>
    </xf>
    <xf numFmtId="14" fontId="82" fillId="19" borderId="189" xfId="2" applyNumberFormat="1" applyFont="1" applyFill="1" applyBorder="1" applyAlignment="1">
      <alignment horizontal="center" vertical="center"/>
    </xf>
    <xf numFmtId="0" fontId="17" fillId="21" borderId="189" xfId="2" applyFont="1" applyFill="1" applyBorder="1" applyAlignment="1">
      <alignment horizontal="center" vertical="center" wrapText="1"/>
    </xf>
    <xf numFmtId="0" fontId="82" fillId="21" borderId="190" xfId="2" applyFont="1" applyFill="1" applyBorder="1" applyAlignment="1">
      <alignment horizontal="center" vertical="center"/>
    </xf>
    <xf numFmtId="0" fontId="82" fillId="21" borderId="0" xfId="2" applyFont="1" applyFill="1" applyAlignment="1">
      <alignment horizontal="center" vertical="center"/>
    </xf>
    <xf numFmtId="14" fontId="82" fillId="21" borderId="0" xfId="2" applyNumberFormat="1" applyFont="1" applyFill="1" applyAlignment="1">
      <alignment horizontal="center" vertical="center"/>
    </xf>
    <xf numFmtId="0" fontId="82" fillId="19" borderId="0" xfId="2" applyFont="1" applyFill="1" applyAlignment="1">
      <alignment horizontal="center" vertical="center"/>
    </xf>
    <xf numFmtId="0" fontId="82" fillId="19" borderId="140" xfId="2" applyFont="1" applyFill="1" applyBorder="1" applyAlignment="1">
      <alignment horizontal="center" vertical="center"/>
    </xf>
    <xf numFmtId="0" fontId="112" fillId="0" borderId="192" xfId="2" applyFont="1" applyBorder="1" applyAlignment="1">
      <alignment vertical="top" wrapText="1"/>
    </xf>
    <xf numFmtId="14" fontId="82" fillId="19" borderId="193" xfId="2" applyNumberFormat="1" applyFont="1" applyFill="1" applyBorder="1" applyAlignment="1">
      <alignment horizontal="center" vertical="center"/>
    </xf>
    <xf numFmtId="14" fontId="82" fillId="19" borderId="140" xfId="2" applyNumberFormat="1" applyFont="1" applyFill="1" applyBorder="1" applyAlignment="1">
      <alignment horizontal="center" vertical="center"/>
    </xf>
    <xf numFmtId="14" fontId="31" fillId="19" borderId="189" xfId="2" applyNumberFormat="1" applyFont="1" applyFill="1" applyBorder="1" applyAlignment="1">
      <alignment horizontal="center" vertical="center"/>
    </xf>
    <xf numFmtId="0" fontId="17" fillId="19" borderId="76" xfId="2" applyFont="1" applyFill="1" applyBorder="1" applyAlignment="1">
      <alignment horizontal="center" vertical="center" wrapText="1"/>
    </xf>
    <xf numFmtId="0" fontId="17" fillId="19" borderId="79" xfId="1" applyFont="1" applyFill="1" applyBorder="1" applyAlignment="1" applyProtection="1">
      <alignment horizontal="center" vertical="center" wrapText="1"/>
    </xf>
    <xf numFmtId="14" fontId="105" fillId="17" borderId="0" xfId="2" applyNumberFormat="1" applyFont="1" applyFill="1" applyAlignment="1">
      <alignment horizontal="left" vertical="center"/>
    </xf>
    <xf numFmtId="178" fontId="82" fillId="3" borderId="139" xfId="2" applyNumberFormat="1" applyFont="1" applyFill="1" applyBorder="1">
      <alignment vertical="center"/>
    </xf>
    <xf numFmtId="0" fontId="112" fillId="0" borderId="181" xfId="1" applyFont="1" applyBorder="1" applyAlignment="1" applyProtection="1">
      <alignment vertical="top" wrapText="1"/>
    </xf>
    <xf numFmtId="184" fontId="62" fillId="12" borderId="121" xfId="17" applyNumberFormat="1" applyFont="1" applyFill="1" applyBorder="1" applyAlignment="1">
      <alignment horizontal="center" vertical="center" wrapText="1"/>
    </xf>
    <xf numFmtId="178" fontId="82" fillId="3" borderId="140" xfId="0" applyNumberFormat="1" applyFont="1" applyFill="1" applyBorder="1" applyAlignment="1">
      <alignment horizontal="center" vertical="center"/>
    </xf>
    <xf numFmtId="0" fontId="12" fillId="0" borderId="196" xfId="2" applyFont="1" applyBorder="1" applyAlignment="1">
      <alignment horizontal="center" vertical="center" wrapText="1"/>
    </xf>
    <xf numFmtId="180" fontId="46" fillId="10" borderId="197" xfId="17" applyNumberFormat="1" applyFont="1" applyFill="1" applyBorder="1" applyAlignment="1">
      <alignment horizontal="center" vertical="center"/>
    </xf>
    <xf numFmtId="14" fontId="88" fillId="17" borderId="201" xfId="17" applyNumberFormat="1" applyFont="1" applyFill="1" applyBorder="1" applyAlignment="1">
      <alignment horizontal="center" vertical="center"/>
    </xf>
    <xf numFmtId="14" fontId="86" fillId="19" borderId="202" xfId="2" applyNumberFormat="1" applyFont="1" applyFill="1" applyBorder="1" applyAlignment="1">
      <alignment horizontal="center" vertical="center"/>
    </xf>
    <xf numFmtId="14" fontId="82" fillId="19" borderId="8" xfId="2" applyNumberFormat="1" applyFont="1" applyFill="1" applyBorder="1" applyAlignment="1">
      <alignment horizontal="center" vertical="center"/>
    </xf>
    <xf numFmtId="0" fontId="121" fillId="17" borderId="0" xfId="0" applyFont="1" applyFill="1" applyAlignment="1">
      <alignment horizontal="center" vertical="center" wrapText="1"/>
    </xf>
    <xf numFmtId="14" fontId="88" fillId="17" borderId="103" xfId="17" applyNumberFormat="1" applyFont="1" applyFill="1" applyBorder="1" applyAlignment="1">
      <alignment horizontal="center" vertical="center" wrapText="1"/>
    </xf>
    <xf numFmtId="0" fontId="20" fillId="17" borderId="204" xfId="2" applyFont="1" applyFill="1" applyBorder="1" applyAlignment="1">
      <alignment horizontal="center" vertical="center" wrapText="1"/>
    </xf>
    <xf numFmtId="0" fontId="6" fillId="0" borderId="0" xfId="4"/>
    <xf numFmtId="0" fontId="87" fillId="19" borderId="184" xfId="2" applyFont="1" applyFill="1" applyBorder="1" applyAlignment="1">
      <alignment horizontal="center" vertical="center" wrapText="1"/>
    </xf>
    <xf numFmtId="0" fontId="112" fillId="0" borderId="203" xfId="1" applyFont="1" applyBorder="1" applyAlignment="1" applyProtection="1">
      <alignment horizontal="left" vertical="top" wrapText="1"/>
    </xf>
    <xf numFmtId="0" fontId="113" fillId="0" borderId="146" xfId="1" applyFont="1" applyFill="1" applyBorder="1" applyAlignment="1" applyProtection="1">
      <alignment horizontal="left" vertical="top" wrapText="1"/>
    </xf>
    <xf numFmtId="14" fontId="82" fillId="19" borderId="140" xfId="2" applyNumberFormat="1" applyFont="1" applyFill="1" applyBorder="1">
      <alignment vertical="center"/>
    </xf>
    <xf numFmtId="0" fontId="28" fillId="21" borderId="0" xfId="2" applyFont="1" applyFill="1" applyAlignment="1">
      <alignment horizontal="center" vertical="center" wrapText="1"/>
    </xf>
    <xf numFmtId="0" fontId="149" fillId="17" borderId="0" xfId="0" applyFont="1" applyFill="1" applyAlignment="1">
      <alignment horizontal="center" vertical="center" wrapText="1"/>
    </xf>
    <xf numFmtId="0" fontId="150" fillId="18" borderId="49" xfId="0" applyFont="1" applyFill="1" applyBorder="1" applyAlignment="1">
      <alignment horizontal="center" vertical="center" wrapText="1"/>
    </xf>
    <xf numFmtId="0" fontId="150" fillId="31" borderId="49" xfId="0" applyFont="1" applyFill="1" applyBorder="1" applyAlignment="1">
      <alignment horizontal="center" vertical="center" wrapText="1"/>
    </xf>
    <xf numFmtId="14" fontId="82" fillId="19" borderId="139" xfId="2" applyNumberFormat="1" applyFont="1" applyFill="1" applyBorder="1">
      <alignment vertical="center"/>
    </xf>
    <xf numFmtId="14" fontId="82" fillId="19" borderId="148" xfId="2" applyNumberFormat="1" applyFont="1" applyFill="1" applyBorder="1">
      <alignment vertical="center"/>
    </xf>
    <xf numFmtId="46" fontId="115" fillId="30" borderId="0" xfId="0" applyNumberFormat="1" applyFont="1" applyFill="1" applyAlignment="1">
      <alignment horizontal="center" vertical="center" wrapText="1"/>
    </xf>
    <xf numFmtId="0" fontId="0" fillId="39" borderId="0" xfId="0" applyFill="1">
      <alignment vertical="center"/>
    </xf>
    <xf numFmtId="0" fontId="33" fillId="17" borderId="102" xfId="17" applyFont="1" applyFill="1" applyBorder="1" applyAlignment="1">
      <alignment horizontal="center" vertical="center" wrapText="1"/>
    </xf>
    <xf numFmtId="0" fontId="83" fillId="19" borderId="0" xfId="2" applyFont="1" applyFill="1" applyAlignment="1">
      <alignment horizontal="center" vertical="center" wrapText="1"/>
    </xf>
    <xf numFmtId="0" fontId="0" fillId="32" borderId="0" xfId="0" applyFill="1">
      <alignment vertical="center"/>
    </xf>
    <xf numFmtId="0" fontId="113" fillId="17" borderId="0" xfId="1" applyFont="1" applyFill="1" applyBorder="1" applyAlignment="1" applyProtection="1">
      <alignment vertical="top" wrapText="1"/>
    </xf>
    <xf numFmtId="0" fontId="150" fillId="18" borderId="58" xfId="0" applyFont="1" applyFill="1" applyBorder="1" applyAlignment="1">
      <alignment horizontal="center" vertical="center" wrapText="1"/>
    </xf>
    <xf numFmtId="0" fontId="20" fillId="4" borderId="222" xfId="2" applyFont="1" applyFill="1" applyBorder="1" applyAlignment="1">
      <alignment horizontal="center" vertical="center" wrapText="1"/>
    </xf>
    <xf numFmtId="0" fontId="20" fillId="38" borderId="223" xfId="2" applyFont="1" applyFill="1" applyBorder="1" applyAlignment="1">
      <alignment horizontal="center" vertical="center" wrapText="1"/>
    </xf>
    <xf numFmtId="0" fontId="20" fillId="19" borderId="223" xfId="2" applyFont="1" applyFill="1" applyBorder="1" applyAlignment="1">
      <alignment horizontal="center" vertical="center" wrapText="1"/>
    </xf>
    <xf numFmtId="0" fontId="20" fillId="4" borderId="223" xfId="2" applyFont="1" applyFill="1" applyBorder="1" applyAlignment="1">
      <alignment horizontal="center" vertical="center" wrapText="1"/>
    </xf>
    <xf numFmtId="0" fontId="20" fillId="4" borderId="224" xfId="2" applyFont="1" applyFill="1" applyBorder="1" applyAlignment="1">
      <alignment horizontal="center" vertical="center" wrapText="1"/>
    </xf>
    <xf numFmtId="0" fontId="20" fillId="4" borderId="225" xfId="2" applyFont="1" applyFill="1" applyBorder="1" applyAlignment="1">
      <alignment horizontal="center" vertical="center" wrapText="1"/>
    </xf>
    <xf numFmtId="0" fontId="21" fillId="21" borderId="226" xfId="2" applyFont="1" applyFill="1" applyBorder="1" applyAlignment="1">
      <alignment horizontal="center" vertical="top" wrapText="1"/>
    </xf>
    <xf numFmtId="177" fontId="1" fillId="21" borderId="227" xfId="2" applyNumberFormat="1" applyFont="1" applyFill="1" applyBorder="1" applyAlignment="1">
      <alignment horizontal="center" vertical="center" wrapText="1"/>
    </xf>
    <xf numFmtId="0" fontId="21" fillId="21" borderId="226" xfId="2" applyFont="1" applyFill="1" applyBorder="1" applyAlignment="1">
      <alignment horizontal="center" vertical="center" wrapText="1"/>
    </xf>
    <xf numFmtId="0" fontId="21" fillId="17" borderId="227" xfId="2" applyFont="1" applyFill="1" applyBorder="1" applyAlignment="1">
      <alignment horizontal="center" vertical="top" wrapText="1"/>
    </xf>
    <xf numFmtId="177" fontId="20" fillId="19" borderId="187" xfId="2" applyNumberFormat="1" applyFont="1" applyFill="1" applyBorder="1" applyAlignment="1">
      <alignment horizontal="center" vertical="center" shrinkToFit="1"/>
    </xf>
    <xf numFmtId="177" fontId="1" fillId="17" borderId="227" xfId="2" applyNumberFormat="1" applyFont="1" applyFill="1" applyBorder="1" applyAlignment="1">
      <alignment horizontal="center" vertical="center" wrapText="1"/>
    </xf>
    <xf numFmtId="0" fontId="20" fillId="17" borderId="196" xfId="2" applyFont="1" applyFill="1" applyBorder="1" applyAlignment="1">
      <alignment horizontal="left" vertical="center"/>
    </xf>
    <xf numFmtId="177" fontId="20" fillId="17" borderId="187" xfId="2" applyNumberFormat="1" applyFont="1" applyFill="1" applyBorder="1" applyAlignment="1">
      <alignment horizontal="center" vertical="center" shrinkToFit="1"/>
    </xf>
    <xf numFmtId="177" fontId="33" fillId="37" borderId="187" xfId="2" applyNumberFormat="1" applyFont="1" applyFill="1" applyBorder="1" applyAlignment="1">
      <alignment horizontal="center" vertical="center" wrapText="1"/>
    </xf>
    <xf numFmtId="177" fontId="46" fillId="37" borderId="187" xfId="2" applyNumberFormat="1" applyFont="1" applyFill="1" applyBorder="1" applyAlignment="1">
      <alignment horizontal="center" vertical="center" wrapText="1"/>
    </xf>
    <xf numFmtId="0" fontId="80" fillId="0" borderId="228" xfId="0" applyFont="1" applyBorder="1" applyAlignment="1">
      <alignment horizontal="center" vertical="center" wrapText="1"/>
    </xf>
    <xf numFmtId="0" fontId="80" fillId="0" borderId="188" xfId="0" applyFont="1" applyBorder="1" applyAlignment="1">
      <alignment horizontal="center" vertical="center" wrapText="1"/>
    </xf>
    <xf numFmtId="0" fontId="80" fillId="21" borderId="188" xfId="0" applyFont="1" applyFill="1" applyBorder="1" applyAlignment="1">
      <alignment horizontal="center" vertical="center" wrapText="1"/>
    </xf>
    <xf numFmtId="0" fontId="80" fillId="17" borderId="188" xfId="0" applyFont="1" applyFill="1" applyBorder="1" applyAlignment="1">
      <alignment horizontal="center" vertical="center" wrapText="1"/>
    </xf>
    <xf numFmtId="0" fontId="80" fillId="32" borderId="188" xfId="0" applyFont="1" applyFill="1" applyBorder="1" applyAlignment="1">
      <alignment horizontal="center" vertical="center" wrapText="1"/>
    </xf>
    <xf numFmtId="0" fontId="20" fillId="17" borderId="188" xfId="2" applyFont="1" applyFill="1" applyBorder="1" applyAlignment="1">
      <alignment horizontal="center" vertical="center" wrapText="1"/>
    </xf>
    <xf numFmtId="0" fontId="20" fillId="27" borderId="188" xfId="2" applyFont="1" applyFill="1" applyBorder="1" applyAlignment="1">
      <alignment horizontal="center" vertical="center" wrapText="1"/>
    </xf>
    <xf numFmtId="0" fontId="20" fillId="33" borderId="188" xfId="2" applyFont="1" applyFill="1" applyBorder="1" applyAlignment="1">
      <alignment horizontal="center" vertical="center" wrapText="1"/>
    </xf>
    <xf numFmtId="0" fontId="20" fillId="34" borderId="188" xfId="2" applyFont="1" applyFill="1" applyBorder="1" applyAlignment="1">
      <alignment horizontal="center" vertical="center" wrapText="1"/>
    </xf>
    <xf numFmtId="0" fontId="20" fillId="17" borderId="229" xfId="2" applyFont="1" applyFill="1" applyBorder="1" applyAlignment="1">
      <alignment horizontal="center" vertical="center" wrapText="1"/>
    </xf>
    <xf numFmtId="177" fontId="20" fillId="17" borderId="229" xfId="2" applyNumberFormat="1" applyFont="1" applyFill="1" applyBorder="1" applyAlignment="1">
      <alignment horizontal="center" vertical="center" shrinkToFit="1"/>
    </xf>
    <xf numFmtId="0" fontId="0" fillId="0" borderId="230" xfId="0" applyBorder="1" applyAlignment="1">
      <alignment horizontal="center" vertical="center" wrapText="1"/>
    </xf>
    <xf numFmtId="177" fontId="20" fillId="21" borderId="230" xfId="2" applyNumberFormat="1" applyFont="1" applyFill="1" applyBorder="1" applyAlignment="1">
      <alignment horizontal="center" vertical="center" shrinkToFit="1"/>
    </xf>
    <xf numFmtId="177" fontId="20" fillId="17" borderId="230" xfId="2" applyNumberFormat="1" applyFont="1" applyFill="1" applyBorder="1" applyAlignment="1">
      <alignment horizontal="center" vertical="center" shrinkToFit="1"/>
    </xf>
    <xf numFmtId="0" fontId="20" fillId="0" borderId="229" xfId="2" applyFont="1" applyBorder="1" applyAlignment="1">
      <alignment horizontal="center" vertical="center"/>
    </xf>
    <xf numFmtId="177" fontId="33" fillId="17" borderId="229" xfId="2" applyNumberFormat="1" applyFont="1" applyFill="1" applyBorder="1" applyAlignment="1">
      <alignment horizontal="center" vertical="center" wrapText="1"/>
    </xf>
    <xf numFmtId="0" fontId="20" fillId="17" borderId="231" xfId="2" applyFont="1" applyFill="1" applyBorder="1" applyAlignment="1">
      <alignment horizontal="left" vertical="center"/>
    </xf>
    <xf numFmtId="0" fontId="20" fillId="29" borderId="229" xfId="2" applyFont="1" applyFill="1" applyBorder="1" applyAlignment="1">
      <alignment horizontal="center" vertical="center" wrapText="1"/>
    </xf>
    <xf numFmtId="177" fontId="20" fillId="29" borderId="229" xfId="2" applyNumberFormat="1" applyFont="1" applyFill="1" applyBorder="1" applyAlignment="1">
      <alignment horizontal="center" vertical="center" shrinkToFit="1"/>
    </xf>
    <xf numFmtId="177" fontId="20" fillId="27" borderId="229" xfId="2" applyNumberFormat="1" applyFont="1" applyFill="1" applyBorder="1" applyAlignment="1">
      <alignment horizontal="center" vertical="center" shrinkToFit="1"/>
    </xf>
    <xf numFmtId="0" fontId="6" fillId="27" borderId="229" xfId="2" applyFill="1" applyBorder="1" applyAlignment="1">
      <alignment horizontal="center" vertical="center"/>
    </xf>
    <xf numFmtId="177" fontId="1" fillId="17" borderId="229" xfId="2" applyNumberFormat="1" applyFont="1" applyFill="1" applyBorder="1" applyAlignment="1">
      <alignment horizontal="center" vertical="center" wrapText="1"/>
    </xf>
    <xf numFmtId="0" fontId="20" fillId="17" borderId="188" xfId="2" applyFont="1" applyFill="1" applyBorder="1" applyAlignment="1">
      <alignment horizontal="left" vertical="center"/>
    </xf>
    <xf numFmtId="0" fontId="20" fillId="29" borderId="188" xfId="2" applyFont="1" applyFill="1" applyBorder="1" applyAlignment="1">
      <alignment horizontal="left" vertical="center"/>
    </xf>
    <xf numFmtId="0" fontId="85" fillId="29" borderId="228" xfId="2" applyFont="1" applyFill="1" applyBorder="1" applyAlignment="1">
      <alignment horizontal="center" vertical="center"/>
    </xf>
    <xf numFmtId="177" fontId="85" fillId="29" borderId="228" xfId="2" applyNumberFormat="1" applyFont="1" applyFill="1" applyBorder="1" applyAlignment="1">
      <alignment horizontal="center" vertical="center" shrinkToFit="1"/>
    </xf>
    <xf numFmtId="177" fontId="10" fillId="29" borderId="228" xfId="2" applyNumberFormat="1" applyFont="1" applyFill="1" applyBorder="1" applyAlignment="1">
      <alignment horizontal="center" vertical="center" wrapText="1"/>
    </xf>
    <xf numFmtId="177" fontId="12" fillId="35" borderId="232" xfId="2" applyNumberFormat="1" applyFont="1" applyFill="1" applyBorder="1" applyAlignment="1">
      <alignment horizontal="center" vertical="center" wrapText="1"/>
    </xf>
    <xf numFmtId="177" fontId="85" fillId="29" borderId="188" xfId="2" applyNumberFormat="1" applyFont="1" applyFill="1" applyBorder="1" applyAlignment="1">
      <alignment horizontal="center" vertical="center" shrinkToFit="1"/>
    </xf>
    <xf numFmtId="177" fontId="120" fillId="29" borderId="188" xfId="2" applyNumberFormat="1" applyFont="1" applyFill="1" applyBorder="1" applyAlignment="1">
      <alignment horizontal="center" vertical="center" wrapText="1"/>
    </xf>
    <xf numFmtId="0" fontId="20" fillId="17" borderId="233" xfId="2" applyFont="1" applyFill="1" applyBorder="1" applyAlignment="1">
      <alignment horizontal="left" vertical="center"/>
    </xf>
    <xf numFmtId="0" fontId="95" fillId="35" borderId="188" xfId="0" applyFont="1" applyFill="1" applyBorder="1" applyAlignment="1">
      <alignment horizontal="center" vertical="center" wrapText="1"/>
    </xf>
    <xf numFmtId="177" fontId="96" fillId="35" borderId="188" xfId="2" applyNumberFormat="1" applyFont="1" applyFill="1" applyBorder="1" applyAlignment="1">
      <alignment horizontal="center" vertical="center" shrinkToFit="1"/>
    </xf>
    <xf numFmtId="177" fontId="6" fillId="17" borderId="188" xfId="2" applyNumberFormat="1" applyFill="1" applyBorder="1" applyAlignment="1">
      <alignment horizontal="center" vertical="center" shrinkToFit="1"/>
    </xf>
    <xf numFmtId="177" fontId="6" fillId="21" borderId="188" xfId="2" applyNumberFormat="1" applyFill="1" applyBorder="1" applyAlignment="1">
      <alignment horizontal="center" vertical="center" shrinkToFit="1"/>
    </xf>
    <xf numFmtId="177" fontId="12" fillId="37" borderId="188" xfId="2" applyNumberFormat="1" applyFont="1" applyFill="1" applyBorder="1" applyAlignment="1">
      <alignment horizontal="center" vertical="center" shrinkToFit="1"/>
    </xf>
    <xf numFmtId="0" fontId="20" fillId="5" borderId="233" xfId="2" applyFont="1" applyFill="1" applyBorder="1" applyAlignment="1">
      <alignment horizontal="left" vertical="center"/>
    </xf>
    <xf numFmtId="177" fontId="6" fillId="6" borderId="228" xfId="2" applyNumberFormat="1" applyFill="1" applyBorder="1" applyAlignment="1">
      <alignment horizontal="center" vertical="center" shrinkToFit="1"/>
    </xf>
    <xf numFmtId="177" fontId="6" fillId="5" borderId="228" xfId="2" applyNumberFormat="1" applyFill="1" applyBorder="1" applyAlignment="1">
      <alignment horizontal="center" vertical="center" shrinkToFit="1"/>
    </xf>
    <xf numFmtId="0" fontId="0" fillId="0" borderId="228" xfId="0" applyBorder="1" applyAlignment="1">
      <alignment horizontal="center" vertical="center" wrapText="1"/>
    </xf>
    <xf numFmtId="0" fontId="27" fillId="0" borderId="228" xfId="0" applyFont="1" applyBorder="1" applyAlignment="1">
      <alignment horizontal="center" vertical="center" wrapText="1"/>
    </xf>
    <xf numFmtId="0" fontId="0" fillId="21" borderId="228" xfId="0" applyFill="1" applyBorder="1" applyAlignment="1">
      <alignment horizontal="center" vertical="center" wrapText="1"/>
    </xf>
    <xf numFmtId="0" fontId="1" fillId="0" borderId="228" xfId="0" applyFont="1" applyBorder="1" applyAlignment="1">
      <alignment horizontal="center" vertical="center" wrapText="1"/>
    </xf>
    <xf numFmtId="177" fontId="6" fillId="0" borderId="228" xfId="2" applyNumberFormat="1" applyBorder="1" applyAlignment="1">
      <alignment horizontal="center" vertical="center" shrinkToFit="1"/>
    </xf>
    <xf numFmtId="177" fontId="12" fillId="37" borderId="234" xfId="2" applyNumberFormat="1" applyFont="1" applyFill="1" applyBorder="1" applyAlignment="1">
      <alignment horizontal="center" vertical="center" wrapText="1"/>
    </xf>
    <xf numFmtId="0" fontId="20" fillId="0" borderId="188" xfId="2" applyFont="1" applyBorder="1" applyAlignment="1">
      <alignment horizontal="left" vertical="center"/>
    </xf>
    <xf numFmtId="177" fontId="6" fillId="0" borderId="188" xfId="2" applyNumberFormat="1" applyBorder="1" applyAlignment="1">
      <alignment horizontal="center" vertical="center" shrinkToFit="1"/>
    </xf>
    <xf numFmtId="177" fontId="6" fillId="5" borderId="188" xfId="2" applyNumberFormat="1" applyFill="1" applyBorder="1" applyAlignment="1">
      <alignment horizontal="center" vertical="center" shrinkToFit="1"/>
    </xf>
    <xf numFmtId="177" fontId="6" fillId="20" borderId="188" xfId="2" applyNumberFormat="1" applyFill="1" applyBorder="1" applyAlignment="1">
      <alignment horizontal="center" vertical="center" shrinkToFit="1"/>
    </xf>
    <xf numFmtId="177" fontId="10" fillId="0" borderId="188" xfId="2" applyNumberFormat="1" applyFont="1" applyBorder="1" applyAlignment="1">
      <alignment horizontal="center" vertical="center" shrinkToFit="1"/>
    </xf>
    <xf numFmtId="0" fontId="20" fillId="5" borderId="188" xfId="2" applyFont="1" applyFill="1" applyBorder="1" applyAlignment="1">
      <alignment horizontal="left" vertical="center"/>
    </xf>
    <xf numFmtId="177" fontId="6" fillId="6" borderId="188" xfId="2" applyNumberFormat="1" applyFill="1" applyBorder="1" applyAlignment="1">
      <alignment horizontal="center" vertical="center" shrinkToFit="1"/>
    </xf>
    <xf numFmtId="177" fontId="6" fillId="2" borderId="188" xfId="2" applyNumberFormat="1" applyFill="1" applyBorder="1" applyAlignment="1">
      <alignment horizontal="center" vertical="center" shrinkToFit="1"/>
    </xf>
    <xf numFmtId="0" fontId="0" fillId="0" borderId="188" xfId="0" applyBorder="1" applyAlignment="1">
      <alignment horizontal="center" vertical="center" wrapText="1"/>
    </xf>
    <xf numFmtId="0" fontId="0" fillId="2" borderId="188" xfId="0" applyFill="1" applyBorder="1" applyAlignment="1">
      <alignment horizontal="center" vertical="center" wrapText="1"/>
    </xf>
    <xf numFmtId="0" fontId="1" fillId="0" borderId="188" xfId="0" applyFont="1" applyBorder="1" applyAlignment="1">
      <alignment horizontal="center" vertical="center" wrapText="1"/>
    </xf>
    <xf numFmtId="0" fontId="6" fillId="5" borderId="188" xfId="2" applyFill="1" applyBorder="1" applyAlignment="1">
      <alignment horizontal="center" vertical="center" wrapText="1"/>
    </xf>
    <xf numFmtId="177" fontId="12" fillId="25" borderId="234" xfId="2" applyNumberFormat="1" applyFont="1" applyFill="1" applyBorder="1" applyAlignment="1">
      <alignment horizontal="center" vertical="center" wrapText="1"/>
    </xf>
    <xf numFmtId="0" fontId="6" fillId="0" borderId="188" xfId="2" applyBorder="1" applyAlignment="1">
      <alignment horizontal="center" vertical="center"/>
    </xf>
    <xf numFmtId="177" fontId="1" fillId="0" borderId="188" xfId="2" applyNumberFormat="1" applyFont="1" applyBorder="1" applyAlignment="1">
      <alignment horizontal="center" vertical="center" shrinkToFit="1"/>
    </xf>
    <xf numFmtId="177" fontId="12" fillId="0" borderId="188" xfId="2" applyNumberFormat="1" applyFont="1" applyBorder="1" applyAlignment="1">
      <alignment horizontal="center" vertical="center" shrinkToFit="1"/>
    </xf>
    <xf numFmtId="0" fontId="20" fillId="5" borderId="233" xfId="2" applyFont="1" applyFill="1" applyBorder="1" applyAlignment="1">
      <alignment horizontal="center" vertical="center"/>
    </xf>
    <xf numFmtId="177" fontId="6" fillId="5" borderId="188" xfId="2" applyNumberFormat="1" applyFill="1" applyBorder="1" applyAlignment="1">
      <alignment horizontal="center" vertical="center" wrapText="1"/>
    </xf>
    <xf numFmtId="177" fontId="6" fillId="0" borderId="188" xfId="2" applyNumberFormat="1" applyBorder="1" applyAlignment="1">
      <alignment horizontal="center" vertical="center" wrapText="1"/>
    </xf>
    <xf numFmtId="177" fontId="6" fillId="6" borderId="188" xfId="2" applyNumberFormat="1" applyFill="1" applyBorder="1" applyAlignment="1">
      <alignment horizontal="center" vertical="center" wrapText="1"/>
    </xf>
    <xf numFmtId="0" fontId="6" fillId="0" borderId="188" xfId="2" applyBorder="1" applyAlignment="1">
      <alignment horizontal="center" vertical="center" wrapText="1"/>
    </xf>
    <xf numFmtId="0" fontId="20" fillId="5" borderId="235" xfId="2" applyFont="1" applyFill="1" applyBorder="1" applyAlignment="1">
      <alignment horizontal="left" vertical="center"/>
    </xf>
    <xf numFmtId="177" fontId="12" fillId="0" borderId="188" xfId="2" applyNumberFormat="1" applyFont="1" applyBorder="1" applyAlignment="1">
      <alignment horizontal="center" vertical="center" wrapText="1"/>
    </xf>
    <xf numFmtId="0" fontId="20" fillId="5" borderId="226" xfId="2" applyFont="1" applyFill="1" applyBorder="1" applyAlignment="1">
      <alignment horizontal="center" vertical="center"/>
    </xf>
    <xf numFmtId="177" fontId="6" fillId="7" borderId="234" xfId="2" applyNumberFormat="1" applyFill="1" applyBorder="1" applyAlignment="1">
      <alignment horizontal="center" vertical="center" wrapText="1"/>
    </xf>
    <xf numFmtId="0" fontId="20" fillId="5" borderId="235" xfId="2" applyFont="1" applyFill="1" applyBorder="1" applyAlignment="1">
      <alignment horizontal="center" vertical="center"/>
    </xf>
    <xf numFmtId="0" fontId="20" fillId="0" borderId="226" xfId="2" applyFont="1" applyBorder="1" applyAlignment="1">
      <alignment horizontal="center" vertical="center"/>
    </xf>
    <xf numFmtId="0" fontId="6" fillId="6" borderId="188" xfId="2" applyFill="1" applyBorder="1" applyAlignment="1">
      <alignment horizontal="center" vertical="center" wrapText="1"/>
    </xf>
    <xf numFmtId="0" fontId="20" fillId="0" borderId="235" xfId="2" applyFont="1" applyBorder="1" applyAlignment="1">
      <alignment horizontal="center" vertical="center"/>
    </xf>
    <xf numFmtId="177" fontId="6" fillId="0" borderId="234" xfId="2" applyNumberFormat="1" applyBorder="1" applyAlignment="1">
      <alignment horizontal="center" vertical="center" wrapText="1"/>
    </xf>
    <xf numFmtId="177" fontId="6" fillId="7" borderId="188" xfId="2" applyNumberFormat="1" applyFill="1" applyBorder="1" applyAlignment="1">
      <alignment horizontal="center" vertical="center" wrapText="1"/>
    </xf>
    <xf numFmtId="0" fontId="6" fillId="0" borderId="236" xfId="2" applyBorder="1" applyAlignment="1">
      <alignment horizontal="center" vertical="center" wrapText="1"/>
    </xf>
    <xf numFmtId="0" fontId="6" fillId="6" borderId="236" xfId="2" applyFill="1" applyBorder="1" applyAlignment="1">
      <alignment horizontal="center" vertical="center" wrapText="1"/>
    </xf>
    <xf numFmtId="177" fontId="6" fillId="0" borderId="237" xfId="2" applyNumberFormat="1" applyBorder="1" applyAlignment="1">
      <alignment horizontal="center" vertical="center" wrapText="1"/>
    </xf>
    <xf numFmtId="0" fontId="6" fillId="2" borderId="188" xfId="2" applyFill="1" applyBorder="1" applyAlignment="1">
      <alignment horizontal="center" vertical="center" wrapText="1"/>
    </xf>
    <xf numFmtId="0" fontId="67" fillId="5" borderId="242" xfId="2" applyFont="1" applyFill="1" applyBorder="1" applyAlignment="1">
      <alignment horizontal="center" vertical="center"/>
    </xf>
    <xf numFmtId="0" fontId="6" fillId="5" borderId="246" xfId="2" applyFill="1" applyBorder="1">
      <alignment vertical="center"/>
    </xf>
    <xf numFmtId="0" fontId="6" fillId="5" borderId="247" xfId="2" applyFill="1" applyBorder="1">
      <alignment vertical="center"/>
    </xf>
    <xf numFmtId="0" fontId="6" fillId="5" borderId="248" xfId="2" applyFill="1" applyBorder="1">
      <alignment vertical="center"/>
    </xf>
    <xf numFmtId="0" fontId="6" fillId="0" borderId="249" xfId="2" applyBorder="1">
      <alignment vertical="center"/>
    </xf>
    <xf numFmtId="0" fontId="6" fillId="0" borderId="250" xfId="2" applyBorder="1">
      <alignment vertical="center"/>
    </xf>
    <xf numFmtId="0" fontId="6" fillId="0" borderId="251" xfId="2" applyBorder="1">
      <alignment vertical="center"/>
    </xf>
    <xf numFmtId="0" fontId="6" fillId="0" borderId="252" xfId="2" applyBorder="1">
      <alignment vertical="center"/>
    </xf>
    <xf numFmtId="0" fontId="8" fillId="0" borderId="229" xfId="1" applyBorder="1" applyAlignment="1" applyProtection="1">
      <alignment vertical="center" wrapText="1"/>
    </xf>
    <xf numFmtId="0" fontId="89" fillId="17" borderId="0" xfId="0" applyFont="1" applyFill="1" applyAlignment="1">
      <alignment horizontal="center" vertical="center" wrapText="1"/>
    </xf>
    <xf numFmtId="0" fontId="88" fillId="17" borderId="256" xfId="17" applyFont="1" applyFill="1" applyBorder="1" applyAlignment="1">
      <alignment horizontal="center" vertical="center" wrapText="1"/>
    </xf>
    <xf numFmtId="14" fontId="88" fillId="17" borderId="257" xfId="17" applyNumberFormat="1" applyFont="1" applyFill="1" applyBorder="1" applyAlignment="1">
      <alignment horizontal="center" vertical="center"/>
    </xf>
    <xf numFmtId="0" fontId="150" fillId="0" borderId="49" xfId="0" applyFont="1" applyBorder="1" applyAlignment="1">
      <alignment horizontal="center" vertical="center" wrapText="1"/>
    </xf>
    <xf numFmtId="0" fontId="150" fillId="0" borderId="58" xfId="0" applyFont="1" applyBorder="1" applyAlignment="1">
      <alignment horizontal="center" vertical="center" wrapText="1"/>
    </xf>
    <xf numFmtId="0" fontId="88" fillId="17" borderId="263" xfId="17" applyFont="1" applyFill="1" applyBorder="1" applyAlignment="1">
      <alignment horizontal="center" vertical="center" wrapText="1"/>
    </xf>
    <xf numFmtId="14" fontId="88" fillId="17" borderId="261" xfId="17" applyNumberFormat="1" applyFont="1" applyFill="1" applyBorder="1" applyAlignment="1">
      <alignment horizontal="center" vertical="center"/>
    </xf>
    <xf numFmtId="0" fontId="33" fillId="17" borderId="263" xfId="17" applyFont="1" applyFill="1" applyBorder="1" applyAlignment="1">
      <alignment horizontal="center" vertical="center" wrapText="1"/>
    </xf>
    <xf numFmtId="14" fontId="12" fillId="17" borderId="261" xfId="17" applyNumberFormat="1" applyFont="1" applyFill="1" applyBorder="1" applyAlignment="1">
      <alignment horizontal="center" vertical="center"/>
    </xf>
    <xf numFmtId="0" fontId="105" fillId="17" borderId="0" xfId="0" applyFont="1" applyFill="1">
      <alignment vertical="center"/>
    </xf>
    <xf numFmtId="0" fontId="95" fillId="35" borderId="265" xfId="0" applyFont="1" applyFill="1" applyBorder="1" applyAlignment="1">
      <alignment horizontal="center" vertical="center" wrapText="1"/>
    </xf>
    <xf numFmtId="0" fontId="150" fillId="0" borderId="188" xfId="0" applyFont="1" applyBorder="1" applyAlignment="1">
      <alignment horizontal="center" vertical="center" wrapText="1"/>
    </xf>
    <xf numFmtId="0" fontId="150" fillId="0" borderId="266" xfId="0" applyFont="1" applyBorder="1" applyAlignment="1">
      <alignment horizontal="center" vertical="center" wrapText="1"/>
    </xf>
    <xf numFmtId="0" fontId="8" fillId="0" borderId="194" xfId="1" applyBorder="1" applyAlignment="1" applyProtection="1">
      <alignment vertical="center" wrapText="1"/>
    </xf>
    <xf numFmtId="0" fontId="8" fillId="0" borderId="192" xfId="1" applyBorder="1" applyAlignment="1" applyProtection="1">
      <alignment vertical="center" wrapText="1"/>
    </xf>
    <xf numFmtId="0" fontId="8" fillId="0" borderId="182" xfId="1" applyBorder="1" applyAlignment="1" applyProtection="1">
      <alignment vertical="center" wrapText="1"/>
    </xf>
    <xf numFmtId="0" fontId="28" fillId="21" borderId="192" xfId="2" applyFont="1" applyFill="1" applyBorder="1" applyAlignment="1">
      <alignment horizontal="center" vertical="center" wrapText="1"/>
    </xf>
    <xf numFmtId="0" fontId="112" fillId="0" borderId="267" xfId="2" applyFont="1" applyBorder="1" applyAlignment="1">
      <alignment vertical="top" wrapText="1"/>
    </xf>
    <xf numFmtId="14" fontId="86" fillId="19" borderId="268" xfId="2" applyNumberFormat="1" applyFont="1" applyFill="1" applyBorder="1" applyAlignment="1">
      <alignment horizontal="center" vertical="center"/>
    </xf>
    <xf numFmtId="0" fontId="154" fillId="3" borderId="0" xfId="17" applyFont="1" applyFill="1" applyAlignment="1">
      <alignment horizontal="center" vertical="center" wrapText="1"/>
    </xf>
    <xf numFmtId="0" fontId="155" fillId="26" borderId="0" xfId="0" applyFont="1" applyFill="1" applyAlignment="1">
      <alignment horizontal="center" vertical="center" wrapText="1"/>
    </xf>
    <xf numFmtId="0" fontId="6" fillId="2" borderId="123" xfId="2" applyFill="1" applyBorder="1" applyAlignment="1">
      <alignment horizontal="center" vertical="center" wrapText="1"/>
    </xf>
    <xf numFmtId="0" fontId="6" fillId="3" borderId="123" xfId="2" applyFill="1" applyBorder="1" applyAlignment="1">
      <alignment horizontal="center" vertical="center"/>
    </xf>
    <xf numFmtId="0" fontId="6" fillId="14" borderId="123" xfId="2" applyFill="1" applyBorder="1" applyAlignment="1">
      <alignment horizontal="center" vertical="center"/>
    </xf>
    <xf numFmtId="0" fontId="8" fillId="0" borderId="271" xfId="1" applyBorder="1" applyAlignment="1" applyProtection="1">
      <alignment vertical="center" wrapText="1"/>
    </xf>
    <xf numFmtId="0" fontId="112" fillId="0" borderId="80" xfId="1" applyFont="1" applyBorder="1" applyAlignment="1" applyProtection="1">
      <alignment horizontal="left" vertical="top" wrapText="1"/>
    </xf>
    <xf numFmtId="0" fontId="93" fillId="17" borderId="263" xfId="17" applyFont="1" applyFill="1" applyBorder="1" applyAlignment="1">
      <alignment horizontal="center" vertical="center" wrapText="1"/>
    </xf>
    <xf numFmtId="0" fontId="164" fillId="19" borderId="79" xfId="2" applyFont="1" applyFill="1" applyBorder="1" applyAlignment="1">
      <alignment horizontal="center" vertical="center" wrapText="1"/>
    </xf>
    <xf numFmtId="0" fontId="17" fillId="21" borderId="122" xfId="2" applyFont="1" applyFill="1" applyBorder="1" applyAlignment="1">
      <alignment horizontal="center" vertical="center" wrapText="1"/>
    </xf>
    <xf numFmtId="0" fontId="8" fillId="0" borderId="0" xfId="1" applyAlignment="1" applyProtection="1">
      <alignment vertical="center"/>
    </xf>
    <xf numFmtId="0" fontId="143" fillId="0" borderId="205" xfId="2" applyFont="1" applyBorder="1" applyAlignment="1">
      <alignment horizontal="left" vertical="top" wrapText="1"/>
    </xf>
    <xf numFmtId="0" fontId="166" fillId="0" borderId="205" xfId="1" applyFont="1" applyBorder="1" applyAlignment="1" applyProtection="1">
      <alignment horizontal="left" vertical="top" wrapText="1"/>
    </xf>
    <xf numFmtId="0" fontId="143" fillId="0" borderId="0" xfId="2" applyFont="1" applyAlignment="1">
      <alignment vertical="top" wrapText="1"/>
    </xf>
    <xf numFmtId="0" fontId="91" fillId="41" borderId="278" xfId="2" applyFont="1" applyFill="1" applyBorder="1" applyAlignment="1">
      <alignment horizontal="center" vertical="center" wrapText="1"/>
    </xf>
    <xf numFmtId="0" fontId="90" fillId="41" borderId="279" xfId="2" applyFont="1" applyFill="1" applyBorder="1" applyAlignment="1">
      <alignment horizontal="center" vertical="center" wrapText="1"/>
    </xf>
    <xf numFmtId="0" fontId="100" fillId="41" borderId="279" xfId="2" applyFont="1" applyFill="1" applyBorder="1" applyAlignment="1">
      <alignment horizontal="left" vertical="center" shrinkToFit="1"/>
    </xf>
    <xf numFmtId="0" fontId="90" fillId="41" borderId="279" xfId="2" applyFont="1" applyFill="1" applyBorder="1" applyAlignment="1">
      <alignment horizontal="center" vertical="center"/>
    </xf>
    <xf numFmtId="0" fontId="90" fillId="41" borderId="280" xfId="2" applyFont="1" applyFill="1" applyBorder="1" applyAlignment="1">
      <alignment horizontal="center" vertical="center"/>
    </xf>
    <xf numFmtId="0" fontId="92" fillId="17" borderId="0" xfId="0" applyFont="1" applyFill="1" applyAlignment="1">
      <alignment horizontal="center" vertical="center" wrapText="1"/>
    </xf>
    <xf numFmtId="14" fontId="12" fillId="17" borderId="103" xfId="17" applyNumberFormat="1" applyFont="1" applyFill="1" applyBorder="1" applyAlignment="1">
      <alignment horizontal="center" vertical="center" wrapText="1"/>
    </xf>
    <xf numFmtId="0" fontId="150" fillId="17" borderId="266" xfId="0" applyFont="1" applyFill="1" applyBorder="1" applyAlignment="1">
      <alignment horizontal="center" vertical="center" wrapText="1"/>
    </xf>
    <xf numFmtId="14" fontId="20" fillId="17" borderId="261" xfId="17" applyNumberFormat="1" applyFont="1" applyFill="1" applyBorder="1" applyAlignment="1">
      <alignment horizontal="center" vertical="center"/>
    </xf>
    <xf numFmtId="0" fontId="146" fillId="17" borderId="19" xfId="2" applyFont="1" applyFill="1" applyBorder="1" applyAlignment="1">
      <alignment horizontal="center" vertical="center" wrapText="1"/>
    </xf>
    <xf numFmtId="0" fontId="123" fillId="17" borderId="19" xfId="2" applyFont="1" applyFill="1" applyBorder="1" applyAlignment="1">
      <alignment horizontal="center" vertical="center" wrapText="1"/>
    </xf>
    <xf numFmtId="0" fontId="20" fillId="17" borderId="19" xfId="2" applyFont="1" applyFill="1" applyBorder="1" applyAlignment="1">
      <alignment horizontal="left" vertical="center" shrinkToFit="1"/>
    </xf>
    <xf numFmtId="14" fontId="20" fillId="17" borderId="19" xfId="2" applyNumberFormat="1" applyFont="1" applyFill="1" applyBorder="1" applyAlignment="1">
      <alignment horizontal="center" vertical="center"/>
    </xf>
    <xf numFmtId="14" fontId="20" fillId="17" borderId="272" xfId="2" applyNumberFormat="1" applyFont="1" applyFill="1" applyBorder="1" applyAlignment="1">
      <alignment horizontal="center" vertical="center"/>
    </xf>
    <xf numFmtId="0" fontId="0" fillId="37" borderId="0" xfId="0" applyFill="1">
      <alignment vertical="center"/>
    </xf>
    <xf numFmtId="0" fontId="151" fillId="37" borderId="0" xfId="0" applyFont="1" applyFill="1" applyAlignment="1">
      <alignment vertical="center" wrapText="1"/>
    </xf>
    <xf numFmtId="0" fontId="182" fillId="0" borderId="0" xfId="0" applyFont="1" applyAlignment="1">
      <alignment horizontal="left" vertical="top" wrapText="1"/>
    </xf>
    <xf numFmtId="0" fontId="183" fillId="0" borderId="80" xfId="2" applyFont="1" applyBorder="1" applyAlignment="1">
      <alignment horizontal="left" vertical="top" wrapText="1"/>
    </xf>
    <xf numFmtId="0" fontId="184" fillId="0" borderId="0" xfId="2" applyFont="1" applyAlignment="1">
      <alignment horizontal="left" vertical="top" wrapText="1"/>
    </xf>
    <xf numFmtId="0" fontId="66" fillId="17" borderId="0" xfId="0" applyFont="1" applyFill="1" applyAlignment="1">
      <alignment horizontal="center" vertical="center" wrapText="1"/>
    </xf>
    <xf numFmtId="0" fontId="8" fillId="0" borderId="284" xfId="1" applyBorder="1" applyAlignment="1" applyProtection="1">
      <alignment vertical="center"/>
    </xf>
    <xf numFmtId="0" fontId="83" fillId="42" borderId="0" xfId="1" applyFont="1" applyFill="1" applyAlignment="1" applyProtection="1">
      <alignment horizontal="center" vertical="center" wrapText="1"/>
    </xf>
    <xf numFmtId="0" fontId="8" fillId="17" borderId="179" xfId="1" applyFill="1" applyBorder="1" applyAlignment="1" applyProtection="1">
      <alignment vertical="center" wrapText="1"/>
    </xf>
    <xf numFmtId="0" fontId="23" fillId="17" borderId="0" xfId="2" applyFont="1" applyFill="1" applyAlignment="1">
      <alignment horizontal="center" vertical="center"/>
    </xf>
    <xf numFmtId="0" fontId="6" fillId="24" borderId="0" xfId="2" applyFill="1">
      <alignment vertical="center"/>
    </xf>
    <xf numFmtId="0" fontId="28" fillId="19" borderId="77" xfId="2" applyFont="1" applyFill="1" applyBorder="1" applyAlignment="1">
      <alignment horizontal="center" vertical="center" wrapText="1"/>
    </xf>
    <xf numFmtId="0" fontId="17" fillId="19" borderId="292" xfId="2" applyFont="1" applyFill="1" applyBorder="1" applyAlignment="1">
      <alignment horizontal="center" vertical="center" wrapText="1"/>
    </xf>
    <xf numFmtId="0" fontId="12" fillId="19" borderId="187" xfId="2" applyFont="1" applyFill="1" applyBorder="1" applyAlignment="1">
      <alignment horizontal="center" vertical="center" wrapText="1"/>
    </xf>
    <xf numFmtId="0" fontId="143" fillId="17" borderId="291" xfId="2" applyFont="1" applyFill="1" applyBorder="1" applyAlignment="1">
      <alignment horizontal="left" vertical="top" wrapText="1"/>
    </xf>
    <xf numFmtId="0" fontId="8" fillId="17" borderId="290" xfId="1" applyFill="1" applyBorder="1" applyAlignment="1" applyProtection="1">
      <alignment horizontal="left" vertical="center" wrapText="1"/>
    </xf>
    <xf numFmtId="0" fontId="8" fillId="0" borderId="294" xfId="1" applyBorder="1" applyAlignment="1" applyProtection="1">
      <alignment vertical="center"/>
    </xf>
    <xf numFmtId="0" fontId="17" fillId="19" borderId="191" xfId="1" applyFont="1" applyFill="1" applyBorder="1" applyAlignment="1" applyProtection="1">
      <alignment horizontal="center" vertical="center" wrapText="1"/>
    </xf>
    <xf numFmtId="0" fontId="0" fillId="43" borderId="0" xfId="0" applyFill="1">
      <alignment vertical="center"/>
    </xf>
    <xf numFmtId="0" fontId="171" fillId="43" borderId="0" xfId="0" applyFont="1" applyFill="1">
      <alignment vertical="center"/>
    </xf>
    <xf numFmtId="0" fontId="175" fillId="43" borderId="0" xfId="0" applyFont="1" applyFill="1" applyAlignment="1">
      <alignment vertical="top" wrapText="1"/>
    </xf>
    <xf numFmtId="0" fontId="176" fillId="43" borderId="0" xfId="0" applyFont="1" applyFill="1">
      <alignment vertical="center"/>
    </xf>
    <xf numFmtId="0" fontId="172" fillId="43" borderId="0" xfId="0" applyFont="1" applyFill="1">
      <alignment vertical="center"/>
    </xf>
    <xf numFmtId="0" fontId="173" fillId="43" borderId="0" xfId="0" applyFont="1" applyFill="1">
      <alignment vertical="center"/>
    </xf>
    <xf numFmtId="0" fontId="177" fillId="43" borderId="0" xfId="0" applyFont="1" applyFill="1" applyAlignment="1">
      <alignment vertical="top" wrapText="1"/>
    </xf>
    <xf numFmtId="0" fontId="174" fillId="43" borderId="0" xfId="0" applyFont="1" applyFill="1" applyAlignment="1">
      <alignment vertical="center" wrapText="1"/>
    </xf>
    <xf numFmtId="0" fontId="151" fillId="43" borderId="0" xfId="0" applyFont="1" applyFill="1" applyAlignment="1">
      <alignment vertical="center" wrapText="1"/>
    </xf>
    <xf numFmtId="0" fontId="162" fillId="43" borderId="0" xfId="0" applyFont="1" applyFill="1" applyAlignment="1">
      <alignment vertical="top" wrapText="1"/>
    </xf>
    <xf numFmtId="0" fontId="98" fillId="43" borderId="0" xfId="0" applyFont="1" applyFill="1">
      <alignment vertical="center"/>
    </xf>
    <xf numFmtId="0" fontId="153" fillId="43" borderId="0" xfId="0" applyFont="1" applyFill="1">
      <alignment vertical="center"/>
    </xf>
    <xf numFmtId="0" fontId="158" fillId="43" borderId="0" xfId="0" applyFont="1" applyFill="1">
      <alignment vertical="center"/>
    </xf>
    <xf numFmtId="0" fontId="169" fillId="43" borderId="0" xfId="0" applyFont="1" applyFill="1">
      <alignment vertical="center"/>
    </xf>
    <xf numFmtId="0" fontId="157" fillId="43" borderId="0" xfId="0" applyFont="1" applyFill="1">
      <alignment vertical="center"/>
    </xf>
    <xf numFmtId="0" fontId="163" fillId="43" borderId="0" xfId="0" applyFont="1" applyFill="1">
      <alignment vertical="center"/>
    </xf>
    <xf numFmtId="0" fontId="167" fillId="43" borderId="0" xfId="0" applyFont="1" applyFill="1" applyAlignment="1">
      <alignment vertical="top" wrapText="1"/>
    </xf>
    <xf numFmtId="0" fontId="180" fillId="43" borderId="0" xfId="0" applyFont="1" applyFill="1" applyAlignment="1">
      <alignment horizontal="left" vertical="center"/>
    </xf>
    <xf numFmtId="0" fontId="179" fillId="43" borderId="0" xfId="0" applyFont="1" applyFill="1" applyAlignment="1">
      <alignment horizontal="left" vertical="top" wrapText="1"/>
    </xf>
    <xf numFmtId="0" fontId="160" fillId="43" borderId="0" xfId="0" applyFont="1" applyFill="1" applyAlignment="1">
      <alignment horizontal="left" vertical="center"/>
    </xf>
    <xf numFmtId="0" fontId="170" fillId="43" borderId="0" xfId="0" applyFont="1" applyFill="1">
      <alignment vertical="center"/>
    </xf>
    <xf numFmtId="0" fontId="160" fillId="43" borderId="0" xfId="0" applyFont="1" applyFill="1">
      <alignment vertical="center"/>
    </xf>
    <xf numFmtId="0" fontId="161" fillId="43" borderId="0" xfId="0" applyFont="1" applyFill="1">
      <alignment vertical="center"/>
    </xf>
    <xf numFmtId="0" fontId="156" fillId="43" borderId="0" xfId="0" applyFont="1" applyFill="1">
      <alignment vertical="center"/>
    </xf>
    <xf numFmtId="0" fontId="66" fillId="43" borderId="0" xfId="0" applyFont="1" applyFill="1" applyAlignment="1">
      <alignment vertical="center" wrapText="1"/>
    </xf>
    <xf numFmtId="0" fontId="168" fillId="43" borderId="0" xfId="0" applyFont="1" applyFill="1" applyAlignment="1">
      <alignment vertical="center" wrapText="1"/>
    </xf>
    <xf numFmtId="0" fontId="0" fillId="43" borderId="0" xfId="0" applyFill="1" applyAlignment="1">
      <alignment vertical="center" wrapText="1"/>
    </xf>
    <xf numFmtId="177" fontId="12" fillId="17" borderId="187" xfId="2" applyNumberFormat="1" applyFont="1" applyFill="1" applyBorder="1" applyAlignment="1">
      <alignment horizontal="center" vertical="center" shrinkToFit="1"/>
    </xf>
    <xf numFmtId="177" fontId="12" fillId="19" borderId="187" xfId="2" applyNumberFormat="1" applyFont="1" applyFill="1" applyBorder="1" applyAlignment="1">
      <alignment horizontal="center" vertical="center" shrinkToFit="1"/>
    </xf>
    <xf numFmtId="0" fontId="143" fillId="17" borderId="85" xfId="1" applyFont="1" applyFill="1" applyBorder="1" applyAlignment="1" applyProtection="1">
      <alignment horizontal="left" vertical="top" wrapText="1"/>
    </xf>
    <xf numFmtId="0" fontId="168" fillId="19" borderId="0" xfId="0" applyFont="1" applyFill="1" applyAlignment="1">
      <alignment horizontal="center" vertical="center" wrapText="1"/>
    </xf>
    <xf numFmtId="0" fontId="143" fillId="17" borderId="0" xfId="1" applyFont="1" applyFill="1" applyAlignment="1" applyProtection="1">
      <alignment vertical="top" wrapText="1"/>
    </xf>
    <xf numFmtId="0" fontId="192" fillId="17" borderId="0" xfId="0" applyFont="1" applyFill="1" applyAlignment="1">
      <alignment horizontal="left" vertical="top" wrapText="1"/>
    </xf>
    <xf numFmtId="0" fontId="143" fillId="17" borderId="179" xfId="1" applyFont="1" applyFill="1" applyBorder="1" applyAlignment="1" applyProtection="1">
      <alignment horizontal="left" vertical="top" wrapText="1"/>
    </xf>
    <xf numFmtId="0" fontId="143" fillId="17" borderId="0" xfId="2" applyFont="1" applyFill="1" applyAlignment="1">
      <alignment horizontal="left" vertical="top" wrapText="1"/>
    </xf>
    <xf numFmtId="0" fontId="143" fillId="0" borderId="89" xfId="1" applyFont="1" applyFill="1" applyBorder="1" applyAlignment="1" applyProtection="1">
      <alignment horizontal="left" vertical="top" wrapText="1"/>
    </xf>
    <xf numFmtId="0" fontId="166" fillId="0" borderId="90" xfId="1" applyFont="1" applyFill="1" applyBorder="1" applyAlignment="1" applyProtection="1">
      <alignment horizontal="left" vertical="top" wrapText="1"/>
    </xf>
    <xf numFmtId="14" fontId="86" fillId="19" borderId="1" xfId="2" applyNumberFormat="1" applyFont="1" applyFill="1" applyBorder="1" applyAlignment="1">
      <alignment horizontal="center" vertical="center" wrapText="1" shrinkToFit="1"/>
    </xf>
    <xf numFmtId="0" fontId="54" fillId="36" borderId="112" xfId="17" applyFont="1" applyFill="1" applyBorder="1" applyAlignment="1">
      <alignment vertical="center" wrapText="1"/>
    </xf>
    <xf numFmtId="0" fontId="0" fillId="36" borderId="112" xfId="0" applyFill="1" applyBorder="1" applyAlignment="1">
      <alignment vertical="center" wrapText="1"/>
    </xf>
    <xf numFmtId="0" fontId="17" fillId="19" borderId="77" xfId="2" applyFont="1" applyFill="1" applyBorder="1" applyAlignment="1">
      <alignment horizontal="center" vertical="center" wrapText="1"/>
    </xf>
    <xf numFmtId="0" fontId="8" fillId="0" borderId="296" xfId="1" applyBorder="1" applyAlignment="1" applyProtection="1">
      <alignment vertical="center"/>
    </xf>
    <xf numFmtId="0" fontId="6" fillId="0" borderId="296" xfId="2" applyBorder="1" applyAlignment="1">
      <alignment horizontal="center" vertical="center"/>
    </xf>
    <xf numFmtId="0" fontId="186" fillId="42" borderId="301" xfId="1" applyFont="1" applyFill="1" applyBorder="1" applyAlignment="1" applyProtection="1">
      <alignment horizontal="center" vertical="center" wrapText="1"/>
    </xf>
    <xf numFmtId="0" fontId="8" fillId="0" borderId="302" xfId="1" applyBorder="1" applyAlignment="1" applyProtection="1">
      <alignment vertical="center" wrapText="1"/>
    </xf>
    <xf numFmtId="0" fontId="6" fillId="0" borderId="302" xfId="2" applyBorder="1">
      <alignment vertical="center"/>
    </xf>
    <xf numFmtId="14" fontId="82" fillId="19" borderId="230" xfId="2" applyNumberFormat="1" applyFont="1" applyFill="1" applyBorder="1">
      <alignment vertical="center"/>
    </xf>
    <xf numFmtId="0" fontId="119" fillId="30" borderId="303" xfId="0" applyFont="1" applyFill="1" applyBorder="1" applyAlignment="1">
      <alignment horizontal="center" vertical="center" wrapText="1"/>
    </xf>
    <xf numFmtId="0" fontId="6" fillId="0" borderId="123" xfId="2" applyBorder="1" applyAlignment="1">
      <alignment horizontal="left" vertical="center" wrapText="1"/>
    </xf>
    <xf numFmtId="0" fontId="6" fillId="0" borderId="124" xfId="2" applyBorder="1" applyAlignment="1">
      <alignment horizontal="left" vertical="center" wrapText="1"/>
    </xf>
    <xf numFmtId="0" fontId="6" fillId="13" borderId="123" xfId="2" applyFill="1" applyBorder="1" applyAlignment="1">
      <alignment vertical="center" wrapText="1"/>
    </xf>
    <xf numFmtId="0" fontId="88" fillId="13" borderId="125" xfId="2" applyFont="1" applyFill="1" applyBorder="1" applyAlignment="1">
      <alignment vertical="center" wrapText="1"/>
    </xf>
    <xf numFmtId="0" fontId="8" fillId="23" borderId="50" xfId="1" applyFill="1" applyBorder="1" applyAlignment="1" applyProtection="1">
      <alignment horizontal="left" vertical="center"/>
    </xf>
    <xf numFmtId="0" fontId="6" fillId="23" borderId="60" xfId="2" applyFill="1" applyBorder="1" applyAlignment="1">
      <alignment horizontal="left" vertical="center"/>
    </xf>
    <xf numFmtId="0" fontId="8" fillId="23" borderId="61" xfId="1" applyFill="1" applyBorder="1" applyAlignment="1" applyProtection="1">
      <alignment horizontal="left" vertical="center"/>
    </xf>
    <xf numFmtId="0" fontId="6" fillId="23" borderId="62" xfId="2" applyFill="1" applyBorder="1" applyAlignment="1">
      <alignment horizontal="left" vertical="center"/>
    </xf>
    <xf numFmtId="0" fontId="8" fillId="0" borderId="305" xfId="1" applyBorder="1" applyAlignment="1" applyProtection="1">
      <alignment vertical="center"/>
    </xf>
    <xf numFmtId="0" fontId="83" fillId="19" borderId="285" xfId="1" applyFont="1" applyFill="1" applyBorder="1" applyAlignment="1" applyProtection="1">
      <alignment horizontal="center" vertical="center" wrapText="1"/>
    </xf>
    <xf numFmtId="0" fontId="8" fillId="0" borderId="306" xfId="1" applyBorder="1" applyAlignment="1" applyProtection="1">
      <alignment vertical="center"/>
    </xf>
    <xf numFmtId="0" fontId="198" fillId="19" borderId="122" xfId="2" applyFont="1" applyFill="1" applyBorder="1" applyAlignment="1">
      <alignment horizontal="center" vertical="center" wrapText="1"/>
    </xf>
    <xf numFmtId="0" fontId="199" fillId="19" borderId="122" xfId="2" applyFont="1" applyFill="1" applyBorder="1" applyAlignment="1">
      <alignment horizontal="center" vertical="center" wrapText="1"/>
    </xf>
    <xf numFmtId="0" fontId="146" fillId="19" borderId="19" xfId="2" applyFont="1" applyFill="1" applyBorder="1" applyAlignment="1">
      <alignment horizontal="center" vertical="center" wrapText="1"/>
    </xf>
    <xf numFmtId="0" fontId="123" fillId="19" borderId="19" xfId="2" applyFont="1" applyFill="1" applyBorder="1" applyAlignment="1">
      <alignment horizontal="center" vertical="center" wrapText="1"/>
    </xf>
    <xf numFmtId="0" fontId="20" fillId="19" borderId="19" xfId="2" applyFont="1" applyFill="1" applyBorder="1" applyAlignment="1">
      <alignment horizontal="left" vertical="center" shrinkToFit="1"/>
    </xf>
    <xf numFmtId="14" fontId="20" fillId="19" borderId="19" xfId="2" applyNumberFormat="1" applyFont="1" applyFill="1" applyBorder="1" applyAlignment="1">
      <alignment horizontal="center" vertical="center"/>
    </xf>
    <xf numFmtId="14" fontId="20" fillId="19" borderId="272" xfId="2" applyNumberFormat="1" applyFont="1" applyFill="1" applyBorder="1" applyAlignment="1">
      <alignment horizontal="center" vertical="center"/>
    </xf>
    <xf numFmtId="0" fontId="146" fillId="24" borderId="19" xfId="2" applyFont="1" applyFill="1" applyBorder="1" applyAlignment="1">
      <alignment horizontal="center" vertical="center" wrapText="1"/>
    </xf>
    <xf numFmtId="0" fontId="123" fillId="24" borderId="19" xfId="2" applyFont="1" applyFill="1" applyBorder="1" applyAlignment="1">
      <alignment horizontal="center" vertical="center" wrapText="1"/>
    </xf>
    <xf numFmtId="0" fontId="20" fillId="24" borderId="19" xfId="2" applyFont="1" applyFill="1" applyBorder="1" applyAlignment="1">
      <alignment horizontal="left" vertical="center" shrinkToFit="1"/>
    </xf>
    <xf numFmtId="14" fontId="20" fillId="24" borderId="19" xfId="2" applyNumberFormat="1" applyFont="1" applyFill="1" applyBorder="1" applyAlignment="1">
      <alignment horizontal="center" vertical="center"/>
    </xf>
    <xf numFmtId="14" fontId="20" fillId="24" borderId="272" xfId="2" applyNumberFormat="1" applyFont="1" applyFill="1" applyBorder="1" applyAlignment="1">
      <alignment horizontal="center" vertical="center"/>
    </xf>
    <xf numFmtId="0" fontId="146" fillId="23" borderId="19" xfId="2" applyFont="1" applyFill="1" applyBorder="1" applyAlignment="1">
      <alignment horizontal="center" vertical="center" wrapText="1"/>
    </xf>
    <xf numFmtId="0" fontId="123" fillId="23" borderId="19" xfId="2" applyFont="1" applyFill="1" applyBorder="1" applyAlignment="1">
      <alignment horizontal="center" vertical="center" wrapText="1"/>
    </xf>
    <xf numFmtId="0" fontId="20" fillId="23" borderId="19" xfId="2" applyFont="1" applyFill="1" applyBorder="1" applyAlignment="1">
      <alignment horizontal="left" vertical="center" shrinkToFit="1"/>
    </xf>
    <xf numFmtId="14" fontId="20" fillId="23" borderId="19" xfId="2" applyNumberFormat="1" applyFont="1" applyFill="1" applyBorder="1" applyAlignment="1">
      <alignment horizontal="center" vertical="center"/>
    </xf>
    <xf numFmtId="14" fontId="20" fillId="23" borderId="272" xfId="2" applyNumberFormat="1" applyFont="1" applyFill="1" applyBorder="1" applyAlignment="1">
      <alignment horizontal="center" vertical="center"/>
    </xf>
    <xf numFmtId="0" fontId="146" fillId="36" borderId="19" xfId="2" applyFont="1" applyFill="1" applyBorder="1" applyAlignment="1">
      <alignment horizontal="center" vertical="center" wrapText="1"/>
    </xf>
    <xf numFmtId="0" fontId="123" fillId="36" borderId="19" xfId="2" applyFont="1" applyFill="1" applyBorder="1" applyAlignment="1">
      <alignment horizontal="center" vertical="center" wrapText="1"/>
    </xf>
    <xf numFmtId="0" fontId="20" fillId="36" borderId="19" xfId="2" applyFont="1" applyFill="1" applyBorder="1" applyAlignment="1">
      <alignment horizontal="left" vertical="center" shrinkToFit="1"/>
    </xf>
    <xf numFmtId="14" fontId="20" fillId="36" borderId="19" xfId="2" applyNumberFormat="1" applyFont="1" applyFill="1" applyBorder="1" applyAlignment="1">
      <alignment horizontal="center" vertical="center"/>
    </xf>
    <xf numFmtId="14" fontId="20" fillId="36" borderId="272" xfId="2" applyNumberFormat="1" applyFont="1" applyFill="1" applyBorder="1" applyAlignment="1">
      <alignment horizontal="center" vertical="center"/>
    </xf>
    <xf numFmtId="0" fontId="146" fillId="38" borderId="19" xfId="2" applyFont="1" applyFill="1" applyBorder="1" applyAlignment="1">
      <alignment horizontal="center" vertical="center" wrapText="1"/>
    </xf>
    <xf numFmtId="0" fontId="123" fillId="38" borderId="19" xfId="2" applyFont="1" applyFill="1" applyBorder="1" applyAlignment="1">
      <alignment horizontal="center" vertical="center" wrapText="1"/>
    </xf>
    <xf numFmtId="0" fontId="20" fillId="38" borderId="19" xfId="2" applyFont="1" applyFill="1" applyBorder="1" applyAlignment="1">
      <alignment horizontal="left" vertical="center" shrinkToFit="1"/>
    </xf>
    <xf numFmtId="14" fontId="20" fillId="38" borderId="19" xfId="2" applyNumberFormat="1" applyFont="1" applyFill="1" applyBorder="1" applyAlignment="1">
      <alignment horizontal="center" vertical="center"/>
    </xf>
    <xf numFmtId="14" fontId="20" fillId="38" borderId="272" xfId="2" applyNumberFormat="1" applyFont="1" applyFill="1" applyBorder="1" applyAlignment="1">
      <alignment horizontal="center" vertical="center"/>
    </xf>
    <xf numFmtId="0" fontId="146" fillId="46" borderId="19" xfId="2" applyFont="1" applyFill="1" applyBorder="1" applyAlignment="1">
      <alignment horizontal="center" vertical="center" wrapText="1"/>
    </xf>
    <xf numFmtId="0" fontId="123" fillId="46" borderId="19" xfId="2" applyFont="1" applyFill="1" applyBorder="1" applyAlignment="1">
      <alignment horizontal="center" vertical="center" wrapText="1"/>
    </xf>
    <xf numFmtId="0" fontId="20" fillId="46" borderId="19" xfId="2" applyFont="1" applyFill="1" applyBorder="1" applyAlignment="1">
      <alignment horizontal="left" vertical="center" shrinkToFit="1"/>
    </xf>
    <xf numFmtId="14" fontId="20" fillId="46" borderId="19" xfId="2" applyNumberFormat="1" applyFont="1" applyFill="1" applyBorder="1" applyAlignment="1">
      <alignment horizontal="center" vertical="center"/>
    </xf>
    <xf numFmtId="14" fontId="20" fillId="46" borderId="272" xfId="2" applyNumberFormat="1" applyFont="1" applyFill="1" applyBorder="1" applyAlignment="1">
      <alignment horizontal="center" vertical="center"/>
    </xf>
    <xf numFmtId="0" fontId="8" fillId="0" borderId="302" xfId="1" applyBorder="1" applyAlignment="1" applyProtection="1">
      <alignment horizontal="left" vertical="center" wrapText="1"/>
    </xf>
    <xf numFmtId="0" fontId="157" fillId="17" borderId="0" xfId="0" applyFont="1" applyFill="1">
      <alignment vertical="center"/>
    </xf>
    <xf numFmtId="0" fontId="162" fillId="17" borderId="0" xfId="0" applyFont="1" applyFill="1" applyAlignment="1">
      <alignment vertical="top" wrapText="1"/>
    </xf>
    <xf numFmtId="0" fontId="138" fillId="21" borderId="0" xfId="0" applyFont="1" applyFill="1">
      <alignment vertical="center"/>
    </xf>
    <xf numFmtId="178" fontId="82" fillId="3" borderId="140" xfId="2" applyNumberFormat="1" applyFont="1" applyFill="1" applyBorder="1" applyAlignment="1">
      <alignment horizontal="center" vertical="center"/>
    </xf>
    <xf numFmtId="0" fontId="66" fillId="17" borderId="263" xfId="0" applyFont="1" applyFill="1" applyBorder="1" applyAlignment="1">
      <alignment horizontal="center" vertical="center" wrapText="1"/>
    </xf>
    <xf numFmtId="14" fontId="93" fillId="17" borderId="261" xfId="17" applyNumberFormat="1" applyFont="1" applyFill="1" applyBorder="1" applyAlignment="1">
      <alignment horizontal="center" vertical="center" wrapText="1"/>
    </xf>
    <xf numFmtId="0" fontId="12" fillId="17" borderId="187" xfId="2" applyFont="1" applyFill="1" applyBorder="1" applyAlignment="1">
      <alignment horizontal="center" vertical="center" wrapText="1"/>
    </xf>
    <xf numFmtId="0" fontId="33" fillId="19" borderId="263" xfId="17" applyFont="1" applyFill="1" applyBorder="1" applyAlignment="1">
      <alignment horizontal="center" vertical="center" wrapText="1"/>
    </xf>
    <xf numFmtId="14" fontId="33" fillId="19" borderId="261" xfId="17" applyNumberFormat="1" applyFont="1" applyFill="1" applyBorder="1" applyAlignment="1">
      <alignment horizontal="center" vertical="center"/>
    </xf>
    <xf numFmtId="0" fontId="8" fillId="0" borderId="293" xfId="1" applyBorder="1" applyAlignment="1" applyProtection="1">
      <alignment vertical="center" wrapText="1"/>
    </xf>
    <xf numFmtId="0" fontId="6" fillId="0" borderId="21" xfId="0" applyFont="1" applyBorder="1" applyAlignment="1">
      <alignment horizontal="left" vertical="center"/>
    </xf>
    <xf numFmtId="0" fontId="6" fillId="0" borderId="0" xfId="0" applyFont="1" applyAlignment="1">
      <alignment horizontal="left" vertical="center"/>
    </xf>
    <xf numFmtId="0" fontId="6" fillId="0" borderId="23" xfId="0" applyFont="1" applyBorder="1" applyAlignment="1">
      <alignment horizontal="left" vertical="center"/>
    </xf>
    <xf numFmtId="0" fontId="97" fillId="5" borderId="0" xfId="0" applyFont="1" applyFill="1" applyAlignment="1">
      <alignment horizontal="left" vertical="center" wrapText="1"/>
    </xf>
    <xf numFmtId="0" fontId="97" fillId="5" borderId="23" xfId="0" applyFont="1" applyFill="1" applyBorder="1" applyAlignment="1">
      <alignment horizontal="left" vertical="center" wrapText="1"/>
    </xf>
    <xf numFmtId="0" fontId="97" fillId="5" borderId="0" xfId="0" applyFont="1" applyFill="1" applyAlignment="1">
      <alignment horizontal="left" vertical="center"/>
    </xf>
    <xf numFmtId="0" fontId="97" fillId="5" borderId="0" xfId="0" applyFont="1" applyFill="1" applyAlignment="1">
      <alignment horizontal="left" vertical="top" wrapText="1"/>
    </xf>
    <xf numFmtId="0" fontId="8" fillId="0" borderId="0" xfId="1" applyAlignment="1" applyProtection="1">
      <alignment horizontal="center" vertical="center" wrapText="1"/>
    </xf>
    <xf numFmtId="0" fontId="73" fillId="0" borderId="0" xfId="0" applyFont="1" applyAlignment="1">
      <alignment horizontal="left" vertical="center" wrapText="1"/>
    </xf>
    <xf numFmtId="0" fontId="69" fillId="0" borderId="0" xfId="0" applyFont="1" applyAlignment="1">
      <alignment horizontal="left" vertical="center" wrapText="1"/>
    </xf>
    <xf numFmtId="0" fontId="72" fillId="0" borderId="0" xfId="0" applyFont="1" applyAlignment="1">
      <alignment horizontal="left" vertical="center" wrapText="1"/>
    </xf>
    <xf numFmtId="0" fontId="70" fillId="0" borderId="0" xfId="0" applyFont="1" applyAlignment="1">
      <alignment horizontal="left" vertical="center" wrapText="1"/>
    </xf>
    <xf numFmtId="0" fontId="73" fillId="0" borderId="0" xfId="0" applyFont="1" applyAlignment="1">
      <alignment horizontal="left" vertical="top" wrapText="1"/>
    </xf>
    <xf numFmtId="0" fontId="69" fillId="0" borderId="0" xfId="0" applyFont="1" applyAlignment="1">
      <alignment horizontal="left" vertical="top" wrapText="1"/>
    </xf>
    <xf numFmtId="0" fontId="178" fillId="43" borderId="0" xfId="0" applyFont="1" applyFill="1" applyAlignment="1">
      <alignment horizontal="center" vertical="center" wrapText="1"/>
    </xf>
    <xf numFmtId="0" fontId="181" fillId="43" borderId="0" xfId="0" applyFont="1" applyFill="1" applyAlignment="1">
      <alignment horizontal="center" vertical="center"/>
    </xf>
    <xf numFmtId="0" fontId="162" fillId="43" borderId="0" xfId="0" applyFont="1" applyFill="1" applyAlignment="1">
      <alignment horizontal="center" vertical="center"/>
    </xf>
    <xf numFmtId="0" fontId="161" fillId="43" borderId="0" xfId="0" applyFont="1" applyFill="1" applyAlignment="1">
      <alignment horizontal="center" vertical="center"/>
    </xf>
    <xf numFmtId="0" fontId="161" fillId="43" borderId="0" xfId="0" applyFont="1" applyFill="1" applyAlignment="1">
      <alignment horizontal="left" vertical="center"/>
    </xf>
    <xf numFmtId="0" fontId="201" fillId="21" borderId="0" xfId="1" applyFont="1" applyFill="1" applyAlignment="1" applyProtection="1">
      <alignment horizontal="center" vertical="center" wrapText="1"/>
    </xf>
    <xf numFmtId="0" fontId="201" fillId="21" borderId="0" xfId="1" applyFont="1" applyFill="1" applyAlignment="1" applyProtection="1">
      <alignment horizontal="center" vertical="center"/>
    </xf>
    <xf numFmtId="0" fontId="157" fillId="43" borderId="0" xfId="0" applyFont="1" applyFill="1" applyAlignment="1">
      <alignment horizontal="center" vertical="center"/>
    </xf>
    <xf numFmtId="0" fontId="181" fillId="17" borderId="0" xfId="0" applyFont="1" applyFill="1" applyAlignment="1">
      <alignment horizontal="center" vertical="center"/>
    </xf>
    <xf numFmtId="0" fontId="159" fillId="43" borderId="0" xfId="1" applyFont="1" applyFill="1" applyAlignment="1" applyProtection="1">
      <alignment horizontal="center" vertical="center"/>
    </xf>
    <xf numFmtId="0" fontId="10" fillId="6" borderId="83" xfId="17" applyFont="1" applyFill="1" applyBorder="1" applyAlignment="1">
      <alignment horizontal="center" vertical="center" wrapText="1"/>
    </xf>
    <xf numFmtId="0" fontId="10" fillId="6" borderId="81" xfId="17" applyFont="1" applyFill="1" applyBorder="1" applyAlignment="1">
      <alignment horizontal="center" vertical="center" wrapText="1"/>
    </xf>
    <xf numFmtId="0" fontId="10" fillId="6" borderId="84" xfId="17" applyFont="1" applyFill="1" applyBorder="1" applyAlignment="1">
      <alignment horizontal="center" vertical="center" wrapText="1"/>
    </xf>
    <xf numFmtId="0" fontId="147" fillId="17" borderId="104" xfId="17" applyFont="1" applyFill="1" applyBorder="1" applyAlignment="1">
      <alignment horizontal="left" vertical="top" wrapText="1"/>
    </xf>
    <xf numFmtId="0" fontId="33" fillId="17" borderId="100" xfId="17" applyFont="1" applyFill="1" applyBorder="1" applyAlignment="1">
      <alignment horizontal="left" vertical="top" wrapText="1"/>
    </xf>
    <xf numFmtId="0" fontId="33" fillId="17" borderId="101" xfId="17" applyFont="1" applyFill="1" applyBorder="1" applyAlignment="1">
      <alignment horizontal="left" vertical="top" wrapText="1"/>
    </xf>
    <xf numFmtId="0" fontId="33" fillId="17" borderId="104" xfId="17" applyFont="1" applyFill="1" applyBorder="1" applyAlignment="1">
      <alignment horizontal="left" vertical="top" wrapText="1"/>
    </xf>
    <xf numFmtId="0" fontId="20" fillId="17" borderId="104" xfId="2" applyFont="1" applyFill="1" applyBorder="1" applyAlignment="1">
      <alignment horizontal="left" vertical="top" wrapText="1"/>
    </xf>
    <xf numFmtId="0" fontId="20" fillId="17" borderId="100" xfId="2" applyFont="1" applyFill="1" applyBorder="1" applyAlignment="1">
      <alignment horizontal="left" vertical="top" wrapText="1"/>
    </xf>
    <xf numFmtId="0" fontId="20" fillId="17" borderId="101" xfId="2" applyFont="1" applyFill="1" applyBorder="1" applyAlignment="1">
      <alignment horizontal="left" vertical="top" wrapText="1"/>
    </xf>
    <xf numFmtId="0" fontId="20" fillId="17" borderId="258" xfId="2" applyFont="1" applyFill="1" applyBorder="1" applyAlignment="1">
      <alignment horizontal="left" vertical="top" wrapText="1"/>
    </xf>
    <xf numFmtId="0" fontId="20" fillId="17" borderId="259" xfId="2" applyFont="1" applyFill="1" applyBorder="1" applyAlignment="1">
      <alignment horizontal="left" vertical="top" wrapText="1"/>
    </xf>
    <xf numFmtId="0" fontId="20" fillId="17" borderId="260" xfId="2" applyFont="1" applyFill="1" applyBorder="1" applyAlignment="1">
      <alignment horizontal="left" vertical="top" wrapText="1"/>
    </xf>
    <xf numFmtId="0" fontId="33" fillId="17" borderId="253" xfId="17" applyFont="1" applyFill="1" applyBorder="1" applyAlignment="1">
      <alignment horizontal="left" vertical="top" wrapText="1"/>
    </xf>
    <xf numFmtId="0" fontId="33" fillId="17" borderId="254" xfId="17" applyFont="1" applyFill="1" applyBorder="1" applyAlignment="1">
      <alignment horizontal="left" vertical="top" wrapText="1"/>
    </xf>
    <xf numFmtId="0" fontId="33" fillId="17" borderId="255" xfId="17" applyFont="1" applyFill="1" applyBorder="1" applyAlignment="1">
      <alignment horizontal="left" vertical="top" wrapText="1"/>
    </xf>
    <xf numFmtId="0" fontId="20" fillId="17" borderId="258" xfId="17" applyFont="1" applyFill="1" applyBorder="1" applyAlignment="1">
      <alignment horizontal="left" vertical="top" wrapText="1"/>
    </xf>
    <xf numFmtId="0" fontId="12" fillId="17" borderId="259" xfId="17" applyFont="1" applyFill="1" applyBorder="1" applyAlignment="1">
      <alignment horizontal="left" vertical="top" wrapText="1"/>
    </xf>
    <xf numFmtId="0" fontId="12" fillId="17" borderId="260" xfId="17" applyFont="1" applyFill="1" applyBorder="1" applyAlignment="1">
      <alignment horizontal="left" vertical="top" wrapText="1"/>
    </xf>
    <xf numFmtId="0" fontId="147" fillId="17" borderId="258" xfId="17" applyFont="1" applyFill="1" applyBorder="1" applyAlignment="1">
      <alignment horizontal="left" vertical="top" wrapText="1"/>
    </xf>
    <xf numFmtId="0" fontId="33" fillId="17" borderId="259" xfId="17" applyFont="1" applyFill="1" applyBorder="1" applyAlignment="1">
      <alignment horizontal="left" vertical="top" wrapText="1"/>
    </xf>
    <xf numFmtId="0" fontId="33" fillId="17" borderId="260" xfId="17" applyFont="1" applyFill="1" applyBorder="1" applyAlignment="1">
      <alignment horizontal="left" vertical="top" wrapText="1"/>
    </xf>
    <xf numFmtId="0" fontId="56" fillId="11" borderId="118" xfId="17" applyFont="1" applyFill="1" applyBorder="1" applyAlignment="1">
      <alignment horizontal="right" vertical="center" wrapText="1"/>
    </xf>
    <xf numFmtId="0" fontId="57" fillId="11" borderId="118" xfId="0" applyFont="1" applyFill="1" applyBorder="1" applyAlignment="1">
      <alignment horizontal="right" vertical="center"/>
    </xf>
    <xf numFmtId="0" fontId="0" fillId="11" borderId="118" xfId="0" applyFill="1" applyBorder="1" applyAlignment="1">
      <alignment horizontal="right" vertical="center"/>
    </xf>
    <xf numFmtId="180" fontId="56" fillId="11" borderId="118" xfId="17" applyNumberFormat="1" applyFont="1" applyFill="1" applyBorder="1" applyAlignment="1">
      <alignment horizontal="center" vertical="center" wrapText="1"/>
    </xf>
    <xf numFmtId="180" fontId="0" fillId="11" borderId="118" xfId="0" applyNumberFormat="1" applyFill="1" applyBorder="1" applyAlignment="1">
      <alignment horizontal="center" vertical="center" wrapText="1"/>
    </xf>
    <xf numFmtId="0" fontId="58" fillId="12" borderId="119" xfId="17" applyFont="1" applyFill="1" applyBorder="1" applyAlignment="1">
      <alignment horizontal="center" vertical="center" wrapText="1"/>
    </xf>
    <xf numFmtId="0" fontId="59" fillId="12" borderId="119" xfId="0" applyFont="1" applyFill="1" applyBorder="1" applyAlignment="1">
      <alignment horizontal="center" vertical="center"/>
    </xf>
    <xf numFmtId="0" fontId="58" fillId="9" borderId="119" xfId="0" applyFont="1" applyFill="1" applyBorder="1" applyAlignment="1">
      <alignment horizontal="center" vertical="center"/>
    </xf>
    <xf numFmtId="0" fontId="61" fillId="9" borderId="119" xfId="0" applyFont="1" applyFill="1" applyBorder="1" applyAlignment="1">
      <alignment horizontal="center" vertical="center"/>
    </xf>
    <xf numFmtId="0" fontId="63" fillId="16" borderId="37" xfId="16" applyFont="1" applyFill="1" applyBorder="1" applyAlignment="1">
      <alignment horizontal="center" vertical="center"/>
    </xf>
    <xf numFmtId="0" fontId="63" fillId="16" borderId="42" xfId="16" applyFont="1" applyFill="1" applyBorder="1" applyAlignment="1">
      <alignment horizontal="center" vertical="center"/>
    </xf>
    <xf numFmtId="0" fontId="63" fillId="16" borderId="44" xfId="16" applyFont="1" applyFill="1" applyBorder="1" applyAlignment="1">
      <alignment horizontal="center" vertical="center"/>
    </xf>
    <xf numFmtId="0" fontId="64" fillId="2" borderId="38" xfId="16" applyFont="1" applyFill="1" applyBorder="1" applyAlignment="1">
      <alignment vertical="center" wrapText="1"/>
    </xf>
    <xf numFmtId="0" fontId="64" fillId="2" borderId="39" xfId="16" applyFont="1" applyFill="1" applyBorder="1" applyAlignment="1">
      <alignment vertical="center" wrapText="1"/>
    </xf>
    <xf numFmtId="0" fontId="64" fillId="2" borderId="40" xfId="16" applyFont="1" applyFill="1" applyBorder="1" applyAlignment="1">
      <alignment vertical="center" wrapText="1"/>
    </xf>
    <xf numFmtId="0" fontId="64" fillId="2" borderId="32" xfId="16" applyFont="1" applyFill="1" applyBorder="1" applyAlignment="1">
      <alignment vertical="center" wrapText="1"/>
    </xf>
    <xf numFmtId="0" fontId="64" fillId="2" borderId="0" xfId="16" applyFont="1" applyFill="1" applyAlignment="1">
      <alignment vertical="center" wrapText="1"/>
    </xf>
    <xf numFmtId="0" fontId="64" fillId="2" borderId="33" xfId="16" applyFont="1" applyFill="1" applyBorder="1" applyAlignment="1">
      <alignment vertical="center" wrapText="1"/>
    </xf>
    <xf numFmtId="0" fontId="64" fillId="2" borderId="45" xfId="16" applyFont="1" applyFill="1" applyBorder="1" applyAlignment="1">
      <alignment vertical="center" wrapText="1"/>
    </xf>
    <xf numFmtId="0" fontId="64" fillId="2" borderId="46" xfId="16" applyFont="1" applyFill="1" applyBorder="1" applyAlignment="1">
      <alignment vertical="center" wrapText="1"/>
    </xf>
    <xf numFmtId="0" fontId="64" fillId="2" borderId="47" xfId="16" applyFont="1" applyFill="1" applyBorder="1" applyAlignment="1">
      <alignment vertical="center" wrapText="1"/>
    </xf>
    <xf numFmtId="0" fontId="64" fillId="2" borderId="38" xfId="16" applyFont="1" applyFill="1" applyBorder="1" applyAlignment="1">
      <alignment horizontal="left" vertical="center" wrapText="1"/>
    </xf>
    <xf numFmtId="0" fontId="64" fillId="2" borderId="39" xfId="16" applyFont="1" applyFill="1" applyBorder="1" applyAlignment="1">
      <alignment horizontal="left" vertical="center" wrapText="1"/>
    </xf>
    <xf numFmtId="0" fontId="64" fillId="2" borderId="41" xfId="16" applyFont="1" applyFill="1" applyBorder="1" applyAlignment="1">
      <alignment horizontal="left" vertical="center" wrapText="1"/>
    </xf>
    <xf numFmtId="0" fontId="64" fillId="2" borderId="32" xfId="16" applyFont="1" applyFill="1" applyBorder="1" applyAlignment="1">
      <alignment horizontal="left" vertical="center" wrapText="1"/>
    </xf>
    <xf numFmtId="0" fontId="64" fillId="2" borderId="0" xfId="16" applyFont="1" applyFill="1" applyAlignment="1">
      <alignment horizontal="left" vertical="center" wrapText="1"/>
    </xf>
    <xf numFmtId="0" fontId="64" fillId="2" borderId="43" xfId="16" applyFont="1" applyFill="1" applyBorder="1" applyAlignment="1">
      <alignment horizontal="left" vertical="center" wrapText="1"/>
    </xf>
    <xf numFmtId="0" fontId="64" fillId="2" borderId="45" xfId="16" applyFont="1" applyFill="1" applyBorder="1" applyAlignment="1">
      <alignment horizontal="left" vertical="center" wrapText="1"/>
    </xf>
    <xf numFmtId="0" fontId="64" fillId="2" borderId="46" xfId="16" applyFont="1" applyFill="1" applyBorder="1" applyAlignment="1">
      <alignment horizontal="left" vertical="center" wrapText="1"/>
    </xf>
    <xf numFmtId="0" fontId="64" fillId="2" borderId="48" xfId="16" applyFont="1" applyFill="1" applyBorder="1" applyAlignment="1">
      <alignment horizontal="left" vertical="center" wrapText="1"/>
    </xf>
    <xf numFmtId="0" fontId="33" fillId="17" borderId="198" xfId="17" applyFont="1" applyFill="1" applyBorder="1" applyAlignment="1">
      <alignment horizontal="left" vertical="top" wrapText="1"/>
    </xf>
    <xf numFmtId="0" fontId="33" fillId="17" borderId="199" xfId="17" applyFont="1" applyFill="1" applyBorder="1" applyAlignment="1">
      <alignment horizontal="left" vertical="top" wrapText="1"/>
    </xf>
    <xf numFmtId="0" fontId="33" fillId="17" borderId="200" xfId="17" applyFont="1" applyFill="1" applyBorder="1" applyAlignment="1">
      <alignment horizontal="left" vertical="top" wrapText="1"/>
    </xf>
    <xf numFmtId="0" fontId="7" fillId="5" borderId="9" xfId="17" applyFont="1" applyFill="1" applyBorder="1" applyAlignment="1">
      <alignment horizontal="center" vertical="center" wrapText="1"/>
    </xf>
    <xf numFmtId="0" fontId="56" fillId="36" borderId="112" xfId="17" applyFont="1" applyFill="1" applyBorder="1" applyAlignment="1">
      <alignment horizontal="center" vertical="center" wrapText="1"/>
    </xf>
    <xf numFmtId="180" fontId="56" fillId="3" borderId="114" xfId="17" applyNumberFormat="1" applyFont="1" applyFill="1" applyBorder="1" applyAlignment="1">
      <alignment horizontal="center" vertical="center" wrapText="1"/>
    </xf>
    <xf numFmtId="180" fontId="56" fillId="3" borderId="116" xfId="17" applyNumberFormat="1" applyFont="1" applyFill="1" applyBorder="1" applyAlignment="1">
      <alignment horizontal="center" vertical="center" wrapText="1"/>
    </xf>
    <xf numFmtId="0" fontId="64" fillId="3" borderId="114" xfId="17" applyFont="1" applyFill="1" applyBorder="1" applyAlignment="1">
      <alignment horizontal="center" vertical="center" wrapText="1"/>
    </xf>
    <xf numFmtId="0" fontId="64" fillId="3" borderId="115" xfId="17" applyFont="1" applyFill="1" applyBorder="1" applyAlignment="1">
      <alignment horizontal="center" vertical="center" wrapText="1"/>
    </xf>
    <xf numFmtId="0" fontId="64" fillId="3" borderId="116" xfId="17" applyFont="1" applyFill="1" applyBorder="1" applyAlignment="1">
      <alignment horizontal="center" vertical="center" wrapText="1"/>
    </xf>
    <xf numFmtId="0" fontId="88" fillId="17" borderId="258" xfId="17" applyFont="1" applyFill="1" applyBorder="1" applyAlignment="1">
      <alignment horizontal="left" vertical="top" wrapText="1"/>
    </xf>
    <xf numFmtId="0" fontId="88" fillId="17" borderId="259" xfId="17" applyFont="1" applyFill="1" applyBorder="1" applyAlignment="1">
      <alignment horizontal="left" vertical="top" wrapText="1"/>
    </xf>
    <xf numFmtId="0" fontId="88" fillId="17" borderId="260" xfId="17" applyFont="1" applyFill="1" applyBorder="1" applyAlignment="1">
      <alignment horizontal="left" vertical="top" wrapText="1"/>
    </xf>
    <xf numFmtId="0" fontId="88" fillId="17" borderId="104" xfId="17" applyFont="1" applyFill="1" applyBorder="1" applyAlignment="1">
      <alignment horizontal="left" vertical="top" wrapText="1"/>
    </xf>
    <xf numFmtId="0" fontId="88" fillId="17" borderId="100" xfId="17" applyFont="1" applyFill="1" applyBorder="1" applyAlignment="1">
      <alignment horizontal="left" vertical="top" wrapText="1"/>
    </xf>
    <xf numFmtId="0" fontId="88" fillId="17" borderId="101" xfId="17" applyFont="1" applyFill="1" applyBorder="1" applyAlignment="1">
      <alignment horizontal="left" vertical="top" wrapText="1"/>
    </xf>
    <xf numFmtId="0" fontId="147" fillId="17" borderId="144" xfId="17" applyFont="1" applyFill="1" applyBorder="1" applyAlignment="1">
      <alignment horizontal="left" vertical="top" wrapText="1"/>
    </xf>
    <xf numFmtId="0" fontId="46" fillId="17" borderId="142" xfId="17" applyFont="1" applyFill="1" applyBorder="1" applyAlignment="1">
      <alignment horizontal="left" vertical="top" wrapText="1"/>
    </xf>
    <xf numFmtId="0" fontId="46" fillId="17" borderId="143" xfId="17" applyFont="1" applyFill="1" applyBorder="1" applyAlignment="1">
      <alignment horizontal="left" vertical="top" wrapText="1"/>
    </xf>
    <xf numFmtId="0" fontId="12" fillId="17" borderId="258" xfId="17" applyFont="1" applyFill="1" applyBorder="1" applyAlignment="1">
      <alignment horizontal="left" vertical="top" wrapText="1"/>
    </xf>
    <xf numFmtId="0" fontId="88" fillId="19" borderId="258" xfId="17" applyFont="1" applyFill="1" applyBorder="1" applyAlignment="1">
      <alignment horizontal="left" vertical="top" wrapText="1"/>
    </xf>
    <xf numFmtId="0" fontId="88" fillId="19" borderId="259" xfId="17" applyFont="1" applyFill="1" applyBorder="1" applyAlignment="1">
      <alignment horizontal="left" vertical="top" wrapText="1"/>
    </xf>
    <xf numFmtId="0" fontId="88" fillId="19" borderId="260" xfId="17" applyFont="1" applyFill="1" applyBorder="1" applyAlignment="1">
      <alignment horizontal="left" vertical="top" wrapText="1"/>
    </xf>
    <xf numFmtId="0" fontId="147" fillId="17" borderId="264" xfId="17" applyFont="1" applyFill="1" applyBorder="1" applyAlignment="1">
      <alignment horizontal="left" vertical="top" wrapText="1"/>
    </xf>
    <xf numFmtId="0" fontId="33" fillId="17" borderId="263" xfId="17" applyFont="1" applyFill="1" applyBorder="1" applyAlignment="1">
      <alignment horizontal="left" vertical="top" wrapText="1"/>
    </xf>
    <xf numFmtId="0" fontId="12" fillId="17" borderId="104" xfId="17" applyFont="1" applyFill="1" applyBorder="1" applyAlignment="1">
      <alignment horizontal="left" vertical="top" wrapText="1"/>
    </xf>
    <xf numFmtId="0" fontId="12" fillId="17" borderId="100" xfId="17" applyFont="1" applyFill="1" applyBorder="1" applyAlignment="1">
      <alignment horizontal="left" vertical="top" wrapText="1"/>
    </xf>
    <xf numFmtId="0" fontId="12" fillId="17" borderId="101" xfId="17" applyFont="1" applyFill="1" applyBorder="1" applyAlignment="1">
      <alignment horizontal="left" vertical="top" wrapText="1"/>
    </xf>
    <xf numFmtId="0" fontId="33" fillId="17" borderId="30" xfId="18" applyFont="1" applyFill="1" applyBorder="1" applyAlignment="1">
      <alignment horizontal="center" vertical="center"/>
    </xf>
    <xf numFmtId="0" fontId="33" fillId="17" borderId="31" xfId="18" applyFont="1" applyFill="1" applyBorder="1" applyAlignment="1">
      <alignment horizontal="center" vertical="center"/>
    </xf>
    <xf numFmtId="0" fontId="11" fillId="0" borderId="96" xfId="17" applyFont="1" applyBorder="1" applyAlignment="1">
      <alignment horizontal="center" vertical="center" wrapText="1"/>
    </xf>
    <xf numFmtId="0" fontId="11" fillId="0" borderId="97" xfId="17" applyFont="1" applyBorder="1" applyAlignment="1">
      <alignment horizontal="center" vertical="center" wrapText="1"/>
    </xf>
    <xf numFmtId="0" fontId="11" fillId="0" borderId="98" xfId="17" applyFont="1" applyBorder="1" applyAlignment="1">
      <alignment horizontal="center" vertical="center" wrapText="1"/>
    </xf>
    <xf numFmtId="0" fontId="51" fillId="17" borderId="51" xfId="17" applyFont="1" applyFill="1" applyBorder="1" applyAlignment="1">
      <alignment horizontal="center" vertical="center"/>
    </xf>
    <xf numFmtId="0" fontId="51" fillId="17" borderId="52" xfId="17" applyFont="1" applyFill="1" applyBorder="1" applyAlignment="1">
      <alignment horizontal="center" vertical="center"/>
    </xf>
    <xf numFmtId="0" fontId="51" fillId="17" borderId="53" xfId="17" applyFont="1" applyFill="1" applyBorder="1" applyAlignment="1">
      <alignment horizontal="center" vertical="center"/>
    </xf>
    <xf numFmtId="0" fontId="88" fillId="17" borderId="262" xfId="17" applyFont="1" applyFill="1" applyBorder="1" applyAlignment="1">
      <alignment horizontal="left" vertical="top" wrapText="1"/>
    </xf>
    <xf numFmtId="0" fontId="101" fillId="17" borderId="258" xfId="17" applyFont="1" applyFill="1" applyBorder="1" applyAlignment="1">
      <alignment horizontal="left" vertical="top" wrapText="1"/>
    </xf>
    <xf numFmtId="0" fontId="101" fillId="17" borderId="259" xfId="17" applyFont="1" applyFill="1" applyBorder="1" applyAlignment="1">
      <alignment horizontal="left" vertical="top" wrapText="1"/>
    </xf>
    <xf numFmtId="0" fontId="101" fillId="17" borderId="260" xfId="17" applyFont="1" applyFill="1" applyBorder="1" applyAlignment="1">
      <alignment horizontal="left" vertical="top" wrapText="1"/>
    </xf>
    <xf numFmtId="0" fontId="1" fillId="9" borderId="0" xfId="17" applyFill="1" applyAlignment="1">
      <alignment horizontal="center" vertical="center"/>
    </xf>
    <xf numFmtId="0" fontId="1" fillId="9" borderId="15" xfId="17" applyFill="1" applyBorder="1" applyAlignment="1">
      <alignment horizontal="center" vertical="center"/>
    </xf>
    <xf numFmtId="0" fontId="39" fillId="17" borderId="0" xfId="17" applyFont="1" applyFill="1" applyAlignment="1">
      <alignment horizontal="left" vertical="center"/>
    </xf>
    <xf numFmtId="0" fontId="46" fillId="17" borderId="16" xfId="17" applyFont="1" applyFill="1" applyBorder="1" applyAlignment="1">
      <alignment horizontal="center" vertical="center"/>
    </xf>
    <xf numFmtId="0" fontId="46" fillId="17" borderId="17" xfId="17" applyFont="1" applyFill="1" applyBorder="1" applyAlignment="1">
      <alignment horizontal="center" vertical="center"/>
    </xf>
    <xf numFmtId="0" fontId="46" fillId="0" borderId="17" xfId="17" applyFont="1" applyBorder="1" applyAlignment="1">
      <alignment horizontal="center" vertical="center"/>
    </xf>
    <xf numFmtId="0" fontId="46" fillId="0" borderId="18" xfId="17" applyFont="1" applyBorder="1" applyAlignment="1">
      <alignment horizontal="center" vertical="center"/>
    </xf>
    <xf numFmtId="0" fontId="1" fillId="0" borderId="24" xfId="17" applyBorder="1" applyAlignment="1">
      <alignment horizontal="center" vertical="center"/>
    </xf>
    <xf numFmtId="0" fontId="1" fillId="0" borderId="25" xfId="17" applyBorder="1" applyAlignment="1">
      <alignment horizontal="center" vertical="center"/>
    </xf>
    <xf numFmtId="0" fontId="1" fillId="0" borderId="26" xfId="17" applyBorder="1" applyAlignment="1">
      <alignment horizontal="center" vertical="center"/>
    </xf>
    <xf numFmtId="0" fontId="34" fillId="0" borderId="27" xfId="17" applyFont="1" applyBorder="1" applyAlignment="1">
      <alignment horizontal="center" vertical="center" wrapText="1"/>
    </xf>
    <xf numFmtId="0" fontId="34" fillId="0" borderId="12" xfId="17" applyFont="1" applyBorder="1" applyAlignment="1">
      <alignment horizontal="center" vertical="center" wrapText="1"/>
    </xf>
    <xf numFmtId="0" fontId="30" fillId="15" borderId="0" xfId="17" applyFont="1" applyFill="1" applyAlignment="1">
      <alignment horizontal="center" vertical="center"/>
    </xf>
    <xf numFmtId="179" fontId="122" fillId="0" borderId="92" xfId="17" applyNumberFormat="1" applyFont="1" applyBorder="1" applyAlignment="1">
      <alignment horizontal="center" vertical="center" shrinkToFit="1"/>
    </xf>
    <xf numFmtId="179" fontId="122" fillId="0" borderId="93" xfId="17" applyNumberFormat="1" applyFont="1" applyBorder="1" applyAlignment="1">
      <alignment horizontal="center" vertical="center" shrinkToFit="1"/>
    </xf>
    <xf numFmtId="0" fontId="44" fillId="0" borderId="28" xfId="17" applyFont="1" applyBorder="1" applyAlignment="1">
      <alignment horizontal="center" vertical="center"/>
    </xf>
    <xf numFmtId="0" fontId="44" fillId="0" borderId="29" xfId="17" applyFont="1" applyBorder="1" applyAlignment="1">
      <alignment horizontal="center" vertical="center"/>
    </xf>
    <xf numFmtId="0" fontId="1" fillId="9" borderId="0" xfId="17" applyFill="1" applyAlignment="1">
      <alignment horizontal="center" vertical="center" wrapText="1"/>
    </xf>
    <xf numFmtId="0" fontId="1" fillId="9" borderId="15" xfId="17" applyFill="1" applyBorder="1" applyAlignment="1">
      <alignment horizontal="center" vertical="center" wrapText="1"/>
    </xf>
    <xf numFmtId="0" fontId="6" fillId="0" borderId="0" xfId="2" applyAlignment="1">
      <alignment horizontal="center" vertical="center"/>
    </xf>
    <xf numFmtId="14" fontId="86" fillId="19" borderId="139" xfId="2" applyNumberFormat="1" applyFont="1" applyFill="1" applyBorder="1" applyAlignment="1">
      <alignment horizontal="center" vertical="center" wrapText="1"/>
    </xf>
    <xf numFmtId="14" fontId="86" fillId="19" borderId="140" xfId="2" applyNumberFormat="1" applyFont="1" applyFill="1" applyBorder="1" applyAlignment="1">
      <alignment horizontal="center" vertical="center" wrapText="1"/>
    </xf>
    <xf numFmtId="14" fontId="86" fillId="19" borderId="230" xfId="2" applyNumberFormat="1" applyFont="1" applyFill="1" applyBorder="1" applyAlignment="1">
      <alignment horizontal="center" vertical="center" wrapText="1"/>
    </xf>
    <xf numFmtId="0" fontId="106" fillId="19" borderId="76" xfId="2" applyFont="1" applyFill="1" applyBorder="1" applyAlignment="1">
      <alignment horizontal="center" vertical="center"/>
    </xf>
    <xf numFmtId="0" fontId="106" fillId="19" borderId="77" xfId="2" applyFont="1" applyFill="1" applyBorder="1" applyAlignment="1">
      <alignment horizontal="center" vertical="center"/>
    </xf>
    <xf numFmtId="0" fontId="106" fillId="19" borderId="286" xfId="2" applyFont="1" applyFill="1" applyBorder="1" applyAlignment="1">
      <alignment horizontal="center" vertical="center"/>
    </xf>
    <xf numFmtId="14" fontId="82" fillId="19" borderId="287" xfId="1" applyNumberFormat="1" applyFont="1" applyFill="1" applyBorder="1" applyAlignment="1" applyProtection="1">
      <alignment horizontal="center" vertical="center" shrinkToFit="1"/>
    </xf>
    <xf numFmtId="14" fontId="82" fillId="19" borderId="1" xfId="1" applyNumberFormat="1" applyFont="1" applyFill="1" applyBorder="1" applyAlignment="1" applyProtection="1">
      <alignment horizontal="center" vertical="center" shrinkToFit="1"/>
    </xf>
    <xf numFmtId="14" fontId="82" fillId="19" borderId="288" xfId="1" applyNumberFormat="1" applyFont="1" applyFill="1" applyBorder="1" applyAlignment="1" applyProtection="1">
      <alignment horizontal="center" vertical="center" shrinkToFit="1"/>
    </xf>
    <xf numFmtId="14" fontId="82" fillId="19" borderId="289" xfId="1" applyNumberFormat="1" applyFont="1" applyFill="1" applyBorder="1" applyAlignment="1" applyProtection="1">
      <alignment horizontal="center" vertical="center" shrinkToFit="1"/>
    </xf>
    <xf numFmtId="14" fontId="82" fillId="19" borderId="59" xfId="1" applyNumberFormat="1" applyFont="1" applyFill="1" applyBorder="1" applyAlignment="1" applyProtection="1">
      <alignment horizontal="center" vertical="center" shrinkToFit="1"/>
    </xf>
    <xf numFmtId="14" fontId="82" fillId="19" borderId="68" xfId="1" applyNumberFormat="1" applyFont="1" applyFill="1" applyBorder="1" applyAlignment="1" applyProtection="1">
      <alignment horizontal="center" vertical="center" wrapText="1"/>
    </xf>
    <xf numFmtId="14" fontId="82" fillId="19" borderId="86" xfId="1" applyNumberFormat="1" applyFont="1" applyFill="1" applyBorder="1" applyAlignment="1" applyProtection="1">
      <alignment horizontal="center" vertical="center" wrapText="1"/>
    </xf>
    <xf numFmtId="14" fontId="86" fillId="19" borderId="64" xfId="2" applyNumberFormat="1" applyFont="1" applyFill="1" applyBorder="1" applyAlignment="1">
      <alignment horizontal="center" vertical="center" wrapText="1"/>
    </xf>
    <xf numFmtId="14" fontId="86" fillId="19" borderId="273" xfId="2" applyNumberFormat="1" applyFont="1" applyFill="1" applyBorder="1" applyAlignment="1">
      <alignment horizontal="center" vertical="center" wrapText="1"/>
    </xf>
    <xf numFmtId="14" fontId="86" fillId="19" borderId="274" xfId="2" applyNumberFormat="1" applyFont="1" applyFill="1" applyBorder="1" applyAlignment="1">
      <alignment horizontal="center" vertical="center" wrapText="1"/>
    </xf>
    <xf numFmtId="14" fontId="82" fillId="19" borderId="155" xfId="2" applyNumberFormat="1" applyFont="1" applyFill="1" applyBorder="1" applyAlignment="1">
      <alignment horizontal="center" vertical="center"/>
    </xf>
    <xf numFmtId="14" fontId="82" fillId="19" borderId="189" xfId="2" applyNumberFormat="1" applyFont="1" applyFill="1" applyBorder="1" applyAlignment="1">
      <alignment horizontal="center" vertical="center"/>
    </xf>
    <xf numFmtId="14" fontId="82" fillId="19" borderId="275" xfId="2" applyNumberFormat="1" applyFont="1" applyFill="1" applyBorder="1" applyAlignment="1">
      <alignment horizontal="center" vertical="center"/>
    </xf>
    <xf numFmtId="14" fontId="82" fillId="19" borderId="68" xfId="1" applyNumberFormat="1" applyFont="1" applyFill="1" applyBorder="1" applyAlignment="1" applyProtection="1">
      <alignment horizontal="left" vertical="center" wrapText="1" indent="1"/>
    </xf>
    <xf numFmtId="14" fontId="82" fillId="19" borderId="86" xfId="1" applyNumberFormat="1" applyFont="1" applyFill="1" applyBorder="1" applyAlignment="1" applyProtection="1">
      <alignment horizontal="left" vertical="center" wrapText="1" indent="1"/>
    </xf>
    <xf numFmtId="14" fontId="82" fillId="19" borderId="1" xfId="1" applyNumberFormat="1" applyFont="1" applyFill="1" applyBorder="1" applyAlignment="1" applyProtection="1">
      <alignment horizontal="center" vertical="center" wrapText="1" shrinkToFit="1"/>
    </xf>
    <xf numFmtId="14" fontId="82" fillId="19" borderId="59" xfId="1" applyNumberFormat="1" applyFont="1" applyFill="1" applyBorder="1" applyAlignment="1" applyProtection="1">
      <alignment horizontal="center" vertical="center" wrapText="1" shrinkToFit="1"/>
    </xf>
    <xf numFmtId="0" fontId="106" fillId="19" borderId="78" xfId="2" applyFont="1" applyFill="1" applyBorder="1" applyAlignment="1">
      <alignment horizontal="center" vertical="center"/>
    </xf>
    <xf numFmtId="0" fontId="82" fillId="19" borderId="77" xfId="1" applyFont="1" applyFill="1" applyBorder="1" applyAlignment="1" applyProtection="1">
      <alignment horizontal="center" vertical="center" wrapText="1"/>
    </xf>
    <xf numFmtId="0" fontId="82" fillId="19" borderId="297" xfId="1" applyFont="1" applyFill="1" applyBorder="1" applyAlignment="1" applyProtection="1">
      <alignment horizontal="center" vertical="center" wrapText="1"/>
    </xf>
    <xf numFmtId="14" fontId="86" fillId="19" borderId="298" xfId="2" applyNumberFormat="1" applyFont="1" applyFill="1" applyBorder="1" applyAlignment="1">
      <alignment horizontal="center" vertical="center" wrapText="1"/>
    </xf>
    <xf numFmtId="14" fontId="86" fillId="19" borderId="299" xfId="2" applyNumberFormat="1" applyFont="1" applyFill="1" applyBorder="1" applyAlignment="1">
      <alignment horizontal="center" vertical="center" wrapText="1"/>
    </xf>
    <xf numFmtId="14" fontId="31" fillId="19" borderId="189" xfId="2" applyNumberFormat="1" applyFont="1" applyFill="1" applyBorder="1" applyAlignment="1">
      <alignment horizontal="center" vertical="center"/>
    </xf>
    <xf numFmtId="14" fontId="31" fillId="19" borderId="300" xfId="2" applyNumberFormat="1" applyFont="1" applyFill="1" applyBorder="1" applyAlignment="1">
      <alignment horizontal="center" vertical="center"/>
    </xf>
    <xf numFmtId="14" fontId="82" fillId="19" borderId="139" xfId="2" applyNumberFormat="1" applyFont="1" applyFill="1" applyBorder="1" applyAlignment="1">
      <alignment horizontal="center" vertical="center"/>
    </xf>
    <xf numFmtId="14" fontId="82" fillId="19" borderId="140" xfId="2" applyNumberFormat="1" applyFont="1" applyFill="1" applyBorder="1" applyAlignment="1">
      <alignment horizontal="center" vertical="center"/>
    </xf>
    <xf numFmtId="14" fontId="82" fillId="19" borderId="230" xfId="2" applyNumberFormat="1" applyFont="1" applyFill="1" applyBorder="1" applyAlignment="1">
      <alignment horizontal="center" vertical="center"/>
    </xf>
    <xf numFmtId="0" fontId="82" fillId="19" borderId="139" xfId="2" applyFont="1" applyFill="1" applyBorder="1" applyAlignment="1">
      <alignment horizontal="center" vertical="center" wrapText="1"/>
    </xf>
    <xf numFmtId="0" fontId="82" fillId="19" borderId="140" xfId="2" applyFont="1" applyFill="1" applyBorder="1" applyAlignment="1">
      <alignment horizontal="center" vertical="center" wrapText="1"/>
    </xf>
    <xf numFmtId="0" fontId="82" fillId="19" borderId="230" xfId="2" applyFont="1" applyFill="1" applyBorder="1" applyAlignment="1">
      <alignment horizontal="center" vertical="center" wrapText="1"/>
    </xf>
    <xf numFmtId="14" fontId="82" fillId="19" borderId="71" xfId="1" applyNumberFormat="1" applyFont="1" applyFill="1" applyBorder="1" applyAlignment="1" applyProtection="1">
      <alignment horizontal="center" vertical="center" wrapText="1"/>
    </xf>
    <xf numFmtId="14" fontId="82" fillId="19" borderId="72" xfId="1" applyNumberFormat="1" applyFont="1" applyFill="1" applyBorder="1" applyAlignment="1" applyProtection="1">
      <alignment horizontal="center" vertical="center" wrapText="1"/>
    </xf>
    <xf numFmtId="14" fontId="82" fillId="19" borderId="73" xfId="1" applyNumberFormat="1" applyFont="1" applyFill="1" applyBorder="1" applyAlignment="1" applyProtection="1">
      <alignment horizontal="center" vertical="center" wrapText="1"/>
    </xf>
    <xf numFmtId="14" fontId="82" fillId="19" borderId="70" xfId="2" applyNumberFormat="1" applyFont="1" applyFill="1" applyBorder="1" applyAlignment="1">
      <alignment horizontal="center" vertical="center" wrapText="1" shrinkToFit="1"/>
    </xf>
    <xf numFmtId="14" fontId="82" fillId="19" borderId="1" xfId="2" applyNumberFormat="1" applyFont="1" applyFill="1" applyBorder="1" applyAlignment="1">
      <alignment horizontal="center" vertical="center" wrapText="1" shrinkToFit="1"/>
    </xf>
    <xf numFmtId="14" fontId="25" fillId="19" borderId="70" xfId="2" applyNumberFormat="1" applyFont="1" applyFill="1" applyBorder="1" applyAlignment="1">
      <alignment horizontal="center" vertical="center" shrinkToFit="1"/>
    </xf>
    <xf numFmtId="14" fontId="25" fillId="19" borderId="1" xfId="2" applyNumberFormat="1" applyFont="1" applyFill="1" applyBorder="1" applyAlignment="1">
      <alignment horizontal="center" vertical="center" shrinkToFit="1"/>
    </xf>
    <xf numFmtId="14" fontId="25" fillId="19" borderId="59" xfId="2" applyNumberFormat="1" applyFont="1" applyFill="1" applyBorder="1" applyAlignment="1">
      <alignment horizontal="center" vertical="center" shrinkToFit="1"/>
    </xf>
    <xf numFmtId="14" fontId="82" fillId="19" borderId="59" xfId="2" applyNumberFormat="1" applyFont="1" applyFill="1" applyBorder="1" applyAlignment="1">
      <alignment horizontal="center" vertical="center" wrapText="1" shrinkToFit="1"/>
    </xf>
    <xf numFmtId="14" fontId="165" fillId="19" borderId="276" xfId="0" applyNumberFormat="1" applyFont="1" applyFill="1" applyBorder="1" applyAlignment="1">
      <alignment horizontal="center" vertical="center" wrapText="1"/>
    </xf>
    <xf numFmtId="14" fontId="165" fillId="19" borderId="277" xfId="0" applyNumberFormat="1" applyFont="1" applyFill="1" applyBorder="1" applyAlignment="1">
      <alignment horizontal="center" vertical="center" wrapText="1"/>
    </xf>
    <xf numFmtId="14" fontId="82" fillId="19" borderId="150" xfId="1" applyNumberFormat="1" applyFont="1" applyFill="1" applyBorder="1" applyAlignment="1" applyProtection="1">
      <alignment horizontal="center" vertical="center" shrinkToFit="1"/>
    </xf>
    <xf numFmtId="14" fontId="82" fillId="19" borderId="151" xfId="1" applyNumberFormat="1" applyFont="1" applyFill="1" applyBorder="1" applyAlignment="1" applyProtection="1">
      <alignment horizontal="center" vertical="center" shrinkToFit="1"/>
    </xf>
    <xf numFmtId="14" fontId="86" fillId="19" borderId="281" xfId="2" applyNumberFormat="1" applyFont="1" applyFill="1" applyBorder="1" applyAlignment="1">
      <alignment horizontal="center" vertical="center"/>
    </xf>
    <xf numFmtId="14" fontId="86" fillId="19" borderId="282" xfId="2" applyNumberFormat="1" applyFont="1" applyFill="1" applyBorder="1" applyAlignment="1">
      <alignment horizontal="center" vertical="center"/>
    </xf>
    <xf numFmtId="14" fontId="86" fillId="19" borderId="283" xfId="2" applyNumberFormat="1" applyFont="1" applyFill="1" applyBorder="1" applyAlignment="1">
      <alignment horizontal="center" vertical="center"/>
    </xf>
    <xf numFmtId="0" fontId="87" fillId="19" borderId="295" xfId="2" applyFont="1" applyFill="1" applyBorder="1" applyAlignment="1">
      <alignment horizontal="center" vertical="center"/>
    </xf>
    <xf numFmtId="0" fontId="87" fillId="19" borderId="184" xfId="2" applyFont="1" applyFill="1" applyBorder="1" applyAlignment="1">
      <alignment horizontal="center" vertical="center"/>
    </xf>
    <xf numFmtId="0" fontId="200" fillId="45" borderId="0" xfId="2" applyFont="1" applyFill="1" applyAlignment="1">
      <alignment horizontal="left" vertical="center" wrapText="1"/>
    </xf>
    <xf numFmtId="0" fontId="6" fillId="0" borderId="0" xfId="2" applyAlignment="1">
      <alignment horizontal="center" vertical="center" wrapText="1"/>
    </xf>
    <xf numFmtId="0" fontId="76" fillId="28" borderId="0" xfId="2" applyFont="1" applyFill="1" applyAlignment="1">
      <alignment horizontal="left" vertical="center" wrapText="1"/>
    </xf>
    <xf numFmtId="0" fontId="76" fillId="28" borderId="0" xfId="2" applyFont="1" applyFill="1" applyAlignment="1">
      <alignment horizontal="left" vertical="center"/>
    </xf>
    <xf numFmtId="0" fontId="1" fillId="14" borderId="129" xfId="2" applyFont="1" applyFill="1" applyBorder="1" applyAlignment="1">
      <alignment vertical="top" wrapText="1"/>
    </xf>
    <xf numFmtId="0" fontId="6" fillId="0" borderId="124" xfId="2" applyBorder="1" applyAlignment="1">
      <alignment vertical="top" wrapText="1"/>
    </xf>
    <xf numFmtId="0" fontId="6" fillId="22" borderId="126" xfId="2" applyFill="1" applyBorder="1" applyAlignment="1">
      <alignment horizontal="left" vertical="center" wrapText="1"/>
    </xf>
    <xf numFmtId="0" fontId="6" fillId="22" borderId="50" xfId="2" applyFill="1" applyBorder="1" applyAlignment="1">
      <alignment horizontal="left" vertical="center" wrapText="1"/>
    </xf>
    <xf numFmtId="0" fontId="6" fillId="22" borderId="61" xfId="2" applyFill="1" applyBorder="1" applyAlignment="1">
      <alignment horizontal="left" vertical="center" wrapText="1"/>
    </xf>
    <xf numFmtId="0" fontId="1" fillId="23" borderId="126" xfId="2" applyFont="1" applyFill="1" applyBorder="1" applyAlignment="1">
      <alignment horizontal="left" vertical="center" wrapText="1"/>
    </xf>
    <xf numFmtId="0" fontId="1" fillId="23" borderId="125" xfId="2" applyFont="1" applyFill="1" applyBorder="1" applyAlignment="1">
      <alignment horizontal="left" vertical="center" wrapText="1"/>
    </xf>
    <xf numFmtId="0" fontId="8" fillId="23" borderId="50" xfId="1" applyFill="1" applyBorder="1" applyAlignment="1" applyProtection="1">
      <alignment horizontal="left" vertical="center"/>
    </xf>
    <xf numFmtId="0" fontId="6" fillId="23" borderId="60" xfId="2" applyFill="1" applyBorder="1" applyAlignment="1">
      <alignment horizontal="left" vertical="center"/>
    </xf>
    <xf numFmtId="0" fontId="1" fillId="2" borderId="127" xfId="2" applyFont="1" applyFill="1" applyBorder="1" applyAlignment="1">
      <alignment horizontal="left" vertical="top" wrapText="1"/>
    </xf>
    <xf numFmtId="0" fontId="1" fillId="2" borderId="124" xfId="2" applyFont="1" applyFill="1" applyBorder="1" applyAlignment="1">
      <alignment horizontal="left" vertical="top" wrapText="1"/>
    </xf>
    <xf numFmtId="0" fontId="1" fillId="2" borderId="127" xfId="2" applyFont="1" applyFill="1" applyBorder="1" applyAlignment="1">
      <alignment horizontal="left" vertical="center" wrapText="1"/>
    </xf>
    <xf numFmtId="0" fontId="1" fillId="2" borderId="124" xfId="2" applyFont="1" applyFill="1" applyBorder="1" applyAlignment="1">
      <alignment horizontal="left" vertical="center" wrapText="1"/>
    </xf>
    <xf numFmtId="0" fontId="6" fillId="2" borderId="195" xfId="2" applyFill="1" applyBorder="1" applyAlignment="1">
      <alignment horizontal="center" vertical="top" wrapText="1"/>
    </xf>
    <xf numFmtId="0" fontId="6" fillId="2" borderId="62" xfId="2" applyFill="1" applyBorder="1" applyAlignment="1">
      <alignment horizontal="center" vertical="top" wrapText="1"/>
    </xf>
    <xf numFmtId="0" fontId="6" fillId="2" borderId="128" xfId="2" applyFill="1" applyBorder="1" applyAlignment="1">
      <alignment horizontal="center" vertical="center" wrapText="1"/>
    </xf>
    <xf numFmtId="0" fontId="6" fillId="2" borderId="270" xfId="2" applyFill="1" applyBorder="1" applyAlignment="1">
      <alignment horizontal="center" vertical="center" wrapText="1"/>
    </xf>
    <xf numFmtId="0" fontId="66" fillId="21" borderId="304" xfId="0" applyFont="1" applyFill="1" applyBorder="1" applyAlignment="1">
      <alignment horizontal="left" vertical="center" wrapText="1"/>
    </xf>
    <xf numFmtId="0" fontId="6" fillId="21" borderId="307" xfId="1" applyFont="1" applyFill="1" applyBorder="1" applyAlignment="1" applyProtection="1">
      <alignment horizontal="left" vertical="top" wrapText="1"/>
    </xf>
    <xf numFmtId="0" fontId="6" fillId="21" borderId="308" xfId="1" applyFont="1" applyFill="1" applyBorder="1" applyAlignment="1" applyProtection="1">
      <alignment horizontal="left" vertical="top" wrapText="1"/>
    </xf>
    <xf numFmtId="0" fontId="6" fillId="21" borderId="61" xfId="1" applyFont="1" applyFill="1" applyBorder="1" applyAlignment="1" applyProtection="1">
      <alignment horizontal="left" vertical="top" wrapText="1"/>
    </xf>
    <xf numFmtId="0" fontId="6" fillId="21" borderId="62" xfId="1" applyFont="1" applyFill="1" applyBorder="1" applyAlignment="1" applyProtection="1">
      <alignment horizontal="left" vertical="top" wrapText="1"/>
    </xf>
    <xf numFmtId="0" fontId="76" fillId="5" borderId="238" xfId="2" applyFont="1" applyFill="1" applyBorder="1" applyAlignment="1">
      <alignment horizontal="center" vertical="center"/>
    </xf>
    <xf numFmtId="0" fontId="76" fillId="5" borderId="239" xfId="2" applyFont="1" applyFill="1" applyBorder="1" applyAlignment="1">
      <alignment horizontal="center" vertical="center"/>
    </xf>
    <xf numFmtId="0" fontId="76" fillId="5" borderId="240" xfId="2" applyFont="1" applyFill="1" applyBorder="1" applyAlignment="1">
      <alignment horizontal="center" vertical="center"/>
    </xf>
    <xf numFmtId="0" fontId="137" fillId="17" borderId="241" xfId="2" applyFont="1" applyFill="1" applyBorder="1" applyAlignment="1">
      <alignment horizontal="center" vertical="center" shrinkToFit="1"/>
    </xf>
    <xf numFmtId="0" fontId="137" fillId="17" borderId="224" xfId="2" applyFont="1" applyFill="1" applyBorder="1" applyAlignment="1">
      <alignment horizontal="center" vertical="center" shrinkToFit="1"/>
    </xf>
    <xf numFmtId="0" fontId="136" fillId="17" borderId="243" xfId="2" applyFont="1" applyFill="1" applyBorder="1" applyAlignment="1">
      <alignment horizontal="center" vertical="center" wrapText="1"/>
    </xf>
    <xf numFmtId="0" fontId="136" fillId="17" borderId="244" xfId="2" applyFont="1" applyFill="1" applyBorder="1" applyAlignment="1">
      <alignment horizontal="center" vertical="center" wrapText="1"/>
    </xf>
    <xf numFmtId="0" fontId="136" fillId="17" borderId="245" xfId="2" applyFont="1" applyFill="1" applyBorder="1" applyAlignment="1">
      <alignment horizontal="center" vertical="center" wrapText="1"/>
    </xf>
    <xf numFmtId="0" fontId="6" fillId="5" borderId="214" xfId="2" applyFill="1" applyBorder="1">
      <alignment vertical="center"/>
    </xf>
    <xf numFmtId="0" fontId="6" fillId="5" borderId="215" xfId="2" applyFill="1" applyBorder="1">
      <alignment vertical="center"/>
    </xf>
    <xf numFmtId="0" fontId="6" fillId="5" borderId="216" xfId="2" applyFill="1" applyBorder="1">
      <alignment vertical="center"/>
    </xf>
    <xf numFmtId="0" fontId="19" fillId="5" borderId="217" xfId="2" applyFont="1" applyFill="1" applyBorder="1" applyAlignment="1">
      <alignment horizontal="center" vertical="top" wrapText="1"/>
    </xf>
    <xf numFmtId="0" fontId="19" fillId="5" borderId="218" xfId="2" applyFont="1" applyFill="1" applyBorder="1" applyAlignment="1">
      <alignment horizontal="center" vertical="top" wrapText="1"/>
    </xf>
    <xf numFmtId="0" fontId="19" fillId="5" borderId="219" xfId="2" applyFont="1" applyFill="1" applyBorder="1" applyAlignment="1">
      <alignment horizontal="center" vertical="top" wrapText="1"/>
    </xf>
    <xf numFmtId="0" fontId="19" fillId="5" borderId="220" xfId="2" applyFont="1" applyFill="1" applyBorder="1" applyAlignment="1">
      <alignment horizontal="center" vertical="top" wrapText="1"/>
    </xf>
    <xf numFmtId="0" fontId="19" fillId="5" borderId="221" xfId="2" applyFont="1" applyFill="1" applyBorder="1" applyAlignment="1">
      <alignment horizontal="center" vertical="top" wrapText="1"/>
    </xf>
    <xf numFmtId="0" fontId="147" fillId="5" borderId="3" xfId="2" applyFont="1" applyFill="1" applyBorder="1" applyAlignment="1">
      <alignment vertical="top" wrapText="1"/>
    </xf>
    <xf numFmtId="0" fontId="6" fillId="5" borderId="0" xfId="2" applyFill="1" applyAlignment="1">
      <alignment vertical="top" wrapText="1"/>
    </xf>
    <xf numFmtId="0" fontId="6" fillId="5" borderId="4" xfId="2" applyFill="1" applyBorder="1" applyAlignment="1">
      <alignment vertical="top" wrapText="1"/>
    </xf>
    <xf numFmtId="0" fontId="88" fillId="5" borderId="3" xfId="2" applyFont="1" applyFill="1" applyBorder="1" applyAlignment="1">
      <alignment vertical="top" wrapText="1"/>
    </xf>
    <xf numFmtId="0" fontId="20" fillId="5" borderId="0" xfId="2" applyFont="1" applyFill="1" applyAlignment="1">
      <alignment vertical="top" wrapText="1"/>
    </xf>
    <xf numFmtId="0" fontId="20" fillId="5" borderId="4" xfId="2" applyFont="1" applyFill="1" applyBorder="1" applyAlignment="1">
      <alignment vertical="top" wrapText="1"/>
    </xf>
    <xf numFmtId="0" fontId="66" fillId="21" borderId="155" xfId="0" applyFont="1" applyFill="1" applyBorder="1" applyAlignment="1">
      <alignment horizontal="center" vertical="center"/>
    </xf>
    <xf numFmtId="0" fontId="66" fillId="21" borderId="63" xfId="0" applyFont="1" applyFill="1" applyBorder="1" applyAlignment="1">
      <alignment horizontal="center" vertical="center"/>
    </xf>
    <xf numFmtId="0" fontId="66" fillId="24" borderId="155" xfId="0" applyFont="1" applyFill="1" applyBorder="1" applyAlignment="1">
      <alignment horizontal="center" vertical="center"/>
    </xf>
    <xf numFmtId="0" fontId="66" fillId="24" borderId="63" xfId="0" applyFont="1" applyFill="1" applyBorder="1" applyAlignment="1">
      <alignment horizontal="center" vertical="center"/>
    </xf>
    <xf numFmtId="0" fontId="66" fillId="24" borderId="64" xfId="0" applyFont="1" applyFill="1" applyBorder="1" applyAlignment="1">
      <alignment horizontal="center" vertical="center"/>
    </xf>
    <xf numFmtId="0" fontId="66" fillId="33" borderId="156" xfId="0" applyFont="1" applyFill="1" applyBorder="1" applyAlignment="1">
      <alignment horizontal="center" vertical="center"/>
    </xf>
    <xf numFmtId="0" fontId="66" fillId="33" borderId="157" xfId="0" applyFont="1" applyFill="1" applyBorder="1" applyAlignment="1">
      <alignment horizontal="center" vertical="center"/>
    </xf>
    <xf numFmtId="0" fontId="66" fillId="21" borderId="156" xfId="0" applyFont="1" applyFill="1" applyBorder="1" applyAlignment="1">
      <alignment horizontal="center" vertical="center"/>
    </xf>
    <xf numFmtId="0" fontId="66" fillId="21" borderId="158" xfId="0" applyFont="1" applyFill="1" applyBorder="1" applyAlignment="1">
      <alignment horizontal="center" vertical="center"/>
    </xf>
    <xf numFmtId="0" fontId="66" fillId="21" borderId="159" xfId="0" applyFont="1" applyFill="1" applyBorder="1" applyAlignment="1">
      <alignment horizontal="center" vertical="center"/>
    </xf>
    <xf numFmtId="0" fontId="66" fillId="24" borderId="156" xfId="0" applyFont="1" applyFill="1" applyBorder="1" applyAlignment="1">
      <alignment horizontal="center" vertical="center"/>
    </xf>
    <xf numFmtId="0" fontId="66" fillId="24" borderId="158" xfId="0" applyFont="1" applyFill="1" applyBorder="1" applyAlignment="1">
      <alignment horizontal="center" vertical="center"/>
    </xf>
    <xf numFmtId="0" fontId="66" fillId="24" borderId="157" xfId="0" applyFont="1" applyFill="1" applyBorder="1" applyAlignment="1">
      <alignment horizontal="center" vertical="center"/>
    </xf>
    <xf numFmtId="0" fontId="23" fillId="17" borderId="0" xfId="19" applyFont="1" applyFill="1" applyAlignment="1">
      <alignment vertical="center" wrapText="1"/>
    </xf>
    <xf numFmtId="0" fontId="152" fillId="40" borderId="135" xfId="2" applyFont="1" applyFill="1" applyBorder="1" applyAlignment="1">
      <alignment horizontal="center" vertical="center" shrinkToFit="1"/>
    </xf>
    <xf numFmtId="0" fontId="152" fillId="40" borderId="136" xfId="2" applyFont="1" applyFill="1" applyBorder="1" applyAlignment="1">
      <alignment horizontal="center" vertical="center" shrinkToFit="1"/>
    </xf>
    <xf numFmtId="0" fontId="152" fillId="40" borderId="137" xfId="2" applyFont="1" applyFill="1" applyBorder="1" applyAlignment="1">
      <alignment horizontal="center" vertical="center" shrinkToFit="1"/>
    </xf>
    <xf numFmtId="0" fontId="107" fillId="35" borderId="207" xfId="2" applyFont="1" applyFill="1" applyBorder="1" applyAlignment="1">
      <alignment horizontal="center" vertical="center" wrapText="1" shrinkToFit="1"/>
    </xf>
    <xf numFmtId="0" fontId="28" fillId="35" borderId="208" xfId="2" applyFont="1" applyFill="1" applyBorder="1" applyAlignment="1">
      <alignment horizontal="center" vertical="center" shrinkToFit="1"/>
    </xf>
    <xf numFmtId="0" fontId="28" fillId="35" borderId="209" xfId="2" applyFont="1" applyFill="1" applyBorder="1" applyAlignment="1">
      <alignment horizontal="center" vertical="center" shrinkToFit="1"/>
    </xf>
    <xf numFmtId="0" fontId="144" fillId="17" borderId="210" xfId="1" applyFont="1" applyFill="1" applyBorder="1" applyAlignment="1" applyProtection="1">
      <alignment horizontal="left" vertical="top" wrapText="1"/>
    </xf>
    <xf numFmtId="0" fontId="144" fillId="17" borderId="206" xfId="1" applyFont="1" applyFill="1" applyBorder="1" applyAlignment="1" applyProtection="1">
      <alignment horizontal="left" vertical="top" wrapText="1"/>
    </xf>
    <xf numFmtId="0" fontId="144" fillId="17" borderId="211" xfId="1" applyFont="1" applyFill="1" applyBorder="1" applyAlignment="1" applyProtection="1">
      <alignment horizontal="left" vertical="top" wrapText="1"/>
    </xf>
    <xf numFmtId="0" fontId="8" fillId="17" borderId="269" xfId="1" applyFill="1" applyBorder="1" applyAlignment="1" applyProtection="1">
      <alignment horizontal="left" vertical="center" wrapText="1"/>
    </xf>
    <xf numFmtId="0" fontId="113" fillId="17" borderId="269" xfId="1" applyFont="1" applyFill="1" applyBorder="1" applyAlignment="1" applyProtection="1">
      <alignment horizontal="left" vertical="center" wrapText="1"/>
    </xf>
    <xf numFmtId="0" fontId="6" fillId="0" borderId="63" xfId="2" applyBorder="1" applyAlignment="1">
      <alignment horizontal="center" vertical="center"/>
    </xf>
    <xf numFmtId="0" fontId="144" fillId="17" borderId="35" xfId="1" applyFont="1" applyFill="1" applyBorder="1" applyAlignment="1" applyProtection="1">
      <alignment horizontal="left" vertical="top" wrapText="1"/>
    </xf>
    <xf numFmtId="0" fontId="107" fillId="35" borderId="207" xfId="2" quotePrefix="1" applyFont="1" applyFill="1" applyBorder="1" applyAlignment="1">
      <alignment horizontal="center" vertical="center" wrapText="1" shrinkToFit="1"/>
    </xf>
    <xf numFmtId="0" fontId="8" fillId="17" borderId="244" xfId="1" applyFill="1" applyBorder="1" applyAlignment="1" applyProtection="1">
      <alignment horizontal="left" vertical="center" wrapText="1"/>
    </xf>
    <xf numFmtId="0" fontId="113" fillId="17" borderId="244" xfId="1" applyFont="1" applyFill="1" applyBorder="1" applyAlignment="1" applyProtection="1">
      <alignment horizontal="left" vertical="center" wrapText="1"/>
    </xf>
    <xf numFmtId="0" fontId="8" fillId="17" borderId="212" xfId="1" applyFill="1" applyBorder="1" applyAlignment="1" applyProtection="1">
      <alignment horizontal="left" vertical="center" wrapText="1"/>
    </xf>
    <xf numFmtId="0" fontId="8" fillId="17" borderId="134" xfId="1" applyFill="1" applyBorder="1" applyAlignment="1" applyProtection="1">
      <alignment horizontal="left" vertical="center" wrapText="1"/>
    </xf>
    <xf numFmtId="0" fontId="8" fillId="17" borderId="213" xfId="1" applyFill="1" applyBorder="1" applyAlignment="1" applyProtection="1">
      <alignment horizontal="left" vertical="center" wrapText="1"/>
    </xf>
    <xf numFmtId="0" fontId="107" fillId="24" borderId="207" xfId="2" quotePrefix="1" applyFont="1" applyFill="1" applyBorder="1" applyAlignment="1">
      <alignment horizontal="center" vertical="center" wrapText="1" shrinkToFit="1"/>
    </xf>
    <xf numFmtId="0" fontId="28" fillId="24" borderId="208" xfId="2" applyFont="1" applyFill="1" applyBorder="1" applyAlignment="1">
      <alignment horizontal="center" vertical="center" shrinkToFit="1"/>
    </xf>
    <xf numFmtId="0" fontId="28" fillId="24" borderId="209" xfId="2" applyFont="1" applyFill="1" applyBorder="1" applyAlignment="1">
      <alignment horizontal="center" vertical="center" shrinkToFit="1"/>
    </xf>
    <xf numFmtId="0" fontId="8" fillId="17" borderId="212" xfId="1" applyFill="1" applyBorder="1" applyAlignment="1" applyProtection="1">
      <alignment horizontal="left" vertical="top" wrapText="1"/>
    </xf>
    <xf numFmtId="0" fontId="8" fillId="17" borderId="134" xfId="1" applyFill="1" applyBorder="1" applyAlignment="1" applyProtection="1">
      <alignment horizontal="left" vertical="top" wrapText="1"/>
    </xf>
    <xf numFmtId="0" fontId="8" fillId="17" borderId="213" xfId="1" applyFill="1" applyBorder="1" applyAlignment="1" applyProtection="1">
      <alignment horizontal="left" vertical="top" wrapText="1"/>
    </xf>
    <xf numFmtId="0" fontId="113" fillId="17" borderId="210" xfId="1" applyFont="1" applyFill="1" applyBorder="1" applyAlignment="1" applyProtection="1">
      <alignment horizontal="left" vertical="top" wrapText="1"/>
    </xf>
    <xf numFmtId="0" fontId="113" fillId="17" borderId="206" xfId="1" applyFont="1" applyFill="1" applyBorder="1" applyAlignment="1" applyProtection="1">
      <alignment horizontal="left" vertical="top" wrapText="1"/>
    </xf>
    <xf numFmtId="0" fontId="113" fillId="17" borderId="211" xfId="1" applyFont="1" applyFill="1" applyBorder="1" applyAlignment="1" applyProtection="1">
      <alignment horizontal="left" vertical="top" wrapText="1"/>
    </xf>
    <xf numFmtId="0" fontId="107" fillId="24" borderId="207" xfId="2" applyFont="1" applyFill="1" applyBorder="1" applyAlignment="1">
      <alignment horizontal="center" vertical="center" wrapText="1" shrinkToFit="1"/>
    </xf>
    <xf numFmtId="0" fontId="195" fillId="17" borderId="210" xfId="1" applyFont="1" applyFill="1" applyBorder="1" applyAlignment="1" applyProtection="1">
      <alignment horizontal="left" vertical="top" wrapText="1"/>
    </xf>
    <xf numFmtId="0" fontId="195" fillId="17" borderId="206" xfId="1" applyFont="1" applyFill="1" applyBorder="1" applyAlignment="1" applyProtection="1">
      <alignment horizontal="left" vertical="top" wrapText="1"/>
    </xf>
    <xf numFmtId="0" fontId="195" fillId="17" borderId="211" xfId="1" applyFont="1" applyFill="1" applyBorder="1" applyAlignment="1" applyProtection="1">
      <alignment horizontal="left" vertical="top" wrapText="1"/>
    </xf>
    <xf numFmtId="178" fontId="82" fillId="3" borderId="140" xfId="2" applyNumberFormat="1" applyFont="1" applyFill="1" applyBorder="1" applyAlignment="1">
      <alignment horizontal="center" vertical="center"/>
    </xf>
    <xf numFmtId="178" fontId="82" fillId="3" borderId="140" xfId="0" applyNumberFormat="1" applyFont="1" applyFill="1" applyBorder="1" applyAlignment="1">
      <alignment horizontal="center" vertical="center"/>
    </xf>
    <xf numFmtId="178" fontId="82" fillId="3" borderId="141" xfId="0" applyNumberFormat="1" applyFont="1" applyFill="1" applyBorder="1" applyAlignment="1">
      <alignment horizontal="center" vertical="center"/>
    </xf>
    <xf numFmtId="178" fontId="82" fillId="3" borderId="139" xfId="2" applyNumberFormat="1" applyFont="1" applyFill="1" applyBorder="1" applyAlignment="1">
      <alignment horizontal="center" vertical="center"/>
    </xf>
    <xf numFmtId="0" fontId="87" fillId="19" borderId="185" xfId="2" applyFont="1" applyFill="1" applyBorder="1" applyAlignment="1">
      <alignment horizontal="center" vertical="center"/>
    </xf>
    <xf numFmtId="0" fontId="8" fillId="0" borderId="0" xfId="1" applyAlignment="1" applyProtection="1">
      <alignment vertical="top" wrapText="1"/>
    </xf>
    <xf numFmtId="178" fontId="82" fillId="3" borderId="140" xfId="0" applyNumberFormat="1" applyFont="1" applyFill="1" applyBorder="1" applyAlignment="1">
      <alignment vertical="center"/>
    </xf>
    <xf numFmtId="178" fontId="82" fillId="3" borderId="139" xfId="2" applyNumberFormat="1" applyFont="1" applyFill="1" applyBorder="1" applyAlignment="1">
      <alignment vertical="center"/>
    </xf>
    <xf numFmtId="0" fontId="144" fillId="17" borderId="0" xfId="0" applyFont="1" applyFill="1" applyAlignment="1">
      <alignment horizontal="left" vertical="top" wrapText="1"/>
    </xf>
    <xf numFmtId="0" fontId="8" fillId="17" borderId="186" xfId="1" applyFill="1" applyBorder="1" applyAlignment="1" applyProtection="1">
      <alignment horizontal="left" vertical="center" wrapText="1" shrinkToFit="1"/>
    </xf>
    <xf numFmtId="178" fontId="82" fillId="3" borderId="230" xfId="2" applyNumberFormat="1" applyFont="1" applyFill="1" applyBorder="1" applyAlignment="1">
      <alignment vertical="center"/>
    </xf>
    <xf numFmtId="0" fontId="24" fillId="0" borderId="0" xfId="2" applyFont="1" applyBorder="1" applyAlignment="1">
      <alignment vertical="top" wrapText="1"/>
    </xf>
    <xf numFmtId="0" fontId="203" fillId="23" borderId="173" xfId="1" applyFont="1" applyFill="1" applyBorder="1" applyAlignment="1" applyProtection="1">
      <alignment horizontal="center" vertical="center" wrapText="1"/>
    </xf>
    <xf numFmtId="0" fontId="143" fillId="0" borderId="173" xfId="1" applyFont="1" applyBorder="1" applyAlignment="1" applyProtection="1">
      <alignment horizontal="left" vertical="top" wrapText="1"/>
    </xf>
    <xf numFmtId="0" fontId="145" fillId="47" borderId="0" xfId="20" applyFont="1" applyFill="1" applyAlignment="1">
      <alignment horizontal="center" vertical="center"/>
    </xf>
    <xf numFmtId="0" fontId="6" fillId="0" borderId="0" xfId="20">
      <alignment vertical="center"/>
    </xf>
    <xf numFmtId="0" fontId="194" fillId="0" borderId="0" xfId="20" applyFont="1">
      <alignment vertical="center"/>
    </xf>
    <xf numFmtId="0" fontId="82" fillId="0" borderId="0" xfId="20" applyFont="1" applyAlignment="1">
      <alignment horizontal="center" vertical="center"/>
    </xf>
    <xf numFmtId="0" fontId="185" fillId="0" borderId="0" xfId="20" applyFont="1" applyAlignment="1">
      <alignment horizontal="center" vertical="center"/>
    </xf>
    <xf numFmtId="0" fontId="193" fillId="0" borderId="0" xfId="20" applyFont="1">
      <alignment vertical="center"/>
    </xf>
    <xf numFmtId="0" fontId="6" fillId="0" borderId="0" xfId="20">
      <alignment vertical="center"/>
    </xf>
    <xf numFmtId="0" fontId="82" fillId="44" borderId="0" xfId="20" applyFont="1" applyFill="1" applyAlignment="1">
      <alignment horizontal="center" vertical="center" wrapText="1" shrinkToFit="1"/>
    </xf>
    <xf numFmtId="0" fontId="185" fillId="44" borderId="0" xfId="20" applyFont="1" applyFill="1" applyAlignment="1">
      <alignment horizontal="center" vertical="center" wrapText="1" shrinkToFit="1"/>
    </xf>
    <xf numFmtId="0" fontId="187" fillId="0" borderId="0" xfId="20" applyFont="1">
      <alignment vertical="center"/>
    </xf>
    <xf numFmtId="0" fontId="196" fillId="0" borderId="0" xfId="20" applyFont="1" applyAlignment="1">
      <alignment horizontal="center" vertical="center"/>
    </xf>
    <xf numFmtId="0" fontId="6" fillId="0" borderId="0" xfId="20" applyAlignment="1">
      <alignment horizontal="center" vertical="center"/>
    </xf>
    <xf numFmtId="0" fontId="7" fillId="3" borderId="0" xfId="4" applyFont="1" applyFill="1" applyAlignment="1">
      <alignment vertical="top"/>
    </xf>
    <xf numFmtId="0" fontId="146" fillId="3" borderId="0" xfId="20" applyFont="1" applyFill="1" applyAlignment="1">
      <alignment vertical="top"/>
    </xf>
    <xf numFmtId="0" fontId="7" fillId="3" borderId="0" xfId="20" applyFont="1" applyFill="1" applyAlignment="1">
      <alignment vertical="top"/>
    </xf>
    <xf numFmtId="0" fontId="204" fillId="0" borderId="0" xfId="20" applyFont="1">
      <alignment vertical="center"/>
    </xf>
    <xf numFmtId="0" fontId="188" fillId="2" borderId="0" xfId="20" applyFont="1" applyFill="1" applyAlignment="1">
      <alignment vertical="top" wrapText="1"/>
    </xf>
    <xf numFmtId="0" fontId="189" fillId="2" borderId="0" xfId="20" applyFont="1" applyFill="1" applyAlignment="1">
      <alignment vertical="top" wrapText="1"/>
    </xf>
    <xf numFmtId="0" fontId="47" fillId="48" borderId="0" xfId="20" applyFont="1" applyFill="1" applyAlignment="1">
      <alignment horizontal="left" vertical="center" wrapText="1" indent="1"/>
    </xf>
    <xf numFmtId="0" fontId="197" fillId="0" borderId="0" xfId="20" applyFont="1" applyAlignment="1">
      <alignment horizontal="left" vertical="center" wrapText="1" indent="1"/>
    </xf>
    <xf numFmtId="0" fontId="189" fillId="0" borderId="0" xfId="20" applyFont="1" applyAlignment="1">
      <alignment vertical="top" wrapText="1"/>
    </xf>
    <xf numFmtId="0" fontId="206" fillId="0" borderId="0" xfId="20" applyFont="1">
      <alignment vertical="center"/>
    </xf>
    <xf numFmtId="0" fontId="190" fillId="3" borderId="0" xfId="20" applyFont="1" applyFill="1" applyAlignment="1">
      <alignment vertical="top"/>
    </xf>
    <xf numFmtId="0" fontId="30" fillId="3" borderId="0" xfId="20" applyFont="1" applyFill="1" applyAlignment="1">
      <alignment vertical="top"/>
    </xf>
    <xf numFmtId="0" fontId="6" fillId="0" borderId="0" xfId="20" applyAlignment="1">
      <alignment vertical="top" wrapText="1"/>
    </xf>
    <xf numFmtId="0" fontId="191" fillId="3" borderId="0" xfId="20" applyFont="1" applyFill="1" applyAlignment="1">
      <alignment vertical="top"/>
    </xf>
    <xf numFmtId="0" fontId="16" fillId="41" borderId="0" xfId="4" applyFont="1" applyFill="1" applyAlignment="1">
      <alignment vertical="center"/>
    </xf>
    <xf numFmtId="0" fontId="207" fillId="41" borderId="0" xfId="4" applyFont="1" applyFill="1" applyAlignment="1">
      <alignment vertical="center" wrapText="1"/>
    </xf>
    <xf numFmtId="0" fontId="16" fillId="41" borderId="0" xfId="20" applyFont="1" applyFill="1" applyAlignment="1">
      <alignment vertical="center" wrapText="1"/>
    </xf>
    <xf numFmtId="0" fontId="6" fillId="0" borderId="0" xfId="4" applyAlignment="1">
      <alignment vertical="center"/>
    </xf>
    <xf numFmtId="0" fontId="16" fillId="5" borderId="0" xfId="4" applyFont="1" applyFill="1"/>
  </cellXfs>
  <cellStyles count="26">
    <cellStyle name="Hyperlink" xfId="25" xr:uid="{00000000-000B-0000-0000-000008000000}"/>
    <cellStyle name="ハイパーリンク" xfId="1" builtinId="8"/>
    <cellStyle name="ハイパーリンク 2" xfId="23" xr:uid="{B5D3DB61-D240-4C3A-8915-4D98031A8B84}"/>
    <cellStyle name="標準" xfId="0" builtinId="0"/>
    <cellStyle name="標準 2" xfId="2" xr:uid="{00000000-0005-0000-0000-000002000000}"/>
    <cellStyle name="標準 2 2" xfId="3" xr:uid="{00000000-0005-0000-0000-000003000000}"/>
    <cellStyle name="標準 2 2 2" xfId="20" xr:uid="{1064B219-AC4F-414B-BDBF-39C21F29F659}"/>
    <cellStyle name="標準 2 2 2 2" xfId="21" xr:uid="{5F25B949-ADEE-42BE-8069-06F40D7FD504}"/>
    <cellStyle name="標準 3" xfId="4" xr:uid="{00000000-0005-0000-0000-000004000000}"/>
    <cellStyle name="標準 3 2" xfId="5" xr:uid="{00000000-0005-0000-0000-000005000000}"/>
    <cellStyle name="標準 3 2 2" xfId="6" xr:uid="{00000000-0005-0000-0000-000006000000}"/>
    <cellStyle name="標準 3 2 2 2" xfId="7" xr:uid="{00000000-0005-0000-0000-000007000000}"/>
    <cellStyle name="標準 4" xfId="8" xr:uid="{00000000-0005-0000-0000-000008000000}"/>
    <cellStyle name="標準 5" xfId="9" xr:uid="{00000000-0005-0000-0000-000009000000}"/>
    <cellStyle name="標準 6" xfId="10" xr:uid="{00000000-0005-0000-0000-00000A000000}"/>
    <cellStyle name="標準 6 2" xfId="11" xr:uid="{00000000-0005-0000-0000-00000B000000}"/>
    <cellStyle name="標準 6 2 2" xfId="12" xr:uid="{00000000-0005-0000-0000-00000C000000}"/>
    <cellStyle name="標準 6 2_2019-15" xfId="13" xr:uid="{00000000-0005-0000-0000-00000D000000}"/>
    <cellStyle name="標準 6_★2019-2" xfId="14" xr:uid="{00000000-0005-0000-0000-00000E000000}"/>
    <cellStyle name="標準 7" xfId="15" xr:uid="{00000000-0005-0000-0000-00000F000000}"/>
    <cellStyle name="標準 8" xfId="22" xr:uid="{E1CB95E9-5BB4-4D51-9DF8-AED85455084B}"/>
    <cellStyle name="標準 9" xfId="24" xr:uid="{4FCECFBE-A751-42FB-BF41-6CB6992F7569}"/>
    <cellStyle name="標準_H23-11 2" xfId="16" xr:uid="{00000000-0005-0000-0000-000010000000}"/>
    <cellStyle name="標準_H23-11_2019-4" xfId="17" xr:uid="{00000000-0005-0000-0000-000011000000}"/>
    <cellStyle name="標準_H23-11_2019-4 2" xfId="18" xr:uid="{00000000-0005-0000-0000-000012000000}"/>
    <cellStyle name="標準_H25-25 2 2" xfId="19" xr:uid="{00000000-0005-0000-0000-000013000000}"/>
  </cellStyles>
  <dxfs count="6">
    <dxf>
      <fill>
        <patternFill>
          <bgColor indexed="13"/>
        </patternFill>
      </fill>
    </dxf>
    <dxf>
      <fill>
        <patternFill>
          <bgColor indexed="51"/>
        </patternFill>
      </fill>
    </dxf>
    <dxf>
      <fill>
        <patternFill>
          <bgColor indexed="53"/>
        </patternFill>
      </fill>
    </dxf>
    <dxf>
      <fill>
        <patternFill>
          <bgColor indexed="13"/>
        </patternFill>
      </fill>
    </dxf>
    <dxf>
      <fill>
        <patternFill>
          <bgColor indexed="51"/>
        </patternFill>
      </fill>
    </dxf>
    <dxf>
      <fill>
        <patternFill>
          <bgColor indexed="53"/>
        </patternFill>
      </fill>
    </dxf>
  </dxfs>
  <tableStyles count="0" defaultTableStyle="TableStyleMedium2" defaultPivotStyle="PivotStyleLight16"/>
  <colors>
    <mruColors>
      <color rgb="FF6DDDF7"/>
      <color rgb="FF6EF729"/>
      <color rgb="FFC8FCAE"/>
      <color rgb="FF95F963"/>
      <color rgb="FFFFA3C2"/>
      <color rgb="FF3399FF"/>
      <color rgb="FFFFF5D5"/>
      <color rgb="FFFFFFCC"/>
      <color rgb="FF379B4F"/>
      <color rgb="FFFFD6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06/relationships/rdRichValue" Target="richData/rdrichvalue.xml"/><Relationship Id="rId2" Type="http://schemas.openxmlformats.org/officeDocument/2006/relationships/worksheet" Target="worksheets/sheet2.xml"/><Relationship Id="rId16" Type="http://schemas.openxmlformats.org/officeDocument/2006/relationships/sheetMetadata" Target="metadata.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23" Type="http://schemas.microsoft.com/office/2022/10/relationships/richValueRel" Target="richData/richValueRel.xml"/><Relationship Id="rId10" Type="http://schemas.openxmlformats.org/officeDocument/2006/relationships/worksheet" Target="worksheets/sheet10.xml"/><Relationship Id="rId19" Type="http://schemas.microsoft.com/office/2017/06/relationships/rdRichValueTypes" Target="richData/rdRichValueTyp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t>腸管出血性大腸菌</a:t>
            </a:r>
          </a:p>
        </c:rich>
      </c:tx>
      <c:layout>
        <c:manualLayout>
          <c:xMode val="edge"/>
          <c:yMode val="edge"/>
          <c:x val="0.36349963903190607"/>
          <c:y val="2.4798977492378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3822459675442242"/>
          <c:y val="2.5313967465744814E-2"/>
          <c:w val="0.77210613690956476"/>
          <c:h val="0.60984543598716823"/>
        </c:manualLayout>
      </c:layout>
      <c:lineChart>
        <c:grouping val="standard"/>
        <c:varyColors val="0"/>
        <c:ser>
          <c:idx val="9"/>
          <c:order val="0"/>
          <c:tx>
            <c:strRef>
              <c:f>'36　感染症統計'!$A$7</c:f>
              <c:strCache>
                <c:ptCount val="1"/>
                <c:pt idx="0">
                  <c:v>2025年</c:v>
                </c:pt>
              </c:strCache>
            </c:strRef>
          </c:tx>
          <c:spPr>
            <a:ln w="38100" cap="rnd">
              <a:solidFill>
                <a:srgbClr val="FF0000"/>
              </a:solidFill>
              <a:round/>
            </a:ln>
            <a:effectLst/>
          </c:spPr>
          <c:marker>
            <c:symbol val="circle"/>
            <c:size val="5"/>
            <c:spPr>
              <a:solidFill>
                <a:schemeClr val="accent4">
                  <a:lumMod val="60000"/>
                </a:schemeClr>
              </a:solidFill>
              <a:ln w="38100">
                <a:solidFill>
                  <a:srgbClr val="FF0000"/>
                </a:solidFill>
              </a:ln>
              <a:effectLst/>
            </c:spPr>
          </c:marker>
          <c:val>
            <c:numRef>
              <c:f>'36　感染症統計'!$B$7:$M$7</c:f>
              <c:numCache>
                <c:formatCode>General</c:formatCode>
                <c:ptCount val="12"/>
                <c:pt idx="0">
                  <c:v>142</c:v>
                </c:pt>
                <c:pt idx="1">
                  <c:v>95</c:v>
                </c:pt>
                <c:pt idx="2">
                  <c:v>86</c:v>
                </c:pt>
                <c:pt idx="3">
                  <c:v>111</c:v>
                </c:pt>
                <c:pt idx="4">
                  <c:v>217</c:v>
                </c:pt>
                <c:pt idx="5">
                  <c:v>304</c:v>
                </c:pt>
                <c:pt idx="6">
                  <c:v>810</c:v>
                </c:pt>
                <c:pt idx="7">
                  <c:v>689</c:v>
                </c:pt>
                <c:pt idx="8">
                  <c:v>156</c:v>
                </c:pt>
              </c:numCache>
            </c:numRef>
          </c:val>
          <c:smooth val="0"/>
          <c:extLst>
            <c:ext xmlns:c16="http://schemas.microsoft.com/office/drawing/2014/chart" uri="{C3380CC4-5D6E-409C-BE32-E72D297353CC}">
              <c16:uniqueId val="{00000000-258B-4D78-9FAF-C894CF0226E0}"/>
            </c:ext>
          </c:extLst>
        </c:ser>
        <c:ser>
          <c:idx val="6"/>
          <c:order val="1"/>
          <c:tx>
            <c:strRef>
              <c:f>'36　感染症統計'!$A$8</c:f>
              <c:strCache>
                <c:ptCount val="1"/>
                <c:pt idx="0">
                  <c:v>2024年</c:v>
                </c:pt>
              </c:strCache>
            </c:strRef>
          </c:tx>
          <c:spPr>
            <a:ln w="38100" cap="rnd">
              <a:solidFill>
                <a:srgbClr val="379B4F"/>
              </a:solidFill>
              <a:round/>
            </a:ln>
            <a:effectLst/>
          </c:spPr>
          <c:marker>
            <c:symbol val="circle"/>
            <c:size val="5"/>
            <c:spPr>
              <a:solidFill>
                <a:srgbClr val="FF0000"/>
              </a:solidFill>
              <a:ln w="38100">
                <a:solidFill>
                  <a:srgbClr val="379B4F"/>
                </a:solidFill>
              </a:ln>
              <a:effectLst/>
            </c:spPr>
          </c:marker>
          <c:val>
            <c:numRef>
              <c:f>'36　感染症統計'!$B$8:$M$8</c:f>
              <c:numCache>
                <c:formatCode>General</c:formatCode>
                <c:ptCount val="12"/>
                <c:pt idx="0">
                  <c:v>103</c:v>
                </c:pt>
                <c:pt idx="1">
                  <c:v>102</c:v>
                </c:pt>
                <c:pt idx="2">
                  <c:v>114</c:v>
                </c:pt>
                <c:pt idx="3">
                  <c:v>122</c:v>
                </c:pt>
                <c:pt idx="4">
                  <c:v>257</c:v>
                </c:pt>
                <c:pt idx="5">
                  <c:v>308</c:v>
                </c:pt>
                <c:pt idx="6">
                  <c:v>519</c:v>
                </c:pt>
                <c:pt idx="7">
                  <c:v>708</c:v>
                </c:pt>
                <c:pt idx="8">
                  <c:v>541</c:v>
                </c:pt>
                <c:pt idx="9">
                  <c:v>533</c:v>
                </c:pt>
                <c:pt idx="10">
                  <c:v>277</c:v>
                </c:pt>
                <c:pt idx="11">
                  <c:v>158</c:v>
                </c:pt>
              </c:numCache>
            </c:numRef>
          </c:val>
          <c:smooth val="0"/>
          <c:extLst>
            <c:ext xmlns:c16="http://schemas.microsoft.com/office/drawing/2014/chart" uri="{C3380CC4-5D6E-409C-BE32-E72D297353CC}">
              <c16:uniqueId val="{00000001-258B-4D78-9FAF-C894CF0226E0}"/>
            </c:ext>
          </c:extLst>
        </c:ser>
        <c:ser>
          <c:idx val="0"/>
          <c:order val="2"/>
          <c:tx>
            <c:strRef>
              <c:f>'36　感染症統計'!$A$9</c:f>
              <c:strCache>
                <c:ptCount val="1"/>
                <c:pt idx="0">
                  <c:v>2023年</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'36　感染症統計'!$B$9:$M$9</c:f>
              <c:numCache>
                <c:formatCode>#,##0_ </c:formatCode>
                <c:ptCount val="12"/>
                <c:pt idx="0" formatCode="General">
                  <c:v>84</c:v>
                </c:pt>
                <c:pt idx="1">
                  <c:v>62</c:v>
                </c:pt>
                <c:pt idx="2">
                  <c:v>99</c:v>
                </c:pt>
                <c:pt idx="3">
                  <c:v>112</c:v>
                </c:pt>
                <c:pt idx="4" formatCode="General">
                  <c:v>224</c:v>
                </c:pt>
                <c:pt idx="5" formatCode="General">
                  <c:v>526</c:v>
                </c:pt>
                <c:pt idx="6" formatCode="General">
                  <c:v>521</c:v>
                </c:pt>
                <c:pt idx="7">
                  <c:v>768</c:v>
                </c:pt>
                <c:pt idx="8">
                  <c:v>454</c:v>
                </c:pt>
                <c:pt idx="9">
                  <c:v>390</c:v>
                </c:pt>
                <c:pt idx="10">
                  <c:v>416</c:v>
                </c:pt>
                <c:pt idx="11" formatCode="General">
                  <c:v>154</c:v>
                </c:pt>
              </c:numCache>
            </c:numRef>
          </c:val>
          <c:smooth val="0"/>
          <c:extLst>
            <c:ext xmlns:c16="http://schemas.microsoft.com/office/drawing/2014/chart" uri="{C3380CC4-5D6E-409C-BE32-E72D297353CC}">
              <c16:uniqueId val="{00000002-258B-4D78-9FAF-C894CF0226E0}"/>
            </c:ext>
          </c:extLst>
        </c:ser>
        <c:ser>
          <c:idx val="1"/>
          <c:order val="3"/>
          <c:tx>
            <c:strRef>
              <c:f>'36　感染症統計'!$A$10</c:f>
              <c:strCache>
                <c:ptCount val="1"/>
                <c:pt idx="0">
                  <c:v>2022年</c:v>
                </c:pt>
              </c:strCache>
            </c:strRef>
          </c:tx>
          <c:spPr>
            <a:ln w="28575" cap="rnd">
              <a:solidFill>
                <a:schemeClr val="accent2"/>
              </a:solidFill>
              <a:round/>
            </a:ln>
            <a:effectLst/>
          </c:spPr>
          <c:marker>
            <c:symbol val="none"/>
          </c:marker>
          <c:val>
            <c:numRef>
              <c:f>'36　感染症統計'!$B$10:$M$10</c:f>
              <c:numCache>
                <c:formatCode>#,##0_ </c:formatCode>
                <c:ptCount val="12"/>
                <c:pt idx="0" formatCode="General">
                  <c:v>81</c:v>
                </c:pt>
                <c:pt idx="1">
                  <c:v>39</c:v>
                </c:pt>
                <c:pt idx="2">
                  <c:v>72</c:v>
                </c:pt>
                <c:pt idx="3" formatCode="General">
                  <c:v>89</c:v>
                </c:pt>
                <c:pt idx="4" formatCode="General">
                  <c:v>258</c:v>
                </c:pt>
                <c:pt idx="5" formatCode="General">
                  <c:v>416</c:v>
                </c:pt>
                <c:pt idx="6" formatCode="General">
                  <c:v>554</c:v>
                </c:pt>
                <c:pt idx="7" formatCode="General">
                  <c:v>568</c:v>
                </c:pt>
                <c:pt idx="8" formatCode="General">
                  <c:v>578</c:v>
                </c:pt>
                <c:pt idx="9" formatCode="General">
                  <c:v>337</c:v>
                </c:pt>
                <c:pt idx="10" formatCode="General">
                  <c:v>169</c:v>
                </c:pt>
                <c:pt idx="11" formatCode="General">
                  <c:v>168</c:v>
                </c:pt>
              </c:numCache>
            </c:numRef>
          </c:val>
          <c:smooth val="0"/>
          <c:extLst>
            <c:ext xmlns:c16="http://schemas.microsoft.com/office/drawing/2014/chart" uri="{C3380CC4-5D6E-409C-BE32-E72D297353CC}">
              <c16:uniqueId val="{00000003-258B-4D78-9FAF-C894CF0226E0}"/>
            </c:ext>
          </c:extLst>
        </c:ser>
        <c:ser>
          <c:idx val="2"/>
          <c:order val="4"/>
          <c:tx>
            <c:strRef>
              <c:f>'36　感染症統計'!$A$11</c:f>
              <c:strCache>
                <c:ptCount val="1"/>
                <c:pt idx="0">
                  <c:v>2021年</c:v>
                </c:pt>
              </c:strCache>
            </c:strRef>
          </c:tx>
          <c:spPr>
            <a:ln w="28575" cap="rnd">
              <a:solidFill>
                <a:schemeClr val="accent3"/>
              </a:solidFill>
              <a:round/>
            </a:ln>
            <a:effectLst/>
          </c:spPr>
          <c:marker>
            <c:symbol val="none"/>
          </c:marker>
          <c:val>
            <c:numRef>
              <c:f>'36　感染症統計'!$B$11:$M$11</c:f>
              <c:numCache>
                <c:formatCode>General</c:formatCode>
                <c:ptCount val="12"/>
                <c:pt idx="0">
                  <c:v>81</c:v>
                </c:pt>
                <c:pt idx="1">
                  <c:v>48</c:v>
                </c:pt>
                <c:pt idx="2">
                  <c:v>71</c:v>
                </c:pt>
                <c:pt idx="3">
                  <c:v>128</c:v>
                </c:pt>
                <c:pt idx="4">
                  <c:v>171</c:v>
                </c:pt>
                <c:pt idx="5">
                  <c:v>350</c:v>
                </c:pt>
                <c:pt idx="6">
                  <c:v>569</c:v>
                </c:pt>
                <c:pt idx="7">
                  <c:v>553</c:v>
                </c:pt>
                <c:pt idx="8">
                  <c:v>458</c:v>
                </c:pt>
                <c:pt idx="9">
                  <c:v>306</c:v>
                </c:pt>
                <c:pt idx="10">
                  <c:v>221</c:v>
                </c:pt>
                <c:pt idx="11">
                  <c:v>229</c:v>
                </c:pt>
              </c:numCache>
            </c:numRef>
          </c:val>
          <c:smooth val="0"/>
          <c:extLst>
            <c:ext xmlns:c16="http://schemas.microsoft.com/office/drawing/2014/chart" uri="{C3380CC4-5D6E-409C-BE32-E72D297353CC}">
              <c16:uniqueId val="{00000004-258B-4D78-9FAF-C894CF0226E0}"/>
            </c:ext>
          </c:extLst>
        </c:ser>
        <c:ser>
          <c:idx val="5"/>
          <c:order val="5"/>
          <c:tx>
            <c:strRef>
              <c:f>'36　感染症統計'!$A$12</c:f>
              <c:strCache>
                <c:ptCount val="1"/>
                <c:pt idx="0">
                  <c:v>2020年</c:v>
                </c:pt>
              </c:strCache>
            </c:strRef>
          </c:tx>
          <c:spPr>
            <a:ln w="28575" cap="rnd">
              <a:solidFill>
                <a:schemeClr val="accent6"/>
              </a:solidFill>
              <a:round/>
            </a:ln>
            <a:effectLst/>
          </c:spPr>
          <c:marker>
            <c:symbol val="none"/>
          </c:marker>
          <c:val>
            <c:numRef>
              <c:f>'36　感染症統計'!$B$12:$M$12</c:f>
              <c:numCache>
                <c:formatCode>General</c:formatCode>
                <c:ptCount val="12"/>
                <c:pt idx="0">
                  <c:v>112</c:v>
                </c:pt>
                <c:pt idx="1">
                  <c:v>85</c:v>
                </c:pt>
                <c:pt idx="2">
                  <c:v>60</c:v>
                </c:pt>
                <c:pt idx="3">
                  <c:v>97</c:v>
                </c:pt>
                <c:pt idx="4">
                  <c:v>95</c:v>
                </c:pt>
                <c:pt idx="5">
                  <c:v>305</c:v>
                </c:pt>
                <c:pt idx="6">
                  <c:v>544</c:v>
                </c:pt>
                <c:pt idx="7">
                  <c:v>449</c:v>
                </c:pt>
                <c:pt idx="8">
                  <c:v>475</c:v>
                </c:pt>
                <c:pt idx="9">
                  <c:v>505</c:v>
                </c:pt>
                <c:pt idx="10">
                  <c:v>219</c:v>
                </c:pt>
                <c:pt idx="11" formatCode="#,##0_ ">
                  <c:v>98</c:v>
                </c:pt>
              </c:numCache>
            </c:numRef>
          </c:val>
          <c:smooth val="0"/>
          <c:extLst>
            <c:ext xmlns:c16="http://schemas.microsoft.com/office/drawing/2014/chart" uri="{C3380CC4-5D6E-409C-BE32-E72D297353CC}">
              <c16:uniqueId val="{00000005-258B-4D78-9FAF-C894CF0226E0}"/>
            </c:ext>
          </c:extLst>
        </c:ser>
        <c:dLbls>
          <c:showLegendKey val="0"/>
          <c:showVal val="0"/>
          <c:showCatName val="0"/>
          <c:showSerName val="0"/>
          <c:showPercent val="0"/>
          <c:showBubbleSize val="0"/>
        </c:dLbls>
        <c:marker val="1"/>
        <c:smooth val="0"/>
        <c:axId val="473875992"/>
        <c:axId val="473875208"/>
      </c:lineChart>
      <c:catAx>
        <c:axId val="47387599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73875208"/>
        <c:crosses val="autoZero"/>
        <c:auto val="1"/>
        <c:lblAlgn val="ctr"/>
        <c:lblOffset val="100"/>
        <c:noMultiLvlLbl val="0"/>
      </c:catAx>
      <c:valAx>
        <c:axId val="473875208"/>
        <c:scaling>
          <c:orientation val="minMax"/>
          <c:max val="1400"/>
        </c:scaling>
        <c:delete val="0"/>
        <c:axPos val="l"/>
        <c:majorGridlines>
          <c:spPr>
            <a:ln w="9525" cap="flat" cmpd="sng" algn="ctr">
              <a:solidFill>
                <a:schemeClr val="tx1">
                  <a:lumMod val="15000"/>
                  <a:lumOff val="85000"/>
                </a:schemeClr>
              </a:solidFill>
              <a:round/>
            </a:ln>
            <a:effectLst/>
          </c:spPr>
        </c:majorGridlines>
        <c:title>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7387599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dTable>
      <c:spPr>
        <a:noFill/>
        <a:ln>
          <a:noFill/>
        </a:ln>
        <a:effectLst/>
      </c:spPr>
    </c:plotArea>
    <c:legend>
      <c:legendPos val="b"/>
      <c:layout>
        <c:manualLayout>
          <c:xMode val="edge"/>
          <c:yMode val="edge"/>
          <c:x val="0.87538985472520936"/>
          <c:y val="1.0689411766239484E-2"/>
          <c:w val="0.1187992146550145"/>
          <c:h val="0.48126258319837928"/>
        </c:manualLayout>
      </c:layout>
      <c:overlay val="0"/>
      <c:spPr>
        <a:noFill/>
        <a:ln>
          <a:solidFill>
            <a:schemeClr val="accent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細菌性赤痢菌</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2747074113369755"/>
          <c:y val="5.692857851974642E-2"/>
          <c:w val="0.70100967673797776"/>
          <c:h val="0.62589415129079018"/>
        </c:manualLayout>
      </c:layout>
      <c:lineChart>
        <c:grouping val="standard"/>
        <c:varyColors val="0"/>
        <c:ser>
          <c:idx val="6"/>
          <c:order val="0"/>
          <c:tx>
            <c:strRef>
              <c:f>'36　感染症統計'!$P$7</c:f>
              <c:strCache>
                <c:ptCount val="1"/>
                <c:pt idx="0">
                  <c:v>2025年</c:v>
                </c:pt>
              </c:strCache>
            </c:strRef>
          </c:tx>
          <c:spPr>
            <a:ln w="38100" cap="rnd">
              <a:solidFill>
                <a:srgbClr val="FF0000"/>
              </a:solidFill>
              <a:round/>
            </a:ln>
            <a:effectLst/>
          </c:spPr>
          <c:marker>
            <c:symbol val="none"/>
          </c:marker>
          <c:val>
            <c:numRef>
              <c:f>'36　感染症統計'!$Q$7:$AB$7</c:f>
              <c:numCache>
                <c:formatCode>#,##0_ </c:formatCode>
                <c:ptCount val="12"/>
                <c:pt idx="0">
                  <c:v>2</c:v>
                </c:pt>
                <c:pt idx="1">
                  <c:v>4</c:v>
                </c:pt>
                <c:pt idx="2">
                  <c:v>6</c:v>
                </c:pt>
                <c:pt idx="3">
                  <c:v>4</c:v>
                </c:pt>
                <c:pt idx="4">
                  <c:v>8</c:v>
                </c:pt>
                <c:pt idx="5">
                  <c:v>0</c:v>
                </c:pt>
                <c:pt idx="6">
                  <c:v>5</c:v>
                </c:pt>
                <c:pt idx="7">
                  <c:v>7</c:v>
                </c:pt>
                <c:pt idx="8">
                  <c:v>2</c:v>
                </c:pt>
              </c:numCache>
            </c:numRef>
          </c:val>
          <c:smooth val="0"/>
          <c:extLst>
            <c:ext xmlns:c16="http://schemas.microsoft.com/office/drawing/2014/chart" uri="{C3380CC4-5D6E-409C-BE32-E72D297353CC}">
              <c16:uniqueId val="{00000000-1B18-4E7B-939D-82A450FC20BD}"/>
            </c:ext>
          </c:extLst>
        </c:ser>
        <c:ser>
          <c:idx val="0"/>
          <c:order val="1"/>
          <c:tx>
            <c:strRef>
              <c:f>'36　感染症統計'!$P$8</c:f>
              <c:strCache>
                <c:ptCount val="1"/>
                <c:pt idx="0">
                  <c:v>2024年</c:v>
                </c:pt>
              </c:strCache>
            </c:strRef>
          </c:tx>
          <c:spPr>
            <a:ln w="19050" cap="rnd">
              <a:solidFill>
                <a:srgbClr val="00B050"/>
              </a:solidFill>
              <a:round/>
            </a:ln>
            <a:effectLst/>
          </c:spPr>
          <c:marker>
            <c:symbol val="none"/>
          </c:marker>
          <c:val>
            <c:numRef>
              <c:f>'36　感染症統計'!$Q$8:$AB$8</c:f>
              <c:numCache>
                <c:formatCode>General</c:formatCode>
                <c:ptCount val="12"/>
                <c:pt idx="0" formatCode="#,##0_ ">
                  <c:v>4</c:v>
                </c:pt>
                <c:pt idx="1">
                  <c:v>4</c:v>
                </c:pt>
                <c:pt idx="2">
                  <c:v>4</c:v>
                </c:pt>
                <c:pt idx="3">
                  <c:v>8</c:v>
                </c:pt>
                <c:pt idx="4">
                  <c:v>1</c:v>
                </c:pt>
                <c:pt idx="5">
                  <c:v>2</c:v>
                </c:pt>
                <c:pt idx="6">
                  <c:v>6</c:v>
                </c:pt>
                <c:pt idx="7">
                  <c:v>21</c:v>
                </c:pt>
                <c:pt idx="8">
                  <c:v>12</c:v>
                </c:pt>
                <c:pt idx="9">
                  <c:v>8</c:v>
                </c:pt>
                <c:pt idx="10">
                  <c:v>0</c:v>
                </c:pt>
                <c:pt idx="11">
                  <c:v>4</c:v>
                </c:pt>
              </c:numCache>
            </c:numRef>
          </c:val>
          <c:smooth val="0"/>
          <c:extLst>
            <c:ext xmlns:c16="http://schemas.microsoft.com/office/drawing/2014/chart" uri="{C3380CC4-5D6E-409C-BE32-E72D297353CC}">
              <c16:uniqueId val="{00000001-1B18-4E7B-939D-82A450FC20BD}"/>
            </c:ext>
          </c:extLst>
        </c:ser>
        <c:ser>
          <c:idx val="1"/>
          <c:order val="2"/>
          <c:tx>
            <c:strRef>
              <c:f>'36　感染症統計'!$P$9</c:f>
              <c:strCache>
                <c:ptCount val="1"/>
                <c:pt idx="0">
                  <c:v>2023年</c:v>
                </c:pt>
              </c:strCache>
            </c:strRef>
          </c:tx>
          <c:spPr>
            <a:ln w="28575" cap="rnd">
              <a:solidFill>
                <a:schemeClr val="accent2"/>
              </a:solidFill>
              <a:round/>
            </a:ln>
            <a:effectLst/>
          </c:spPr>
          <c:marker>
            <c:symbol val="none"/>
          </c:marker>
          <c:val>
            <c:numRef>
              <c:f>'36　感染症統計'!$Q$9:$AB$9</c:f>
              <c:numCache>
                <c:formatCode>#,##0_ </c:formatCode>
                <c:ptCount val="12"/>
                <c:pt idx="0" formatCode="General">
                  <c:v>1</c:v>
                </c:pt>
                <c:pt idx="1">
                  <c:v>1</c:v>
                </c:pt>
                <c:pt idx="2">
                  <c:v>4</c:v>
                </c:pt>
                <c:pt idx="3">
                  <c:v>2</c:v>
                </c:pt>
                <c:pt idx="4">
                  <c:v>2</c:v>
                </c:pt>
                <c:pt idx="5">
                  <c:v>7</c:v>
                </c:pt>
                <c:pt idx="6">
                  <c:v>7</c:v>
                </c:pt>
                <c:pt idx="7">
                  <c:v>3</c:v>
                </c:pt>
                <c:pt idx="8">
                  <c:v>1</c:v>
                </c:pt>
                <c:pt idx="9">
                  <c:v>7</c:v>
                </c:pt>
                <c:pt idx="10">
                  <c:v>7</c:v>
                </c:pt>
                <c:pt idx="11" formatCode="General">
                  <c:v>5</c:v>
                </c:pt>
              </c:numCache>
            </c:numRef>
          </c:val>
          <c:smooth val="0"/>
          <c:extLst>
            <c:ext xmlns:c16="http://schemas.microsoft.com/office/drawing/2014/chart" uri="{C3380CC4-5D6E-409C-BE32-E72D297353CC}">
              <c16:uniqueId val="{00000002-1B18-4E7B-939D-82A450FC20BD}"/>
            </c:ext>
          </c:extLst>
        </c:ser>
        <c:ser>
          <c:idx val="2"/>
          <c:order val="3"/>
          <c:tx>
            <c:strRef>
              <c:f>'36　感染症統計'!$P$10</c:f>
              <c:strCache>
                <c:ptCount val="1"/>
                <c:pt idx="0">
                  <c:v>2022年</c:v>
                </c:pt>
              </c:strCache>
            </c:strRef>
          </c:tx>
          <c:spPr>
            <a:ln w="28575" cap="rnd">
              <a:solidFill>
                <a:schemeClr val="accent3"/>
              </a:solidFill>
              <a:round/>
            </a:ln>
            <a:effectLst/>
          </c:spPr>
          <c:marker>
            <c:symbol val="none"/>
          </c:marker>
          <c:val>
            <c:numRef>
              <c:f>'36　感染症統計'!$Q$10:$AB$10</c:f>
              <c:numCache>
                <c:formatCode>#,##0_ </c:formatCode>
                <c:ptCount val="12"/>
                <c:pt idx="0" formatCode="General">
                  <c:v>0</c:v>
                </c:pt>
                <c:pt idx="1">
                  <c:v>5</c:v>
                </c:pt>
                <c:pt idx="2">
                  <c:v>4</c:v>
                </c:pt>
                <c:pt idx="3">
                  <c:v>1</c:v>
                </c:pt>
                <c:pt idx="4">
                  <c:v>1</c:v>
                </c:pt>
                <c:pt idx="5">
                  <c:v>1</c:v>
                </c:pt>
                <c:pt idx="6">
                  <c:v>1</c:v>
                </c:pt>
                <c:pt idx="7">
                  <c:v>1</c:v>
                </c:pt>
                <c:pt idx="8" formatCode="General">
                  <c:v>0</c:v>
                </c:pt>
                <c:pt idx="9" formatCode="General">
                  <c:v>0</c:v>
                </c:pt>
                <c:pt idx="10" formatCode="General">
                  <c:v>0</c:v>
                </c:pt>
                <c:pt idx="11" formatCode="General">
                  <c:v>2</c:v>
                </c:pt>
              </c:numCache>
            </c:numRef>
          </c:val>
          <c:smooth val="0"/>
          <c:extLst>
            <c:ext xmlns:c16="http://schemas.microsoft.com/office/drawing/2014/chart" uri="{C3380CC4-5D6E-409C-BE32-E72D297353CC}">
              <c16:uniqueId val="{00000003-1B18-4E7B-939D-82A450FC20BD}"/>
            </c:ext>
          </c:extLst>
        </c:ser>
        <c:ser>
          <c:idx val="3"/>
          <c:order val="4"/>
          <c:tx>
            <c:strRef>
              <c:f>'36　感染症統計'!$P$11</c:f>
              <c:strCache>
                <c:ptCount val="1"/>
                <c:pt idx="0">
                  <c:v>2021年</c:v>
                </c:pt>
              </c:strCache>
            </c:strRef>
          </c:tx>
          <c:spPr>
            <a:ln w="28575" cap="rnd">
              <a:solidFill>
                <a:schemeClr val="accent4"/>
              </a:solidFill>
              <a:round/>
            </a:ln>
            <a:effectLst/>
          </c:spPr>
          <c:marker>
            <c:symbol val="none"/>
          </c:marker>
          <c:val>
            <c:numRef>
              <c:f>'36　感染症統計'!$Q$11:$AB$11</c:f>
              <c:numCache>
                <c:formatCode>#,##0_ </c:formatCode>
                <c:ptCount val="12"/>
                <c:pt idx="0">
                  <c:v>1</c:v>
                </c:pt>
                <c:pt idx="1">
                  <c:v>2</c:v>
                </c:pt>
                <c:pt idx="2">
                  <c:v>1</c:v>
                </c:pt>
                <c:pt idx="3">
                  <c:v>0</c:v>
                </c:pt>
                <c:pt idx="4">
                  <c:v>0</c:v>
                </c:pt>
                <c:pt idx="5">
                  <c:v>0</c:v>
                </c:pt>
                <c:pt idx="6">
                  <c:v>1</c:v>
                </c:pt>
                <c:pt idx="7">
                  <c:v>1</c:v>
                </c:pt>
                <c:pt idx="8">
                  <c:v>0</c:v>
                </c:pt>
                <c:pt idx="9">
                  <c:v>1</c:v>
                </c:pt>
                <c:pt idx="10">
                  <c:v>0</c:v>
                </c:pt>
                <c:pt idx="11">
                  <c:v>0</c:v>
                </c:pt>
              </c:numCache>
            </c:numRef>
          </c:val>
          <c:smooth val="0"/>
          <c:extLst>
            <c:ext xmlns:c16="http://schemas.microsoft.com/office/drawing/2014/chart" uri="{C3380CC4-5D6E-409C-BE32-E72D297353CC}">
              <c16:uniqueId val="{00000004-1B18-4E7B-939D-82A450FC20BD}"/>
            </c:ext>
          </c:extLst>
        </c:ser>
        <c:ser>
          <c:idx val="5"/>
          <c:order val="5"/>
          <c:tx>
            <c:strRef>
              <c:f>'36　感染症統計'!$P$12</c:f>
              <c:strCache>
                <c:ptCount val="1"/>
                <c:pt idx="0">
                  <c:v>2020年</c:v>
                </c:pt>
              </c:strCache>
            </c:strRef>
          </c:tx>
          <c:spPr>
            <a:ln w="28575" cap="rnd">
              <a:solidFill>
                <a:schemeClr val="accent6"/>
              </a:solidFill>
              <a:round/>
            </a:ln>
            <a:effectLst/>
          </c:spPr>
          <c:marker>
            <c:symbol val="none"/>
          </c:marker>
          <c:val>
            <c:numRef>
              <c:f>'36　感染症統計'!$Q$12:$AB$12</c:f>
              <c:numCache>
                <c:formatCode>#,##0_ </c:formatCode>
                <c:ptCount val="12"/>
                <c:pt idx="0">
                  <c:v>16</c:v>
                </c:pt>
                <c:pt idx="1">
                  <c:v>1</c:v>
                </c:pt>
                <c:pt idx="2">
                  <c:v>19</c:v>
                </c:pt>
                <c:pt idx="3">
                  <c:v>3</c:v>
                </c:pt>
                <c:pt idx="4">
                  <c:v>13</c:v>
                </c:pt>
                <c:pt idx="5">
                  <c:v>1</c:v>
                </c:pt>
                <c:pt idx="6">
                  <c:v>2</c:v>
                </c:pt>
                <c:pt idx="7">
                  <c:v>2</c:v>
                </c:pt>
                <c:pt idx="8">
                  <c:v>0</c:v>
                </c:pt>
                <c:pt idx="9">
                  <c:v>24</c:v>
                </c:pt>
                <c:pt idx="10">
                  <c:v>4</c:v>
                </c:pt>
                <c:pt idx="11">
                  <c:v>2</c:v>
                </c:pt>
              </c:numCache>
            </c:numRef>
          </c:val>
          <c:smooth val="0"/>
          <c:extLst>
            <c:ext xmlns:c16="http://schemas.microsoft.com/office/drawing/2014/chart" uri="{C3380CC4-5D6E-409C-BE32-E72D297353CC}">
              <c16:uniqueId val="{00000005-1B18-4E7B-939D-82A450FC20BD}"/>
            </c:ext>
          </c:extLst>
        </c:ser>
        <c:dLbls>
          <c:showLegendKey val="0"/>
          <c:showVal val="0"/>
          <c:showCatName val="0"/>
          <c:showSerName val="0"/>
          <c:showPercent val="0"/>
          <c:showBubbleSize val="0"/>
        </c:dLbls>
        <c:smooth val="0"/>
        <c:axId val="473874032"/>
        <c:axId val="473874424"/>
      </c:lineChart>
      <c:catAx>
        <c:axId val="473874032"/>
        <c:scaling>
          <c:orientation val="minMax"/>
        </c:scaling>
        <c:delete val="1"/>
        <c:axPos val="b"/>
        <c:numFmt formatCode="General" sourceLinked="1"/>
        <c:majorTickMark val="none"/>
        <c:minorTickMark val="none"/>
        <c:tickLblPos val="nextTo"/>
        <c:crossAx val="473874424"/>
        <c:crosses val="autoZero"/>
        <c:auto val="0"/>
        <c:lblAlgn val="ctr"/>
        <c:lblOffset val="100"/>
        <c:noMultiLvlLbl val="0"/>
      </c:catAx>
      <c:valAx>
        <c:axId val="473874424"/>
        <c:scaling>
          <c:orientation val="minMax"/>
          <c:max val="40"/>
        </c:scaling>
        <c:delete val="0"/>
        <c:axPos val="r"/>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73874032"/>
        <c:crosses val="max"/>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dTable>
      <c:spPr>
        <a:noFill/>
        <a:ln>
          <a:noFill/>
        </a:ln>
        <a:effectLst/>
      </c:spPr>
    </c:plotArea>
    <c:legend>
      <c:legendPos val="b"/>
      <c:layout>
        <c:manualLayout>
          <c:xMode val="edge"/>
          <c:yMode val="edge"/>
          <c:x val="0.87850136558176928"/>
          <c:y val="8.9866993536922485E-2"/>
          <c:w val="0.12149863441823069"/>
          <c:h val="0.51339236753271933"/>
        </c:manualLayout>
      </c:layout>
      <c:overlay val="0"/>
      <c:spPr>
        <a:noFill/>
        <a:ln>
          <a:solidFill>
            <a:schemeClr val="accent3">
              <a:lumMod val="50000"/>
            </a:schemeClr>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gif"/><Relationship Id="rId1" Type="http://schemas.openxmlformats.org/officeDocument/2006/relationships/image" Target="../media/image9.png"/></Relationships>
</file>

<file path=xl/drawings/_rels/drawing4.xml.rels><?xml version="1.0" encoding="UTF-8" standalone="yes"?>
<Relationships xmlns="http://schemas.openxmlformats.org/package/2006/relationships"><Relationship Id="rId3" Type="http://schemas.openxmlformats.org/officeDocument/2006/relationships/image" Target="../media/image13.jpeg"/><Relationship Id="rId2" Type="http://schemas.openxmlformats.org/officeDocument/2006/relationships/image" Target="../media/image12.jpeg"/><Relationship Id="rId1" Type="http://schemas.openxmlformats.org/officeDocument/2006/relationships/hyperlink" Target="http://www.google.co.jp/imgres?imgurl=http%3A%2F%2Fthumbnail.image.rakuten.co.jp%2F%25400_mall%2Ffujinami%2Fcabinet%2Fshohin02%2F457126160002600052.jpg%253F_ex%253D320x320%2526s%253D2%2526r%253D1&amp;imgrefurl=http%3A%2F%2Fitem.rakuten.co.jp%2Ffujinami%2F457126160002600%2F&amp;h=320&amp;w=320&amp;tbnid=rSj_925s_Y7APM%3A&amp;zoom=1&amp;docid=0WAZ4htdIbjzZM&amp;hl=ja&amp;ei=HM03U-u9CYaVkQW0lYDIAQ&amp;tbm=isch&amp;ved=0CFUQhBwwAQ&amp;iact=rc&amp;dur=388&amp;page=1&amp;start=0&amp;ndsp=15"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xdr:from>
      <xdr:col>1</xdr:col>
      <xdr:colOff>0</xdr:colOff>
      <xdr:row>23</xdr:row>
      <xdr:rowOff>76200</xdr:rowOff>
    </xdr:from>
    <xdr:to>
      <xdr:col>6</xdr:col>
      <xdr:colOff>28575</xdr:colOff>
      <xdr:row>29</xdr:row>
      <xdr:rowOff>9525</xdr:rowOff>
    </xdr:to>
    <xdr:sp macro="" textlink="">
      <xdr:nvSpPr>
        <xdr:cNvPr id="2049" name="AutoShape 1">
          <a:extLst>
            <a:ext uri="{FF2B5EF4-FFF2-40B4-BE49-F238E27FC236}">
              <a16:creationId xmlns:a16="http://schemas.microsoft.com/office/drawing/2014/main" id="{00000000-0008-0000-0000-000001080000}"/>
            </a:ext>
          </a:extLst>
        </xdr:cNvPr>
        <xdr:cNvSpPr>
          <a:spLocks noChangeArrowheads="1"/>
        </xdr:cNvSpPr>
      </xdr:nvSpPr>
      <xdr:spPr bwMode="auto">
        <a:xfrm>
          <a:off x="1162050" y="3943350"/>
          <a:ext cx="3209925" cy="962025"/>
        </a:xfrm>
        <a:prstGeom prst="horizontalScroll">
          <a:avLst>
            <a:gd name="adj" fmla="val 12500"/>
          </a:avLst>
        </a:prstGeom>
        <a:solidFill>
          <a:srgbClr val="FFFFFF"/>
        </a:solidFill>
        <a:ln w="9525">
          <a:solidFill>
            <a:srgbClr val="000000"/>
          </a:solidFill>
          <a:round/>
          <a:headEnd/>
          <a:tailEnd/>
        </a:ln>
      </xdr:spPr>
    </xdr:sp>
    <xdr:clientData/>
  </xdr:twoCellAnchor>
  <xdr:twoCellAnchor editAs="oneCell">
    <xdr:from>
      <xdr:col>10</xdr:col>
      <xdr:colOff>0</xdr:colOff>
      <xdr:row>37</xdr:row>
      <xdr:rowOff>0</xdr:rowOff>
    </xdr:from>
    <xdr:to>
      <xdr:col>10</xdr:col>
      <xdr:colOff>50165</xdr:colOff>
      <xdr:row>37</xdr:row>
      <xdr:rowOff>12065</xdr:rowOff>
    </xdr:to>
    <xdr:pic>
      <xdr:nvPicPr>
        <xdr:cNvPr id="2050" name="Picture 2" descr="sp">
          <a:extLst>
            <a:ext uri="{FF2B5EF4-FFF2-40B4-BE49-F238E27FC236}">
              <a16:creationId xmlns:a16="http://schemas.microsoft.com/office/drawing/2014/main" id="{00000000-0008-0000-0000-000002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37</xdr:row>
      <xdr:rowOff>0</xdr:rowOff>
    </xdr:from>
    <xdr:to>
      <xdr:col>10</xdr:col>
      <xdr:colOff>50165</xdr:colOff>
      <xdr:row>37</xdr:row>
      <xdr:rowOff>12065</xdr:rowOff>
    </xdr:to>
    <xdr:pic>
      <xdr:nvPicPr>
        <xdr:cNvPr id="2051" name="Picture 3" descr="sp">
          <a:extLst>
            <a:ext uri="{FF2B5EF4-FFF2-40B4-BE49-F238E27FC236}">
              <a16:creationId xmlns:a16="http://schemas.microsoft.com/office/drawing/2014/main" id="{00000000-0008-0000-0000-000003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37</xdr:row>
      <xdr:rowOff>0</xdr:rowOff>
    </xdr:from>
    <xdr:to>
      <xdr:col>10</xdr:col>
      <xdr:colOff>50165</xdr:colOff>
      <xdr:row>37</xdr:row>
      <xdr:rowOff>12065</xdr:rowOff>
    </xdr:to>
    <xdr:pic>
      <xdr:nvPicPr>
        <xdr:cNvPr id="2052" name="Picture 4" descr="sp">
          <a:extLst>
            <a:ext uri="{FF2B5EF4-FFF2-40B4-BE49-F238E27FC236}">
              <a16:creationId xmlns:a16="http://schemas.microsoft.com/office/drawing/2014/main" id="{00000000-0008-0000-0000-000004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37</xdr:row>
      <xdr:rowOff>0</xdr:rowOff>
    </xdr:from>
    <xdr:to>
      <xdr:col>10</xdr:col>
      <xdr:colOff>50165</xdr:colOff>
      <xdr:row>37</xdr:row>
      <xdr:rowOff>12065</xdr:rowOff>
    </xdr:to>
    <xdr:pic>
      <xdr:nvPicPr>
        <xdr:cNvPr id="2053" name="Picture 5" descr="sp">
          <a:extLst>
            <a:ext uri="{FF2B5EF4-FFF2-40B4-BE49-F238E27FC236}">
              <a16:creationId xmlns:a16="http://schemas.microsoft.com/office/drawing/2014/main" id="{00000000-0008-0000-0000-000005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37</xdr:row>
      <xdr:rowOff>0</xdr:rowOff>
    </xdr:from>
    <xdr:to>
      <xdr:col>10</xdr:col>
      <xdr:colOff>50165</xdr:colOff>
      <xdr:row>37</xdr:row>
      <xdr:rowOff>12065</xdr:rowOff>
    </xdr:to>
    <xdr:pic>
      <xdr:nvPicPr>
        <xdr:cNvPr id="2054" name="Picture 6" descr="sp">
          <a:extLst>
            <a:ext uri="{FF2B5EF4-FFF2-40B4-BE49-F238E27FC236}">
              <a16:creationId xmlns:a16="http://schemas.microsoft.com/office/drawing/2014/main" id="{00000000-0008-0000-0000-000006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37</xdr:row>
      <xdr:rowOff>0</xdr:rowOff>
    </xdr:from>
    <xdr:to>
      <xdr:col>10</xdr:col>
      <xdr:colOff>50165</xdr:colOff>
      <xdr:row>37</xdr:row>
      <xdr:rowOff>12065</xdr:rowOff>
    </xdr:to>
    <xdr:pic>
      <xdr:nvPicPr>
        <xdr:cNvPr id="2055" name="Picture 7" descr="sp">
          <a:extLst>
            <a:ext uri="{FF2B5EF4-FFF2-40B4-BE49-F238E27FC236}">
              <a16:creationId xmlns:a16="http://schemas.microsoft.com/office/drawing/2014/main" id="{00000000-0008-0000-0000-000007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37</xdr:row>
      <xdr:rowOff>0</xdr:rowOff>
    </xdr:from>
    <xdr:to>
      <xdr:col>10</xdr:col>
      <xdr:colOff>50165</xdr:colOff>
      <xdr:row>37</xdr:row>
      <xdr:rowOff>12065</xdr:rowOff>
    </xdr:to>
    <xdr:pic>
      <xdr:nvPicPr>
        <xdr:cNvPr id="2056" name="Picture 8" descr="sp">
          <a:extLst>
            <a:ext uri="{FF2B5EF4-FFF2-40B4-BE49-F238E27FC236}">
              <a16:creationId xmlns:a16="http://schemas.microsoft.com/office/drawing/2014/main" id="{00000000-0008-0000-0000-000008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37</xdr:row>
      <xdr:rowOff>0</xdr:rowOff>
    </xdr:from>
    <xdr:to>
      <xdr:col>10</xdr:col>
      <xdr:colOff>50165</xdr:colOff>
      <xdr:row>37</xdr:row>
      <xdr:rowOff>12065</xdr:rowOff>
    </xdr:to>
    <xdr:pic>
      <xdr:nvPicPr>
        <xdr:cNvPr id="2057" name="Picture 9" descr="sp">
          <a:extLst>
            <a:ext uri="{FF2B5EF4-FFF2-40B4-BE49-F238E27FC236}">
              <a16:creationId xmlns:a16="http://schemas.microsoft.com/office/drawing/2014/main" id="{00000000-0008-0000-0000-000009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211979</xdr:colOff>
      <xdr:row>51</xdr:row>
      <xdr:rowOff>23812</xdr:rowOff>
    </xdr:to>
    <xdr:pic>
      <xdr:nvPicPr>
        <xdr:cNvPr id="3" name="図 2">
          <a:extLst>
            <a:ext uri="{FF2B5EF4-FFF2-40B4-BE49-F238E27FC236}">
              <a16:creationId xmlns:a16="http://schemas.microsoft.com/office/drawing/2014/main" id="{944DCE41-C3BD-92E1-9D0E-3DB3F727D381}"/>
            </a:ext>
          </a:extLst>
        </xdr:cNvPr>
        <xdr:cNvPicPr>
          <a:picLocks noChangeAspect="1"/>
        </xdr:cNvPicPr>
      </xdr:nvPicPr>
      <xdr:blipFill>
        <a:blip xmlns:r="http://schemas.openxmlformats.org/officeDocument/2006/relationships" r:embed="rId1"/>
        <a:stretch>
          <a:fillRect/>
        </a:stretch>
      </xdr:blipFill>
      <xdr:spPr>
        <a:xfrm>
          <a:off x="0" y="0"/>
          <a:ext cx="6030167" cy="9231312"/>
        </a:xfrm>
        <a:prstGeom prst="rect">
          <a:avLst/>
        </a:prstGeom>
      </xdr:spPr>
    </xdr:pic>
    <xdr:clientData/>
  </xdr:twoCellAnchor>
  <xdr:twoCellAnchor editAs="oneCell">
    <xdr:from>
      <xdr:col>11</xdr:col>
      <xdr:colOff>182549</xdr:colOff>
      <xdr:row>0</xdr:row>
      <xdr:rowOff>7936</xdr:rowOff>
    </xdr:from>
    <xdr:to>
      <xdr:col>23</xdr:col>
      <xdr:colOff>15875</xdr:colOff>
      <xdr:row>7</xdr:row>
      <xdr:rowOff>95251</xdr:rowOff>
    </xdr:to>
    <xdr:pic>
      <xdr:nvPicPr>
        <xdr:cNvPr id="4" name="図 3">
          <a:extLst>
            <a:ext uri="{FF2B5EF4-FFF2-40B4-BE49-F238E27FC236}">
              <a16:creationId xmlns:a16="http://schemas.microsoft.com/office/drawing/2014/main" id="{1C7AD86B-A44A-37A8-62BC-FED8F3808277}"/>
            </a:ext>
          </a:extLst>
        </xdr:cNvPr>
        <xdr:cNvPicPr>
          <a:picLocks noChangeAspect="1"/>
        </xdr:cNvPicPr>
      </xdr:nvPicPr>
      <xdr:blipFill>
        <a:blip xmlns:r="http://schemas.openxmlformats.org/officeDocument/2006/relationships" r:embed="rId2"/>
        <a:stretch>
          <a:fillRect/>
        </a:stretch>
      </xdr:blipFill>
      <xdr:spPr>
        <a:xfrm>
          <a:off x="6000737" y="7936"/>
          <a:ext cx="5802326" cy="2166940"/>
        </a:xfrm>
        <a:prstGeom prst="rect">
          <a:avLst/>
        </a:prstGeom>
      </xdr:spPr>
    </xdr:pic>
    <xdr:clientData/>
  </xdr:twoCellAnchor>
  <xdr:twoCellAnchor>
    <xdr:from>
      <xdr:col>11</xdr:col>
      <xdr:colOff>198432</xdr:colOff>
      <xdr:row>6</xdr:row>
      <xdr:rowOff>222249</xdr:rowOff>
    </xdr:from>
    <xdr:to>
      <xdr:col>22</xdr:col>
      <xdr:colOff>357186</xdr:colOff>
      <xdr:row>43</xdr:row>
      <xdr:rowOff>39687</xdr:rowOff>
    </xdr:to>
    <xdr:grpSp>
      <xdr:nvGrpSpPr>
        <xdr:cNvPr id="11" name="グループ化 10">
          <a:extLst>
            <a:ext uri="{FF2B5EF4-FFF2-40B4-BE49-F238E27FC236}">
              <a16:creationId xmlns:a16="http://schemas.microsoft.com/office/drawing/2014/main" id="{7429E7AD-E828-F29E-ACC7-4C4110F3A568}"/>
            </a:ext>
          </a:extLst>
        </xdr:cNvPr>
        <xdr:cNvGrpSpPr/>
      </xdr:nvGrpSpPr>
      <xdr:grpSpPr>
        <a:xfrm>
          <a:off x="6016620" y="2079624"/>
          <a:ext cx="5746754" cy="5945188"/>
          <a:chOff x="6016621" y="2079625"/>
          <a:chExt cx="4570699" cy="5030976"/>
        </a:xfrm>
      </xdr:grpSpPr>
      <xdr:pic>
        <xdr:nvPicPr>
          <xdr:cNvPr id="6" name="図 5">
            <a:extLst>
              <a:ext uri="{FF2B5EF4-FFF2-40B4-BE49-F238E27FC236}">
                <a16:creationId xmlns:a16="http://schemas.microsoft.com/office/drawing/2014/main" id="{6071506A-CB3F-1709-8F3D-4A32022B5410}"/>
              </a:ext>
            </a:extLst>
          </xdr:cNvPr>
          <xdr:cNvPicPr>
            <a:picLocks noChangeAspect="1"/>
          </xdr:cNvPicPr>
        </xdr:nvPicPr>
        <xdr:blipFill>
          <a:blip xmlns:r="http://schemas.openxmlformats.org/officeDocument/2006/relationships" r:embed="rId3"/>
          <a:stretch>
            <a:fillRect/>
          </a:stretch>
        </xdr:blipFill>
        <xdr:spPr>
          <a:xfrm>
            <a:off x="6024562" y="2079625"/>
            <a:ext cx="2267266" cy="3658111"/>
          </a:xfrm>
          <a:prstGeom prst="rect">
            <a:avLst/>
          </a:prstGeom>
        </xdr:spPr>
      </xdr:pic>
      <xdr:pic>
        <xdr:nvPicPr>
          <xdr:cNvPr id="7" name="図 6">
            <a:extLst>
              <a:ext uri="{FF2B5EF4-FFF2-40B4-BE49-F238E27FC236}">
                <a16:creationId xmlns:a16="http://schemas.microsoft.com/office/drawing/2014/main" id="{99531546-D0A9-E770-7B17-E29C4BED664B}"/>
              </a:ext>
            </a:extLst>
          </xdr:cNvPr>
          <xdr:cNvPicPr>
            <a:picLocks noChangeAspect="1"/>
          </xdr:cNvPicPr>
        </xdr:nvPicPr>
        <xdr:blipFill>
          <a:blip xmlns:r="http://schemas.openxmlformats.org/officeDocument/2006/relationships" r:embed="rId4"/>
          <a:stretch>
            <a:fillRect/>
          </a:stretch>
        </xdr:blipFill>
        <xdr:spPr>
          <a:xfrm>
            <a:off x="8294686" y="2087562"/>
            <a:ext cx="2270125" cy="1219370"/>
          </a:xfrm>
          <a:prstGeom prst="rect">
            <a:avLst/>
          </a:prstGeom>
        </xdr:spPr>
      </xdr:pic>
      <xdr:pic>
        <xdr:nvPicPr>
          <xdr:cNvPr id="8" name="図 7">
            <a:extLst>
              <a:ext uri="{FF2B5EF4-FFF2-40B4-BE49-F238E27FC236}">
                <a16:creationId xmlns:a16="http://schemas.microsoft.com/office/drawing/2014/main" id="{83B2F880-A407-99AE-4A09-35BAC88A2560}"/>
              </a:ext>
            </a:extLst>
          </xdr:cNvPr>
          <xdr:cNvPicPr>
            <a:picLocks noChangeAspect="1"/>
          </xdr:cNvPicPr>
        </xdr:nvPicPr>
        <xdr:blipFill>
          <a:blip xmlns:r="http://schemas.openxmlformats.org/officeDocument/2006/relationships" r:embed="rId5"/>
          <a:stretch>
            <a:fillRect/>
          </a:stretch>
        </xdr:blipFill>
        <xdr:spPr>
          <a:xfrm>
            <a:off x="8288375" y="3302000"/>
            <a:ext cx="2286319" cy="1524213"/>
          </a:xfrm>
          <a:prstGeom prst="rect">
            <a:avLst/>
          </a:prstGeom>
        </xdr:spPr>
      </xdr:pic>
      <xdr:pic>
        <xdr:nvPicPr>
          <xdr:cNvPr id="9" name="図 8">
            <a:extLst>
              <a:ext uri="{FF2B5EF4-FFF2-40B4-BE49-F238E27FC236}">
                <a16:creationId xmlns:a16="http://schemas.microsoft.com/office/drawing/2014/main" id="{F3033388-D00F-0870-A55A-C55A1E99FDB8}"/>
              </a:ext>
            </a:extLst>
          </xdr:cNvPr>
          <xdr:cNvPicPr>
            <a:picLocks noChangeAspect="1"/>
          </xdr:cNvPicPr>
        </xdr:nvPicPr>
        <xdr:blipFill>
          <a:blip xmlns:r="http://schemas.openxmlformats.org/officeDocument/2006/relationships" r:embed="rId6"/>
          <a:stretch>
            <a:fillRect/>
          </a:stretch>
        </xdr:blipFill>
        <xdr:spPr>
          <a:xfrm>
            <a:off x="6016621" y="5738810"/>
            <a:ext cx="2257740" cy="1371791"/>
          </a:xfrm>
          <a:prstGeom prst="rect">
            <a:avLst/>
          </a:prstGeom>
        </xdr:spPr>
      </xdr:pic>
      <xdr:pic>
        <xdr:nvPicPr>
          <xdr:cNvPr id="10" name="図 9">
            <a:extLst>
              <a:ext uri="{FF2B5EF4-FFF2-40B4-BE49-F238E27FC236}">
                <a16:creationId xmlns:a16="http://schemas.microsoft.com/office/drawing/2014/main" id="{38EC59B3-C49C-B855-7FB6-22ADD25D9494}"/>
              </a:ext>
            </a:extLst>
          </xdr:cNvPr>
          <xdr:cNvPicPr>
            <a:picLocks noChangeAspect="1"/>
          </xdr:cNvPicPr>
        </xdr:nvPicPr>
        <xdr:blipFill>
          <a:blip xmlns:r="http://schemas.openxmlformats.org/officeDocument/2006/relationships" r:embed="rId7"/>
          <a:stretch>
            <a:fillRect/>
          </a:stretch>
        </xdr:blipFill>
        <xdr:spPr>
          <a:xfrm>
            <a:off x="8283685" y="4818061"/>
            <a:ext cx="2303635" cy="1047896"/>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7620</xdr:colOff>
      <xdr:row>4</xdr:row>
      <xdr:rowOff>0</xdr:rowOff>
    </xdr:from>
    <xdr:to>
      <xdr:col>13</xdr:col>
      <xdr:colOff>160020</xdr:colOff>
      <xdr:row>18</xdr:row>
      <xdr:rowOff>15240</xdr:rowOff>
    </xdr:to>
    <xdr:pic>
      <xdr:nvPicPr>
        <xdr:cNvPr id="4" name="図 3" descr="感染性胃腸炎患者報告数　直近5シーズン">
          <a:extLst>
            <a:ext uri="{FF2B5EF4-FFF2-40B4-BE49-F238E27FC236}">
              <a16:creationId xmlns:a16="http://schemas.microsoft.com/office/drawing/2014/main" id="{2BAF3916-3D99-F73A-4888-A24C61F48E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9140" y="990600"/>
          <a:ext cx="7444740" cy="2773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18" name="図 17">
          <a:extLst>
            <a:ext uri="{FF2B5EF4-FFF2-40B4-BE49-F238E27FC236}">
              <a16:creationId xmlns:a16="http://schemas.microsoft.com/office/drawing/2014/main" id="{7CB4DA9F-1B04-4EF3-99C7-A9090BC2701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19" name="図 18">
          <a:extLst>
            <a:ext uri="{FF2B5EF4-FFF2-40B4-BE49-F238E27FC236}">
              <a16:creationId xmlns:a16="http://schemas.microsoft.com/office/drawing/2014/main" id="{208194EA-FBC2-4047-BA77-494FAAF342B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0" name="図 19">
          <a:extLst>
            <a:ext uri="{FF2B5EF4-FFF2-40B4-BE49-F238E27FC236}">
              <a16:creationId xmlns:a16="http://schemas.microsoft.com/office/drawing/2014/main" id="{03D950EE-8196-4739-AF66-F13AF36FDA3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1" name="図 20">
          <a:extLst>
            <a:ext uri="{FF2B5EF4-FFF2-40B4-BE49-F238E27FC236}">
              <a16:creationId xmlns:a16="http://schemas.microsoft.com/office/drawing/2014/main" id="{491353A3-CC01-4949-85EC-1A0A640F522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2" name="図 21">
          <a:extLst>
            <a:ext uri="{FF2B5EF4-FFF2-40B4-BE49-F238E27FC236}">
              <a16:creationId xmlns:a16="http://schemas.microsoft.com/office/drawing/2014/main" id="{5569E63F-0160-4666-AC52-18244311A7B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3" name="図 22">
          <a:extLst>
            <a:ext uri="{FF2B5EF4-FFF2-40B4-BE49-F238E27FC236}">
              <a16:creationId xmlns:a16="http://schemas.microsoft.com/office/drawing/2014/main" id="{345405F4-606A-4911-AA46-B9ED0E802CB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4" name="図 23">
          <a:extLst>
            <a:ext uri="{FF2B5EF4-FFF2-40B4-BE49-F238E27FC236}">
              <a16:creationId xmlns:a16="http://schemas.microsoft.com/office/drawing/2014/main" id="{F57B54D6-02C2-4AE7-8292-4CE19FD8C16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 name="図 1">
          <a:extLst>
            <a:ext uri="{FF2B5EF4-FFF2-40B4-BE49-F238E27FC236}">
              <a16:creationId xmlns:a16="http://schemas.microsoft.com/office/drawing/2014/main" id="{2D16E8F2-B1AD-4ED1-A4D3-960FAA39376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14" name="図 13">
          <a:extLst>
            <a:ext uri="{FF2B5EF4-FFF2-40B4-BE49-F238E27FC236}">
              <a16:creationId xmlns:a16="http://schemas.microsoft.com/office/drawing/2014/main" id="{EB21ACAE-943D-4A31-B7F1-62A0BD139E3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15" name="図 14">
          <a:extLst>
            <a:ext uri="{FF2B5EF4-FFF2-40B4-BE49-F238E27FC236}">
              <a16:creationId xmlns:a16="http://schemas.microsoft.com/office/drawing/2014/main" id="{FA10BB8C-BD8E-49FD-9A13-7E128D1B191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17" name="図 16">
          <a:extLst>
            <a:ext uri="{FF2B5EF4-FFF2-40B4-BE49-F238E27FC236}">
              <a16:creationId xmlns:a16="http://schemas.microsoft.com/office/drawing/2014/main" id="{AD2D2AB9-000A-4AEE-BBBE-31967CB0F63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5" name="図 24">
          <a:extLst>
            <a:ext uri="{FF2B5EF4-FFF2-40B4-BE49-F238E27FC236}">
              <a16:creationId xmlns:a16="http://schemas.microsoft.com/office/drawing/2014/main" id="{ED1C992E-D8CA-4418-ADCA-2F0D75A5A6E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6" name="図 25">
          <a:extLst>
            <a:ext uri="{FF2B5EF4-FFF2-40B4-BE49-F238E27FC236}">
              <a16:creationId xmlns:a16="http://schemas.microsoft.com/office/drawing/2014/main" id="{794C03DF-CB0A-4E11-BA7A-EFA43DEF510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7" name="図 26">
          <a:extLst>
            <a:ext uri="{FF2B5EF4-FFF2-40B4-BE49-F238E27FC236}">
              <a16:creationId xmlns:a16="http://schemas.microsoft.com/office/drawing/2014/main" id="{1A2A6859-F065-411F-86FE-D677A0895D4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754380</xdr:colOff>
      <xdr:row>21</xdr:row>
      <xdr:rowOff>99060</xdr:rowOff>
    </xdr:from>
    <xdr:to>
      <xdr:col>10</xdr:col>
      <xdr:colOff>205740</xdr:colOff>
      <xdr:row>21</xdr:row>
      <xdr:rowOff>365760</xdr:rowOff>
    </xdr:to>
    <xdr:sp macro="" textlink="">
      <xdr:nvSpPr>
        <xdr:cNvPr id="30" name="テキスト ボックス 29">
          <a:extLst>
            <a:ext uri="{FF2B5EF4-FFF2-40B4-BE49-F238E27FC236}">
              <a16:creationId xmlns:a16="http://schemas.microsoft.com/office/drawing/2014/main" id="{02C65A6D-3A04-947A-2B56-E9ECE88156A7}"/>
            </a:ext>
          </a:extLst>
        </xdr:cNvPr>
        <xdr:cNvSpPr txBox="1"/>
      </xdr:nvSpPr>
      <xdr:spPr>
        <a:xfrm>
          <a:off x="8008620" y="4716780"/>
          <a:ext cx="556260" cy="26670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b="1">
              <a:solidFill>
                <a:sysClr val="windowText" lastClr="000000"/>
              </a:solidFill>
            </a:rPr>
            <a:t>先週</a:t>
          </a:r>
        </a:p>
      </xdr:txBody>
    </xdr:sp>
    <xdr:clientData/>
  </xdr:twoCellAnchor>
  <xdr:twoCellAnchor>
    <xdr:from>
      <xdr:col>10</xdr:col>
      <xdr:colOff>259080</xdr:colOff>
      <xdr:row>21</xdr:row>
      <xdr:rowOff>106680</xdr:rowOff>
    </xdr:from>
    <xdr:to>
      <xdr:col>10</xdr:col>
      <xdr:colOff>838200</xdr:colOff>
      <xdr:row>21</xdr:row>
      <xdr:rowOff>373380</xdr:rowOff>
    </xdr:to>
    <xdr:sp macro="" textlink="">
      <xdr:nvSpPr>
        <xdr:cNvPr id="33" name="テキスト ボックス 32">
          <a:extLst>
            <a:ext uri="{FF2B5EF4-FFF2-40B4-BE49-F238E27FC236}">
              <a16:creationId xmlns:a16="http://schemas.microsoft.com/office/drawing/2014/main" id="{67036CB7-03DF-4E83-9651-8F18F051F9E9}"/>
            </a:ext>
          </a:extLst>
        </xdr:cNvPr>
        <xdr:cNvSpPr txBox="1"/>
      </xdr:nvSpPr>
      <xdr:spPr>
        <a:xfrm>
          <a:off x="8618220" y="4724400"/>
          <a:ext cx="579120" cy="2667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b="1">
              <a:solidFill>
                <a:sysClr val="windowText" lastClr="000000"/>
              </a:solidFill>
            </a:rPr>
            <a:t>今週</a:t>
          </a:r>
        </a:p>
      </xdr:txBody>
    </xdr:sp>
    <xdr:clientData/>
  </xdr:twoCellAnchor>
  <xdr:twoCellAnchor editAs="oneCell">
    <xdr:from>
      <xdr:col>4</xdr:col>
      <xdr:colOff>0</xdr:colOff>
      <xdr:row>23</xdr:row>
      <xdr:rowOff>0</xdr:rowOff>
    </xdr:from>
    <xdr:to>
      <xdr:col>4</xdr:col>
      <xdr:colOff>45720</xdr:colOff>
      <xdr:row>23</xdr:row>
      <xdr:rowOff>7620</xdr:rowOff>
    </xdr:to>
    <xdr:pic>
      <xdr:nvPicPr>
        <xdr:cNvPr id="38" name="図 37">
          <a:extLst>
            <a:ext uri="{FF2B5EF4-FFF2-40B4-BE49-F238E27FC236}">
              <a16:creationId xmlns:a16="http://schemas.microsoft.com/office/drawing/2014/main" id="{E3FB0C9B-4FA0-4EFC-998B-3EAA57465FD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9144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29</xdr:row>
      <xdr:rowOff>0</xdr:rowOff>
    </xdr:from>
    <xdr:to>
      <xdr:col>4</xdr:col>
      <xdr:colOff>45720</xdr:colOff>
      <xdr:row>29</xdr:row>
      <xdr:rowOff>7620</xdr:rowOff>
    </xdr:to>
    <xdr:pic>
      <xdr:nvPicPr>
        <xdr:cNvPr id="39" name="図 38">
          <a:extLst>
            <a:ext uri="{FF2B5EF4-FFF2-40B4-BE49-F238E27FC236}">
              <a16:creationId xmlns:a16="http://schemas.microsoft.com/office/drawing/2014/main" id="{A58AF400-0AD0-4B90-8751-2BB14F0D0D2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2860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358588</xdr:colOff>
      <xdr:row>36</xdr:row>
      <xdr:rowOff>769470</xdr:rowOff>
    </xdr:from>
    <xdr:to>
      <xdr:col>3</xdr:col>
      <xdr:colOff>404308</xdr:colOff>
      <xdr:row>36</xdr:row>
      <xdr:rowOff>777951</xdr:rowOff>
    </xdr:to>
    <xdr:pic>
      <xdr:nvPicPr>
        <xdr:cNvPr id="40" name="図 39">
          <a:extLst>
            <a:ext uri="{FF2B5EF4-FFF2-40B4-BE49-F238E27FC236}">
              <a16:creationId xmlns:a16="http://schemas.microsoft.com/office/drawing/2014/main" id="{04C67915-B922-49AF-8C6B-F06F7F1DD58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5235" y="2024529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47</xdr:row>
      <xdr:rowOff>0</xdr:rowOff>
    </xdr:from>
    <xdr:to>
      <xdr:col>4</xdr:col>
      <xdr:colOff>45720</xdr:colOff>
      <xdr:row>47</xdr:row>
      <xdr:rowOff>7620</xdr:rowOff>
    </xdr:to>
    <xdr:pic>
      <xdr:nvPicPr>
        <xdr:cNvPr id="41" name="図 40">
          <a:extLst>
            <a:ext uri="{FF2B5EF4-FFF2-40B4-BE49-F238E27FC236}">
              <a16:creationId xmlns:a16="http://schemas.microsoft.com/office/drawing/2014/main" id="{2DB09E40-B22F-4534-B9A7-518A5BA9418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61722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53</xdr:row>
      <xdr:rowOff>0</xdr:rowOff>
    </xdr:from>
    <xdr:to>
      <xdr:col>4</xdr:col>
      <xdr:colOff>45720</xdr:colOff>
      <xdr:row>53</xdr:row>
      <xdr:rowOff>7620</xdr:rowOff>
    </xdr:to>
    <xdr:pic>
      <xdr:nvPicPr>
        <xdr:cNvPr id="42" name="図 41">
          <a:extLst>
            <a:ext uri="{FF2B5EF4-FFF2-40B4-BE49-F238E27FC236}">
              <a16:creationId xmlns:a16="http://schemas.microsoft.com/office/drawing/2014/main" id="{A95777CC-1965-4058-BB35-71304C7A1CE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75438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58</xdr:row>
      <xdr:rowOff>0</xdr:rowOff>
    </xdr:from>
    <xdr:to>
      <xdr:col>4</xdr:col>
      <xdr:colOff>45720</xdr:colOff>
      <xdr:row>58</xdr:row>
      <xdr:rowOff>7620</xdr:rowOff>
    </xdr:to>
    <xdr:pic>
      <xdr:nvPicPr>
        <xdr:cNvPr id="43" name="図 42">
          <a:extLst>
            <a:ext uri="{FF2B5EF4-FFF2-40B4-BE49-F238E27FC236}">
              <a16:creationId xmlns:a16="http://schemas.microsoft.com/office/drawing/2014/main" id="{43B6D77D-722F-4EC9-BDA6-CD7177E76E2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86868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62</xdr:row>
      <xdr:rowOff>0</xdr:rowOff>
    </xdr:from>
    <xdr:to>
      <xdr:col>4</xdr:col>
      <xdr:colOff>45720</xdr:colOff>
      <xdr:row>62</xdr:row>
      <xdr:rowOff>7620</xdr:rowOff>
    </xdr:to>
    <xdr:pic>
      <xdr:nvPicPr>
        <xdr:cNvPr id="44" name="図 43">
          <a:extLst>
            <a:ext uri="{FF2B5EF4-FFF2-40B4-BE49-F238E27FC236}">
              <a16:creationId xmlns:a16="http://schemas.microsoft.com/office/drawing/2014/main" id="{3D4C9275-4456-408F-BED5-D9FE53D0255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96012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358588</xdr:colOff>
      <xdr:row>37</xdr:row>
      <xdr:rowOff>769470</xdr:rowOff>
    </xdr:from>
    <xdr:ext cx="45720" cy="7620"/>
    <xdr:pic>
      <xdr:nvPicPr>
        <xdr:cNvPr id="13" name="図 12">
          <a:extLst>
            <a:ext uri="{FF2B5EF4-FFF2-40B4-BE49-F238E27FC236}">
              <a16:creationId xmlns:a16="http://schemas.microsoft.com/office/drawing/2014/main" id="{3A57D59B-9D89-4363-ADBA-8B29E9CE43A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5235" y="2024529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38</xdr:row>
      <xdr:rowOff>769470</xdr:rowOff>
    </xdr:from>
    <xdr:ext cx="45720" cy="7620"/>
    <xdr:pic>
      <xdr:nvPicPr>
        <xdr:cNvPr id="31" name="図 30">
          <a:extLst>
            <a:ext uri="{FF2B5EF4-FFF2-40B4-BE49-F238E27FC236}">
              <a16:creationId xmlns:a16="http://schemas.microsoft.com/office/drawing/2014/main" id="{19505261-9274-4683-A4D4-4D389E04B05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5235" y="2024529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38</xdr:row>
      <xdr:rowOff>769470</xdr:rowOff>
    </xdr:from>
    <xdr:ext cx="45720" cy="7620"/>
    <xdr:pic>
      <xdr:nvPicPr>
        <xdr:cNvPr id="16" name="図 15">
          <a:extLst>
            <a:ext uri="{FF2B5EF4-FFF2-40B4-BE49-F238E27FC236}">
              <a16:creationId xmlns:a16="http://schemas.microsoft.com/office/drawing/2014/main" id="{61747D7D-116A-4685-A7F4-5A4B34D578B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5235" y="21358411"/>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38</xdr:row>
      <xdr:rowOff>769470</xdr:rowOff>
    </xdr:from>
    <xdr:ext cx="45720" cy="7620"/>
    <xdr:pic>
      <xdr:nvPicPr>
        <xdr:cNvPr id="28" name="図 27">
          <a:extLst>
            <a:ext uri="{FF2B5EF4-FFF2-40B4-BE49-F238E27FC236}">
              <a16:creationId xmlns:a16="http://schemas.microsoft.com/office/drawing/2014/main" id="{9C89F63A-0C2D-44CC-9D80-4142F0170C1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5235" y="21358411"/>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29" name="図 28">
          <a:extLst>
            <a:ext uri="{FF2B5EF4-FFF2-40B4-BE49-F238E27FC236}">
              <a16:creationId xmlns:a16="http://schemas.microsoft.com/office/drawing/2014/main" id="{550164BA-3ABC-42ED-ACC9-07CCFCD5229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36" name="図 35">
          <a:extLst>
            <a:ext uri="{FF2B5EF4-FFF2-40B4-BE49-F238E27FC236}">
              <a16:creationId xmlns:a16="http://schemas.microsoft.com/office/drawing/2014/main" id="{6BC65310-B27F-47DF-B66F-64F6801BB3E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37" name="図 36">
          <a:extLst>
            <a:ext uri="{FF2B5EF4-FFF2-40B4-BE49-F238E27FC236}">
              <a16:creationId xmlns:a16="http://schemas.microsoft.com/office/drawing/2014/main" id="{E929A0B5-F69C-4E61-B5FA-8E334F8624E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45" name="図 44">
          <a:extLst>
            <a:ext uri="{FF2B5EF4-FFF2-40B4-BE49-F238E27FC236}">
              <a16:creationId xmlns:a16="http://schemas.microsoft.com/office/drawing/2014/main" id="{14787536-E9EF-4D09-BA30-21AE684BC86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46" name="図 45">
          <a:extLst>
            <a:ext uri="{FF2B5EF4-FFF2-40B4-BE49-F238E27FC236}">
              <a16:creationId xmlns:a16="http://schemas.microsoft.com/office/drawing/2014/main" id="{0D5CCC66-B548-436F-A91E-71C5A4ED007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47" name="図 46">
          <a:extLst>
            <a:ext uri="{FF2B5EF4-FFF2-40B4-BE49-F238E27FC236}">
              <a16:creationId xmlns:a16="http://schemas.microsoft.com/office/drawing/2014/main" id="{E9879E01-A516-4DD7-A429-1550EA472EB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48" name="図 47">
          <a:extLst>
            <a:ext uri="{FF2B5EF4-FFF2-40B4-BE49-F238E27FC236}">
              <a16:creationId xmlns:a16="http://schemas.microsoft.com/office/drawing/2014/main" id="{2E8073A6-461F-4E74-9E49-3DE037F7038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49" name="図 48">
          <a:extLst>
            <a:ext uri="{FF2B5EF4-FFF2-40B4-BE49-F238E27FC236}">
              <a16:creationId xmlns:a16="http://schemas.microsoft.com/office/drawing/2014/main" id="{D46EFE26-25A4-4C83-B258-BF35C228259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50" name="図 49">
          <a:extLst>
            <a:ext uri="{FF2B5EF4-FFF2-40B4-BE49-F238E27FC236}">
              <a16:creationId xmlns:a16="http://schemas.microsoft.com/office/drawing/2014/main" id="{B3508170-2062-4442-936E-5B534BAEBF9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51" name="図 50">
          <a:extLst>
            <a:ext uri="{FF2B5EF4-FFF2-40B4-BE49-F238E27FC236}">
              <a16:creationId xmlns:a16="http://schemas.microsoft.com/office/drawing/2014/main" id="{6CF1EC18-9141-4F73-85CD-48E50203087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52" name="図 51">
          <a:extLst>
            <a:ext uri="{FF2B5EF4-FFF2-40B4-BE49-F238E27FC236}">
              <a16:creationId xmlns:a16="http://schemas.microsoft.com/office/drawing/2014/main" id="{095E9CCD-D5B8-4874-8C78-503938BAA81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53" name="図 52">
          <a:extLst>
            <a:ext uri="{FF2B5EF4-FFF2-40B4-BE49-F238E27FC236}">
              <a16:creationId xmlns:a16="http://schemas.microsoft.com/office/drawing/2014/main" id="{C89B616C-DADF-4297-AD41-06B1D20DEFB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54" name="図 53">
          <a:extLst>
            <a:ext uri="{FF2B5EF4-FFF2-40B4-BE49-F238E27FC236}">
              <a16:creationId xmlns:a16="http://schemas.microsoft.com/office/drawing/2014/main" id="{3EE27F0B-D664-4FB8-BB1E-B6CD6E6B10A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55" name="図 54">
          <a:extLst>
            <a:ext uri="{FF2B5EF4-FFF2-40B4-BE49-F238E27FC236}">
              <a16:creationId xmlns:a16="http://schemas.microsoft.com/office/drawing/2014/main" id="{5E297243-3668-4492-8EBD-0807F933FAE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23</xdr:row>
      <xdr:rowOff>0</xdr:rowOff>
    </xdr:from>
    <xdr:ext cx="45720" cy="7620"/>
    <xdr:pic>
      <xdr:nvPicPr>
        <xdr:cNvPr id="56" name="図 55">
          <a:extLst>
            <a:ext uri="{FF2B5EF4-FFF2-40B4-BE49-F238E27FC236}">
              <a16:creationId xmlns:a16="http://schemas.microsoft.com/office/drawing/2014/main" id="{4E7C3126-0B62-4493-89E6-AD2477DFF9F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6173755"/>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29</xdr:row>
      <xdr:rowOff>0</xdr:rowOff>
    </xdr:from>
    <xdr:ext cx="45720" cy="7620"/>
    <xdr:pic>
      <xdr:nvPicPr>
        <xdr:cNvPr id="57" name="図 56">
          <a:extLst>
            <a:ext uri="{FF2B5EF4-FFF2-40B4-BE49-F238E27FC236}">
              <a16:creationId xmlns:a16="http://schemas.microsoft.com/office/drawing/2014/main" id="{D2CFD870-3759-4F4C-9219-37ED77F8954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12339735"/>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47</xdr:row>
      <xdr:rowOff>0</xdr:rowOff>
    </xdr:from>
    <xdr:ext cx="45720" cy="7620"/>
    <xdr:pic>
      <xdr:nvPicPr>
        <xdr:cNvPr id="58" name="図 57">
          <a:extLst>
            <a:ext uri="{FF2B5EF4-FFF2-40B4-BE49-F238E27FC236}">
              <a16:creationId xmlns:a16="http://schemas.microsoft.com/office/drawing/2014/main" id="{AEA3E453-ADD2-42A7-8C64-B923F641FDE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30689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53</xdr:row>
      <xdr:rowOff>0</xdr:rowOff>
    </xdr:from>
    <xdr:ext cx="45720" cy="7620"/>
    <xdr:pic>
      <xdr:nvPicPr>
        <xdr:cNvPr id="59" name="図 58">
          <a:extLst>
            <a:ext uri="{FF2B5EF4-FFF2-40B4-BE49-F238E27FC236}">
              <a16:creationId xmlns:a16="http://schemas.microsoft.com/office/drawing/2014/main" id="{6DD7DCF5-0544-4E1A-B630-0854DD6BB2B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3663042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58</xdr:row>
      <xdr:rowOff>0</xdr:rowOff>
    </xdr:from>
    <xdr:ext cx="45720" cy="7620"/>
    <xdr:pic>
      <xdr:nvPicPr>
        <xdr:cNvPr id="60" name="図 59">
          <a:extLst>
            <a:ext uri="{FF2B5EF4-FFF2-40B4-BE49-F238E27FC236}">
              <a16:creationId xmlns:a16="http://schemas.microsoft.com/office/drawing/2014/main" id="{51A6C239-A701-492B-9F69-EBDD5467319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41070245"/>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62</xdr:row>
      <xdr:rowOff>0</xdr:rowOff>
    </xdr:from>
    <xdr:ext cx="45720" cy="7620"/>
    <xdr:pic>
      <xdr:nvPicPr>
        <xdr:cNvPr id="61" name="図 60">
          <a:extLst>
            <a:ext uri="{FF2B5EF4-FFF2-40B4-BE49-F238E27FC236}">
              <a16:creationId xmlns:a16="http://schemas.microsoft.com/office/drawing/2014/main" id="{52C3E77E-D8CE-4350-BBA6-BC860DD5768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44996878"/>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39</xdr:row>
      <xdr:rowOff>769470</xdr:rowOff>
    </xdr:from>
    <xdr:ext cx="45720" cy="7620"/>
    <xdr:pic>
      <xdr:nvPicPr>
        <xdr:cNvPr id="35" name="図 34">
          <a:extLst>
            <a:ext uri="{FF2B5EF4-FFF2-40B4-BE49-F238E27FC236}">
              <a16:creationId xmlns:a16="http://schemas.microsoft.com/office/drawing/2014/main" id="{137CC7FA-74FC-4A04-B4ED-2727715BF36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3710" y="2232318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39</xdr:row>
      <xdr:rowOff>769470</xdr:rowOff>
    </xdr:from>
    <xdr:ext cx="45720" cy="7620"/>
    <xdr:pic>
      <xdr:nvPicPr>
        <xdr:cNvPr id="62" name="図 61">
          <a:extLst>
            <a:ext uri="{FF2B5EF4-FFF2-40B4-BE49-F238E27FC236}">
              <a16:creationId xmlns:a16="http://schemas.microsoft.com/office/drawing/2014/main" id="{4C979020-6F78-4D09-A475-315DC152C59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3710" y="2232318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39</xdr:row>
      <xdr:rowOff>769470</xdr:rowOff>
    </xdr:from>
    <xdr:ext cx="45720" cy="7620"/>
    <xdr:pic>
      <xdr:nvPicPr>
        <xdr:cNvPr id="63" name="図 62">
          <a:extLst>
            <a:ext uri="{FF2B5EF4-FFF2-40B4-BE49-F238E27FC236}">
              <a16:creationId xmlns:a16="http://schemas.microsoft.com/office/drawing/2014/main" id="{73FE766B-A692-4AC4-8BE0-FB1DC08DB2E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3710" y="2232318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39</xdr:row>
      <xdr:rowOff>769470</xdr:rowOff>
    </xdr:from>
    <xdr:ext cx="45720" cy="7620"/>
    <xdr:pic>
      <xdr:nvPicPr>
        <xdr:cNvPr id="64" name="図 63">
          <a:extLst>
            <a:ext uri="{FF2B5EF4-FFF2-40B4-BE49-F238E27FC236}">
              <a16:creationId xmlns:a16="http://schemas.microsoft.com/office/drawing/2014/main" id="{1F246A63-6116-4096-91D3-F4FB859B91B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3710" y="2232318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39</xdr:row>
      <xdr:rowOff>769470</xdr:rowOff>
    </xdr:from>
    <xdr:ext cx="45720" cy="7620"/>
    <xdr:pic>
      <xdr:nvPicPr>
        <xdr:cNvPr id="65" name="図 64">
          <a:extLst>
            <a:ext uri="{FF2B5EF4-FFF2-40B4-BE49-F238E27FC236}">
              <a16:creationId xmlns:a16="http://schemas.microsoft.com/office/drawing/2014/main" id="{CC12C8E7-31DB-4814-9321-B9C28571E4D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3710" y="2232318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39</xdr:row>
      <xdr:rowOff>769470</xdr:rowOff>
    </xdr:from>
    <xdr:ext cx="45720" cy="7620"/>
    <xdr:pic>
      <xdr:nvPicPr>
        <xdr:cNvPr id="67" name="図 66">
          <a:extLst>
            <a:ext uri="{FF2B5EF4-FFF2-40B4-BE49-F238E27FC236}">
              <a16:creationId xmlns:a16="http://schemas.microsoft.com/office/drawing/2014/main" id="{EE352F92-3108-42C2-B197-E8BB3D68BE5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3710" y="2232318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4</xdr:col>
      <xdr:colOff>0</xdr:colOff>
      <xdr:row>23</xdr:row>
      <xdr:rowOff>0</xdr:rowOff>
    </xdr:from>
    <xdr:to>
      <xdr:col>4</xdr:col>
      <xdr:colOff>45720</xdr:colOff>
      <xdr:row>23</xdr:row>
      <xdr:rowOff>7620</xdr:rowOff>
    </xdr:to>
    <xdr:pic>
      <xdr:nvPicPr>
        <xdr:cNvPr id="75" name="図 74">
          <a:extLst>
            <a:ext uri="{FF2B5EF4-FFF2-40B4-BE49-F238E27FC236}">
              <a16:creationId xmlns:a16="http://schemas.microsoft.com/office/drawing/2014/main" id="{DAF6B4C6-EF79-43A3-B2F5-D95C56A1632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653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29</xdr:row>
      <xdr:rowOff>0</xdr:rowOff>
    </xdr:from>
    <xdr:to>
      <xdr:col>4</xdr:col>
      <xdr:colOff>45720</xdr:colOff>
      <xdr:row>29</xdr:row>
      <xdr:rowOff>7620</xdr:rowOff>
    </xdr:to>
    <xdr:pic>
      <xdr:nvPicPr>
        <xdr:cNvPr id="76" name="図 75">
          <a:extLst>
            <a:ext uri="{FF2B5EF4-FFF2-40B4-BE49-F238E27FC236}">
              <a16:creationId xmlns:a16="http://schemas.microsoft.com/office/drawing/2014/main" id="{38517835-670D-4F19-B0B2-20BE04DC942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0251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36</xdr:row>
      <xdr:rowOff>0</xdr:rowOff>
    </xdr:from>
    <xdr:to>
      <xdr:col>4</xdr:col>
      <xdr:colOff>45720</xdr:colOff>
      <xdr:row>36</xdr:row>
      <xdr:rowOff>7620</xdr:rowOff>
    </xdr:to>
    <xdr:pic>
      <xdr:nvPicPr>
        <xdr:cNvPr id="77" name="図 76">
          <a:extLst>
            <a:ext uri="{FF2B5EF4-FFF2-40B4-BE49-F238E27FC236}">
              <a16:creationId xmlns:a16="http://schemas.microsoft.com/office/drawing/2014/main" id="{B20F5CDC-4485-4657-9BDB-CF6F35F3BAA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46253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46</xdr:row>
      <xdr:rowOff>0</xdr:rowOff>
    </xdr:from>
    <xdr:to>
      <xdr:col>4</xdr:col>
      <xdr:colOff>45720</xdr:colOff>
      <xdr:row>46</xdr:row>
      <xdr:rowOff>7620</xdr:rowOff>
    </xdr:to>
    <xdr:pic>
      <xdr:nvPicPr>
        <xdr:cNvPr id="78" name="図 77">
          <a:extLst>
            <a:ext uri="{FF2B5EF4-FFF2-40B4-BE49-F238E27FC236}">
              <a16:creationId xmlns:a16="http://schemas.microsoft.com/office/drawing/2014/main" id="{5082DC80-C901-4B3C-B840-B56E81FE821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69113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52</xdr:row>
      <xdr:rowOff>0</xdr:rowOff>
    </xdr:from>
    <xdr:to>
      <xdr:col>4</xdr:col>
      <xdr:colOff>45720</xdr:colOff>
      <xdr:row>52</xdr:row>
      <xdr:rowOff>7620</xdr:rowOff>
    </xdr:to>
    <xdr:pic>
      <xdr:nvPicPr>
        <xdr:cNvPr id="79" name="図 78">
          <a:extLst>
            <a:ext uri="{FF2B5EF4-FFF2-40B4-BE49-F238E27FC236}">
              <a16:creationId xmlns:a16="http://schemas.microsoft.com/office/drawing/2014/main" id="{218E4C63-3CE7-4CB3-A194-DDD6DA7ADBC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82829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57</xdr:row>
      <xdr:rowOff>0</xdr:rowOff>
    </xdr:from>
    <xdr:to>
      <xdr:col>4</xdr:col>
      <xdr:colOff>45720</xdr:colOff>
      <xdr:row>57</xdr:row>
      <xdr:rowOff>7620</xdr:rowOff>
    </xdr:to>
    <xdr:pic>
      <xdr:nvPicPr>
        <xdr:cNvPr id="80" name="図 79">
          <a:extLst>
            <a:ext uri="{FF2B5EF4-FFF2-40B4-BE49-F238E27FC236}">
              <a16:creationId xmlns:a16="http://schemas.microsoft.com/office/drawing/2014/main" id="{3A1E18A0-8174-4D42-B463-7CE85CA8783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94259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61</xdr:row>
      <xdr:rowOff>0</xdr:rowOff>
    </xdr:from>
    <xdr:to>
      <xdr:col>4</xdr:col>
      <xdr:colOff>45720</xdr:colOff>
      <xdr:row>61</xdr:row>
      <xdr:rowOff>7620</xdr:rowOff>
    </xdr:to>
    <xdr:pic>
      <xdr:nvPicPr>
        <xdr:cNvPr id="81" name="図 80">
          <a:extLst>
            <a:ext uri="{FF2B5EF4-FFF2-40B4-BE49-F238E27FC236}">
              <a16:creationId xmlns:a16="http://schemas.microsoft.com/office/drawing/2014/main" id="{962BD5C9-F0D9-4058-BDAA-9D8C3EF155B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03403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358588</xdr:colOff>
      <xdr:row>38</xdr:row>
      <xdr:rowOff>769470</xdr:rowOff>
    </xdr:from>
    <xdr:ext cx="45720" cy="7620"/>
    <xdr:pic>
      <xdr:nvPicPr>
        <xdr:cNvPr id="66" name="図 65">
          <a:extLst>
            <a:ext uri="{FF2B5EF4-FFF2-40B4-BE49-F238E27FC236}">
              <a16:creationId xmlns:a16="http://schemas.microsoft.com/office/drawing/2014/main" id="{E3E7495D-D134-4655-AC96-B4C97C0C05D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3710" y="21320143"/>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37</xdr:row>
      <xdr:rowOff>769470</xdr:rowOff>
    </xdr:from>
    <xdr:ext cx="45720" cy="7620"/>
    <xdr:pic>
      <xdr:nvPicPr>
        <xdr:cNvPr id="69" name="図 68">
          <a:extLst>
            <a:ext uri="{FF2B5EF4-FFF2-40B4-BE49-F238E27FC236}">
              <a16:creationId xmlns:a16="http://schemas.microsoft.com/office/drawing/2014/main" id="{8B560CD8-F28D-4CF9-A97D-DC00F580E96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3710" y="1670149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38</xdr:row>
      <xdr:rowOff>769470</xdr:rowOff>
    </xdr:from>
    <xdr:ext cx="45720" cy="7620"/>
    <xdr:pic>
      <xdr:nvPicPr>
        <xdr:cNvPr id="70" name="図 69">
          <a:extLst>
            <a:ext uri="{FF2B5EF4-FFF2-40B4-BE49-F238E27FC236}">
              <a16:creationId xmlns:a16="http://schemas.microsoft.com/office/drawing/2014/main" id="{971D621A-CD19-4CAF-A5B4-089ABE1BFD2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3710" y="1670149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4</xdr:col>
      <xdr:colOff>0</xdr:colOff>
      <xdr:row>23</xdr:row>
      <xdr:rowOff>0</xdr:rowOff>
    </xdr:from>
    <xdr:to>
      <xdr:col>4</xdr:col>
      <xdr:colOff>45720</xdr:colOff>
      <xdr:row>23</xdr:row>
      <xdr:rowOff>7620</xdr:rowOff>
    </xdr:to>
    <xdr:pic>
      <xdr:nvPicPr>
        <xdr:cNvPr id="85" name="図 84">
          <a:extLst>
            <a:ext uri="{FF2B5EF4-FFF2-40B4-BE49-F238E27FC236}">
              <a16:creationId xmlns:a16="http://schemas.microsoft.com/office/drawing/2014/main" id="{9038EFCE-E53C-478E-A136-42C4518EA91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9144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29</xdr:row>
      <xdr:rowOff>0</xdr:rowOff>
    </xdr:from>
    <xdr:to>
      <xdr:col>4</xdr:col>
      <xdr:colOff>45720</xdr:colOff>
      <xdr:row>29</xdr:row>
      <xdr:rowOff>7620</xdr:rowOff>
    </xdr:to>
    <xdr:pic>
      <xdr:nvPicPr>
        <xdr:cNvPr id="86" name="図 85">
          <a:extLst>
            <a:ext uri="{FF2B5EF4-FFF2-40B4-BE49-F238E27FC236}">
              <a16:creationId xmlns:a16="http://schemas.microsoft.com/office/drawing/2014/main" id="{AB5E0F5B-9A3B-4822-9446-60B3DD3079C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2860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36</xdr:row>
      <xdr:rowOff>0</xdr:rowOff>
    </xdr:from>
    <xdr:to>
      <xdr:col>4</xdr:col>
      <xdr:colOff>45720</xdr:colOff>
      <xdr:row>36</xdr:row>
      <xdr:rowOff>7620</xdr:rowOff>
    </xdr:to>
    <xdr:pic>
      <xdr:nvPicPr>
        <xdr:cNvPr id="87" name="図 86">
          <a:extLst>
            <a:ext uri="{FF2B5EF4-FFF2-40B4-BE49-F238E27FC236}">
              <a16:creationId xmlns:a16="http://schemas.microsoft.com/office/drawing/2014/main" id="{E5204CB0-78DD-4E3A-9040-EC4036D39C1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862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46</xdr:row>
      <xdr:rowOff>0</xdr:rowOff>
    </xdr:from>
    <xdr:to>
      <xdr:col>4</xdr:col>
      <xdr:colOff>45720</xdr:colOff>
      <xdr:row>46</xdr:row>
      <xdr:rowOff>7620</xdr:rowOff>
    </xdr:to>
    <xdr:pic>
      <xdr:nvPicPr>
        <xdr:cNvPr id="88" name="図 87">
          <a:extLst>
            <a:ext uri="{FF2B5EF4-FFF2-40B4-BE49-F238E27FC236}">
              <a16:creationId xmlns:a16="http://schemas.microsoft.com/office/drawing/2014/main" id="{94AFDD48-3BCF-4A25-9C0A-EEBD842CF71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61722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52</xdr:row>
      <xdr:rowOff>0</xdr:rowOff>
    </xdr:from>
    <xdr:to>
      <xdr:col>4</xdr:col>
      <xdr:colOff>45720</xdr:colOff>
      <xdr:row>52</xdr:row>
      <xdr:rowOff>7620</xdr:rowOff>
    </xdr:to>
    <xdr:pic>
      <xdr:nvPicPr>
        <xdr:cNvPr id="89" name="図 88">
          <a:extLst>
            <a:ext uri="{FF2B5EF4-FFF2-40B4-BE49-F238E27FC236}">
              <a16:creationId xmlns:a16="http://schemas.microsoft.com/office/drawing/2014/main" id="{20A7496F-27F8-4044-B9F3-716D30E7BE7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75438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57</xdr:row>
      <xdr:rowOff>0</xdr:rowOff>
    </xdr:from>
    <xdr:to>
      <xdr:col>4</xdr:col>
      <xdr:colOff>45720</xdr:colOff>
      <xdr:row>57</xdr:row>
      <xdr:rowOff>7620</xdr:rowOff>
    </xdr:to>
    <xdr:pic>
      <xdr:nvPicPr>
        <xdr:cNvPr id="90" name="図 89">
          <a:extLst>
            <a:ext uri="{FF2B5EF4-FFF2-40B4-BE49-F238E27FC236}">
              <a16:creationId xmlns:a16="http://schemas.microsoft.com/office/drawing/2014/main" id="{3455C973-8B43-49DB-BEB4-C6E241F0A02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86868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61</xdr:row>
      <xdr:rowOff>0</xdr:rowOff>
    </xdr:from>
    <xdr:to>
      <xdr:col>4</xdr:col>
      <xdr:colOff>45720</xdr:colOff>
      <xdr:row>61</xdr:row>
      <xdr:rowOff>7620</xdr:rowOff>
    </xdr:to>
    <xdr:pic>
      <xdr:nvPicPr>
        <xdr:cNvPr id="91" name="図 90">
          <a:extLst>
            <a:ext uri="{FF2B5EF4-FFF2-40B4-BE49-F238E27FC236}">
              <a16:creationId xmlns:a16="http://schemas.microsoft.com/office/drawing/2014/main" id="{F3D7FCBC-3777-4F55-A127-4A6BFB4C351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96012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803524</xdr:colOff>
      <xdr:row>8</xdr:row>
      <xdr:rowOff>15240</xdr:rowOff>
    </xdr:from>
    <xdr:to>
      <xdr:col>13</xdr:col>
      <xdr:colOff>769620</xdr:colOff>
      <xdr:row>16</xdr:row>
      <xdr:rowOff>68719</xdr:rowOff>
    </xdr:to>
    <xdr:grpSp>
      <xdr:nvGrpSpPr>
        <xdr:cNvPr id="68" name="グループ化 4">
          <a:extLst>
            <a:ext uri="{FF2B5EF4-FFF2-40B4-BE49-F238E27FC236}">
              <a16:creationId xmlns:a16="http://schemas.microsoft.com/office/drawing/2014/main" id="{5A3B2918-C4D0-43A6-8123-F98EBF4E0C9E}"/>
            </a:ext>
          </a:extLst>
        </xdr:cNvPr>
        <xdr:cNvGrpSpPr>
          <a:grpSpLocks/>
        </xdr:cNvGrpSpPr>
      </xdr:nvGrpSpPr>
      <xdr:grpSpPr bwMode="auto">
        <a:xfrm>
          <a:off x="5497444" y="1676400"/>
          <a:ext cx="7258436" cy="1394599"/>
          <a:chOff x="15480370" y="3871792"/>
          <a:chExt cx="7209369" cy="987253"/>
        </a:xfrm>
      </xdr:grpSpPr>
      <xdr:cxnSp macro="">
        <xdr:nvCxnSpPr>
          <xdr:cNvPr id="71" name="直線コネクタ 153">
            <a:extLst>
              <a:ext uri="{FF2B5EF4-FFF2-40B4-BE49-F238E27FC236}">
                <a16:creationId xmlns:a16="http://schemas.microsoft.com/office/drawing/2014/main" id="{3D23A5EA-ABDD-047A-D61C-4D9B8C56BCF4}"/>
              </a:ext>
            </a:extLst>
          </xdr:cNvPr>
          <xdr:cNvCxnSpPr>
            <a:cxnSpLocks noChangeShapeType="1"/>
          </xdr:cNvCxnSpPr>
        </xdr:nvCxnSpPr>
        <xdr:spPr bwMode="auto">
          <a:xfrm>
            <a:off x="15554714" y="4849350"/>
            <a:ext cx="6930446" cy="9695"/>
          </a:xfrm>
          <a:prstGeom prst="line">
            <a:avLst/>
          </a:prstGeom>
          <a:noFill/>
          <a:ln w="9525" algn="ctr">
            <a:solidFill>
              <a:sysClr val="windowText" lastClr="000000"/>
            </a:solidFill>
            <a:prstDash val="dash"/>
            <a:round/>
            <a:headEnd/>
            <a:tailEnd/>
          </a:ln>
        </xdr:spPr>
      </xdr:cxnSp>
      <xdr:cxnSp macro="">
        <xdr:nvCxnSpPr>
          <xdr:cNvPr id="72" name="直線コネクタ 153">
            <a:extLst>
              <a:ext uri="{FF2B5EF4-FFF2-40B4-BE49-F238E27FC236}">
                <a16:creationId xmlns:a16="http://schemas.microsoft.com/office/drawing/2014/main" id="{D8548814-1FDF-FBD4-1210-E7206A6C4DF5}"/>
              </a:ext>
            </a:extLst>
          </xdr:cNvPr>
          <xdr:cNvCxnSpPr>
            <a:cxnSpLocks noChangeShapeType="1"/>
          </xdr:cNvCxnSpPr>
        </xdr:nvCxnSpPr>
        <xdr:spPr bwMode="auto">
          <a:xfrm>
            <a:off x="15526115" y="4651508"/>
            <a:ext cx="6959044" cy="38782"/>
          </a:xfrm>
          <a:prstGeom prst="line">
            <a:avLst/>
          </a:prstGeom>
          <a:noFill/>
          <a:ln w="9525" algn="ctr">
            <a:solidFill>
              <a:schemeClr val="tx1"/>
            </a:solidFill>
            <a:prstDash val="sysDash"/>
            <a:round/>
            <a:headEnd/>
            <a:tailEnd/>
          </a:ln>
        </xdr:spPr>
      </xdr:cxnSp>
      <xdr:cxnSp macro="">
        <xdr:nvCxnSpPr>
          <xdr:cNvPr id="73" name="直線コネクタ 153">
            <a:extLst>
              <a:ext uri="{FF2B5EF4-FFF2-40B4-BE49-F238E27FC236}">
                <a16:creationId xmlns:a16="http://schemas.microsoft.com/office/drawing/2014/main" id="{8F474BE0-AC0D-6165-1EBD-426FA7415516}"/>
              </a:ext>
            </a:extLst>
          </xdr:cNvPr>
          <xdr:cNvCxnSpPr>
            <a:cxnSpLocks noChangeShapeType="1"/>
          </xdr:cNvCxnSpPr>
        </xdr:nvCxnSpPr>
        <xdr:spPr bwMode="auto">
          <a:xfrm flipV="1">
            <a:off x="15545181" y="3871792"/>
            <a:ext cx="7054374" cy="9695"/>
          </a:xfrm>
          <a:prstGeom prst="line">
            <a:avLst/>
          </a:prstGeom>
          <a:noFill/>
          <a:ln w="6350" algn="ctr">
            <a:solidFill>
              <a:srgbClr val="000000"/>
            </a:solidFill>
            <a:prstDash val="dash"/>
            <a:round/>
            <a:headEnd/>
            <a:tailEnd/>
          </a:ln>
        </xdr:spPr>
      </xdr:cxnSp>
      <xdr:cxnSp macro="">
        <xdr:nvCxnSpPr>
          <xdr:cNvPr id="74" name="直線コネクタ 153">
            <a:extLst>
              <a:ext uri="{FF2B5EF4-FFF2-40B4-BE49-F238E27FC236}">
                <a16:creationId xmlns:a16="http://schemas.microsoft.com/office/drawing/2014/main" id="{06DA6DA7-BF40-4AF3-62A8-34CD89B639E4}"/>
              </a:ext>
            </a:extLst>
          </xdr:cNvPr>
          <xdr:cNvCxnSpPr>
            <a:cxnSpLocks noChangeShapeType="1"/>
          </xdr:cNvCxnSpPr>
        </xdr:nvCxnSpPr>
        <xdr:spPr bwMode="auto">
          <a:xfrm flipV="1">
            <a:off x="15530423" y="4171099"/>
            <a:ext cx="7154928" cy="9167"/>
          </a:xfrm>
          <a:prstGeom prst="line">
            <a:avLst/>
          </a:prstGeom>
          <a:noFill/>
          <a:ln w="6350" algn="ctr">
            <a:solidFill>
              <a:srgbClr val="000000"/>
            </a:solidFill>
            <a:prstDash val="dash"/>
            <a:round/>
            <a:headEnd/>
            <a:tailEnd/>
          </a:ln>
        </xdr:spPr>
      </xdr:cxnSp>
      <xdr:cxnSp macro="">
        <xdr:nvCxnSpPr>
          <xdr:cNvPr id="82" name="直線コネクタ 153">
            <a:extLst>
              <a:ext uri="{FF2B5EF4-FFF2-40B4-BE49-F238E27FC236}">
                <a16:creationId xmlns:a16="http://schemas.microsoft.com/office/drawing/2014/main" id="{293F9655-5A01-A6BD-EEE5-51723BE221F7}"/>
              </a:ext>
            </a:extLst>
          </xdr:cNvPr>
          <xdr:cNvCxnSpPr>
            <a:cxnSpLocks noChangeShapeType="1"/>
          </xdr:cNvCxnSpPr>
        </xdr:nvCxnSpPr>
        <xdr:spPr bwMode="auto">
          <a:xfrm>
            <a:off x="15480370" y="4470969"/>
            <a:ext cx="7209369" cy="2736"/>
          </a:xfrm>
          <a:prstGeom prst="line">
            <a:avLst/>
          </a:prstGeom>
          <a:noFill/>
          <a:ln w="19050" algn="ctr">
            <a:solidFill>
              <a:srgbClr val="FF0000"/>
            </a:solidFill>
            <a:prstDash val="dash"/>
            <a:round/>
            <a:headEnd/>
            <a:tailEnd/>
          </a:ln>
        </xdr:spPr>
      </xdr:cxnSp>
    </xdr:grpSp>
    <xdr:clientData/>
  </xdr:twoCellAnchor>
  <xdr:twoCellAnchor>
    <xdr:from>
      <xdr:col>7</xdr:col>
      <xdr:colOff>981075</xdr:colOff>
      <xdr:row>2</xdr:row>
      <xdr:rowOff>6016</xdr:rowOff>
    </xdr:from>
    <xdr:to>
      <xdr:col>13</xdr:col>
      <xdr:colOff>2139</xdr:colOff>
      <xdr:row>3</xdr:row>
      <xdr:rowOff>214731</xdr:rowOff>
    </xdr:to>
    <xdr:sp macro="" textlink="">
      <xdr:nvSpPr>
        <xdr:cNvPr id="83" name="Text Box 435">
          <a:extLst>
            <a:ext uri="{FF2B5EF4-FFF2-40B4-BE49-F238E27FC236}">
              <a16:creationId xmlns:a16="http://schemas.microsoft.com/office/drawing/2014/main" id="{E24747AE-9D86-44FB-9D5C-C2C99087CE5F}"/>
            </a:ext>
          </a:extLst>
        </xdr:cNvPr>
        <xdr:cNvSpPr txBox="1">
          <a:spLocks noChangeArrowheads="1"/>
        </xdr:cNvSpPr>
      </xdr:nvSpPr>
      <xdr:spPr bwMode="auto">
        <a:xfrm>
          <a:off x="5514975" y="554656"/>
          <a:ext cx="6229584" cy="429695"/>
        </a:xfrm>
        <a:prstGeom prst="rect">
          <a:avLst/>
        </a:prstGeom>
        <a:solidFill>
          <a:srgbClr val="FFFFFF"/>
        </a:solidFill>
        <a:ln w="9525">
          <a:solidFill>
            <a:srgbClr val="FF0000"/>
          </a:solidFill>
          <a:miter lim="800000"/>
          <a:headEnd/>
          <a:tailEnd/>
        </a:ln>
      </xdr:spPr>
      <xdr:txBody>
        <a:bodyPr vertOverflow="clip" wrap="square" lIns="36576" tIns="18288" rIns="36576" bIns="18288" anchor="ctr" upright="1"/>
        <a:lstStyle/>
        <a:p>
          <a:pPr algn="ctr" rtl="0">
            <a:defRPr sz="1000"/>
          </a:pPr>
          <a:r>
            <a:rPr lang="ja-JP" altLang="en-US" sz="1200" b="1" i="0" u="none" strike="noStrike" baseline="0">
              <a:solidFill>
                <a:srgbClr val="FF0000"/>
              </a:solidFill>
              <a:latin typeface="ＭＳ Ｐゴシック"/>
              <a:ea typeface="ＭＳ Ｐゴシック"/>
            </a:rPr>
            <a:t>東京都は　</a:t>
          </a:r>
          <a:r>
            <a:rPr lang="ja-JP" altLang="en-US" sz="1400" b="1" i="0" u="none" strike="noStrike" baseline="0">
              <a:solidFill>
                <a:srgbClr val="FF0000"/>
              </a:solidFill>
              <a:latin typeface="ＭＳ Ｐゴシック"/>
              <a:ea typeface="ＭＳ Ｐゴシック"/>
            </a:rPr>
            <a:t>レベル </a:t>
          </a:r>
          <a:r>
            <a:rPr lang="en-US" altLang="ja-JP" sz="1400" b="1" i="0" u="none" strike="noStrike" baseline="0">
              <a:solidFill>
                <a:srgbClr val="FF0000"/>
              </a:solidFill>
              <a:latin typeface="ＭＳ Ｐゴシック"/>
              <a:ea typeface="ＭＳ Ｐゴシック"/>
            </a:rPr>
            <a:t>2</a:t>
          </a:r>
          <a:r>
            <a:rPr lang="ja-JP" altLang="en-US" sz="1400" b="1" i="0" u="none" strike="noStrike" baseline="0">
              <a:solidFill>
                <a:srgbClr val="FF0000"/>
              </a:solidFill>
              <a:latin typeface="ＭＳ Ｐゴシック"/>
              <a:ea typeface="ＭＳ Ｐゴシック"/>
            </a:rPr>
            <a:t>　</a:t>
          </a:r>
          <a:r>
            <a:rPr lang="en-US" altLang="ja-JP" sz="1400" b="1" i="0" u="none" strike="noStrike" baseline="0">
              <a:solidFill>
                <a:srgbClr val="FF0000"/>
              </a:solidFill>
              <a:latin typeface="ＭＳ Ｐゴシック"/>
              <a:ea typeface="ＭＳ Ｐゴシック"/>
            </a:rPr>
            <a:t>;</a:t>
          </a:r>
          <a:r>
            <a:rPr lang="ja-JP" altLang="en-US" sz="1400" b="1" i="0" u="none" strike="noStrike" baseline="0">
              <a:solidFill>
                <a:srgbClr val="FF0000"/>
              </a:solidFill>
              <a:latin typeface="ＭＳ Ｐゴシック"/>
              <a:ea typeface="ＭＳ Ｐゴシック"/>
            </a:rPr>
            <a:t>　</a:t>
          </a:r>
          <a:r>
            <a:rPr lang="ja-JP" altLang="en-US" sz="1200" b="1" i="0" u="none" strike="noStrike" baseline="0">
              <a:solidFill>
                <a:srgbClr val="FF0000"/>
              </a:solidFill>
              <a:latin typeface="ＭＳ Ｐゴシック"/>
              <a:ea typeface="ＭＳ Ｐゴシック"/>
            </a:rPr>
            <a:t>全国平均 </a:t>
          </a:r>
          <a:r>
            <a:rPr lang="ja-JP" altLang="en-US" sz="1800" b="1" i="0" u="none" strike="noStrike" baseline="0">
              <a:solidFill>
                <a:srgbClr val="FF0000"/>
              </a:solidFill>
              <a:latin typeface="ＭＳ Ｐゴシック"/>
              <a:ea typeface="ＭＳ Ｐゴシック"/>
            </a:rPr>
            <a:t> </a:t>
          </a:r>
          <a:r>
            <a:rPr lang="en-US" altLang="ja-JP" sz="1200" b="1" i="0" u="none" strike="noStrike" baseline="0">
              <a:solidFill>
                <a:srgbClr val="FF0000"/>
              </a:solidFill>
              <a:latin typeface="ＭＳ Ｐゴシック"/>
              <a:ea typeface="ＭＳ Ｐゴシック"/>
            </a:rPr>
            <a:t>(</a:t>
          </a:r>
          <a:r>
            <a:rPr lang="ja-JP" altLang="en-US" sz="1200" b="1" i="0" u="none" strike="noStrike" baseline="0">
              <a:solidFill>
                <a:srgbClr val="FF0000"/>
              </a:solidFill>
              <a:latin typeface="ＭＳ Ｐゴシック"/>
              <a:ea typeface="ＭＳ Ｐゴシック"/>
            </a:rPr>
            <a:t>レベル</a:t>
          </a:r>
          <a:r>
            <a:rPr lang="en-US" altLang="ja-JP" sz="1800" b="1" i="0" u="none" strike="noStrike" baseline="0">
              <a:solidFill>
                <a:srgbClr val="FF0000"/>
              </a:solidFill>
              <a:latin typeface="ＭＳ Ｐゴシック"/>
              <a:ea typeface="ＭＳ Ｐゴシック"/>
            </a:rPr>
            <a:t>2</a:t>
          </a:r>
          <a:r>
            <a:rPr lang="en-US" altLang="ja-JP" sz="1200" b="1" i="0" u="none" strike="noStrike" baseline="0">
              <a:solidFill>
                <a:srgbClr val="FF0000"/>
              </a:solidFill>
              <a:latin typeface="ＭＳ Ｐゴシック"/>
              <a:ea typeface="ＭＳ Ｐゴシック"/>
            </a:rPr>
            <a:t>)  </a:t>
          </a:r>
          <a:r>
            <a:rPr lang="en-US" altLang="ja-JP" sz="2000" b="1" i="0" u="none" strike="noStrike" baseline="0">
              <a:solidFill>
                <a:srgbClr val="FF0000"/>
              </a:solidFill>
              <a:latin typeface="ＭＳ Ｐゴシック"/>
              <a:ea typeface="ＭＳ Ｐゴシック"/>
            </a:rPr>
            <a:t>4.66</a:t>
          </a:r>
        </a:p>
        <a:p>
          <a:pPr algn="ctr" rtl="0">
            <a:defRPr sz="1000"/>
          </a:pPr>
          <a:r>
            <a:rPr lang="ja-JP" altLang="en-US"/>
            <a:t> </a:t>
          </a:r>
          <a:endParaRPr lang="ja-JP" altLang="en-US" sz="1000" b="0" i="0" u="none" strike="noStrike" baseline="0">
            <a:solidFill>
              <a:sysClr val="windowText" lastClr="000000"/>
            </a:solidFill>
            <a:effectLst/>
            <a:latin typeface="+mn-lt"/>
            <a:ea typeface="+mn-ea"/>
            <a:cs typeface="+mn-cs"/>
          </a:endParaRPr>
        </a:p>
      </xdr:txBody>
    </xdr:sp>
    <xdr:clientData/>
  </xdr:twoCellAnchor>
  <xdr:twoCellAnchor>
    <xdr:from>
      <xdr:col>4</xdr:col>
      <xdr:colOff>66674</xdr:colOff>
      <xdr:row>8</xdr:row>
      <xdr:rowOff>104776</xdr:rowOff>
    </xdr:from>
    <xdr:to>
      <xdr:col>4</xdr:col>
      <xdr:colOff>457199</xdr:colOff>
      <xdr:row>10</xdr:row>
      <xdr:rowOff>9744</xdr:rowOff>
    </xdr:to>
    <xdr:sp macro="" textlink="">
      <xdr:nvSpPr>
        <xdr:cNvPr id="84" name="右矢印 4">
          <a:extLst>
            <a:ext uri="{FF2B5EF4-FFF2-40B4-BE49-F238E27FC236}">
              <a16:creationId xmlns:a16="http://schemas.microsoft.com/office/drawing/2014/main" id="{3FB94375-287C-4732-B68D-D695893BEBAD}"/>
            </a:ext>
          </a:extLst>
        </xdr:cNvPr>
        <xdr:cNvSpPr/>
      </xdr:nvSpPr>
      <xdr:spPr>
        <a:xfrm>
          <a:off x="2025014" y="1765936"/>
          <a:ext cx="390525" cy="24024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651376</xdr:colOff>
      <xdr:row>4</xdr:row>
      <xdr:rowOff>40122</xdr:rowOff>
    </xdr:from>
    <xdr:to>
      <xdr:col>12</xdr:col>
      <xdr:colOff>876300</xdr:colOff>
      <xdr:row>8</xdr:row>
      <xdr:rowOff>45720</xdr:rowOff>
    </xdr:to>
    <xdr:sp macro="" textlink="">
      <xdr:nvSpPr>
        <xdr:cNvPr id="92" name="線吹き出し 2 (枠付き) 14">
          <a:extLst>
            <a:ext uri="{FF2B5EF4-FFF2-40B4-BE49-F238E27FC236}">
              <a16:creationId xmlns:a16="http://schemas.microsoft.com/office/drawing/2014/main" id="{D801708E-22C7-4F6A-AE0A-F12F2675DC83}"/>
            </a:ext>
          </a:extLst>
        </xdr:cNvPr>
        <xdr:cNvSpPr/>
      </xdr:nvSpPr>
      <xdr:spPr bwMode="auto">
        <a:xfrm>
          <a:off x="9018136" y="1030722"/>
          <a:ext cx="2770004" cy="676158"/>
        </a:xfrm>
        <a:prstGeom prst="borderCallout2">
          <a:avLst>
            <a:gd name="adj1" fmla="val 49518"/>
            <a:gd name="adj2" fmla="val 427"/>
            <a:gd name="adj3" fmla="val 83940"/>
            <a:gd name="adj4" fmla="val -77296"/>
            <a:gd name="adj5" fmla="val 239298"/>
            <a:gd name="adj6" fmla="val -132311"/>
          </a:avLst>
        </a:prstGeom>
        <a:solidFill>
          <a:srgbClr val="FFE7FF"/>
        </a:solidFill>
        <a:ln>
          <a:solidFill>
            <a:schemeClr val="tx1"/>
          </a:solidFill>
          <a:prstDash val="sysDash"/>
          <a:tailEnd type="triangle"/>
        </a:ln>
        <a:effectLst>
          <a:innerShdw blurRad="63500" dist="50800" dir="2700000">
            <a:prstClr val="black">
              <a:alpha val="50000"/>
            </a:prstClr>
          </a:inn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rtl="0">
            <a:defRPr sz="1000"/>
          </a:pPr>
          <a:r>
            <a:rPr lang="ja-JP" altLang="en-US" sz="1400" b="1" i="0" u="none" strike="noStrike" baseline="0">
              <a:solidFill>
                <a:srgbClr val="FF0000"/>
              </a:solidFill>
              <a:latin typeface="ＭＳ Ｐゴシック"/>
              <a:ea typeface="ＭＳ Ｐゴシック"/>
            </a:rPr>
            <a:t>ノロウイルス今週のニュース</a:t>
          </a:r>
        </a:p>
        <a:p>
          <a:pPr algn="l" rtl="0">
            <a:defRPr sz="1000"/>
          </a:pPr>
          <a:r>
            <a:rPr lang="ja-JP" altLang="en-US" sz="1300" b="1" i="0" u="none" strike="noStrike" baseline="0">
              <a:solidFill>
                <a:srgbClr val="FF0000"/>
              </a:solidFill>
              <a:latin typeface="ＭＳ Ｐゴシック"/>
              <a:ea typeface="ＭＳ Ｐゴシック"/>
            </a:rPr>
            <a:t>今週ですが、それでも</a:t>
          </a:r>
          <a:r>
            <a:rPr lang="ja-JP" altLang="en-US" sz="1600" b="1" i="0" u="none" strike="noStrike" baseline="0">
              <a:solidFill>
                <a:srgbClr val="FF0000"/>
              </a:solidFill>
              <a:latin typeface="ＭＳ Ｐゴシック"/>
              <a:ea typeface="ＭＳ Ｐゴシック"/>
            </a:rPr>
            <a:t>全国で</a:t>
          </a:r>
          <a:r>
            <a:rPr lang="en-US" altLang="ja-JP" sz="1600" b="1" i="0" u="none" strike="noStrike" baseline="0">
              <a:solidFill>
                <a:srgbClr val="FF0000"/>
              </a:solidFill>
              <a:latin typeface="ＭＳ Ｐゴシック"/>
              <a:ea typeface="ＭＳ Ｐゴシック"/>
            </a:rPr>
            <a:t>0</a:t>
          </a:r>
          <a:r>
            <a:rPr lang="ja-JP" altLang="en-US" sz="1600" b="1" i="0" u="none" strike="noStrike" baseline="0">
              <a:solidFill>
                <a:srgbClr val="FF0000"/>
              </a:solidFill>
              <a:latin typeface="ＭＳ Ｐゴシック"/>
              <a:ea typeface="ＭＳ Ｐゴシック"/>
            </a:rPr>
            <a:t>件</a:t>
          </a:r>
        </a:p>
      </xdr:txBody>
    </xdr:sp>
    <xdr:clientData/>
  </xdr:twoCellAnchor>
  <xdr:twoCellAnchor>
    <xdr:from>
      <xdr:col>7</xdr:col>
      <xdr:colOff>611021</xdr:colOff>
      <xdr:row>13</xdr:row>
      <xdr:rowOff>5823</xdr:rowOff>
    </xdr:from>
    <xdr:to>
      <xdr:col>7</xdr:col>
      <xdr:colOff>929640</xdr:colOff>
      <xdr:row>14</xdr:row>
      <xdr:rowOff>128668</xdr:rowOff>
    </xdr:to>
    <xdr:sp macro="" textlink="">
      <xdr:nvSpPr>
        <xdr:cNvPr id="93" name="円/楕円 17">
          <a:extLst>
            <a:ext uri="{FF2B5EF4-FFF2-40B4-BE49-F238E27FC236}">
              <a16:creationId xmlns:a16="http://schemas.microsoft.com/office/drawing/2014/main" id="{713E092F-2C84-4316-B359-D44311A5E9D1}"/>
            </a:ext>
          </a:extLst>
        </xdr:cNvPr>
        <xdr:cNvSpPr>
          <a:spLocks noChangeArrowheads="1"/>
        </xdr:cNvSpPr>
      </xdr:nvSpPr>
      <xdr:spPr bwMode="auto">
        <a:xfrm>
          <a:off x="5152541" y="2505183"/>
          <a:ext cx="318619" cy="290485"/>
        </a:xfrm>
        <a:prstGeom prst="ellipse">
          <a:avLst/>
        </a:prstGeom>
        <a:noFill/>
        <a:ln w="25400" algn="ctr">
          <a:solidFill>
            <a:srgbClr val="00B050"/>
          </a:solidFill>
          <a:round/>
          <a:headEnd/>
          <a:tailEnd/>
        </a:ln>
      </xdr:spPr>
      <xdr:txBody>
        <a:bodyPr/>
        <a:lstStyle/>
        <a:p>
          <a:endParaRPr lang="ja-JP" altLang="en-US"/>
        </a:p>
      </xdr:txBody>
    </xdr:sp>
    <xdr:clientData/>
  </xdr:twoCellAnchor>
  <xdr:twoCellAnchor editAs="oneCell">
    <xdr:from>
      <xdr:col>4</xdr:col>
      <xdr:colOff>647700</xdr:colOff>
      <xdr:row>2</xdr:row>
      <xdr:rowOff>0</xdr:rowOff>
    </xdr:from>
    <xdr:to>
      <xdr:col>6</xdr:col>
      <xdr:colOff>685801</xdr:colOff>
      <xdr:row>16</xdr:row>
      <xdr:rowOff>37431</xdr:rowOff>
    </xdr:to>
    <xdr:pic>
      <xdr:nvPicPr>
        <xdr:cNvPr id="9" name="図 8">
          <a:extLst>
            <a:ext uri="{FF2B5EF4-FFF2-40B4-BE49-F238E27FC236}">
              <a16:creationId xmlns:a16="http://schemas.microsoft.com/office/drawing/2014/main" id="{434EB673-7488-64DC-5402-AF55FA64178A}"/>
            </a:ext>
          </a:extLst>
        </xdr:cNvPr>
        <xdr:cNvPicPr>
          <a:picLocks noChangeAspect="1"/>
        </xdr:cNvPicPr>
      </xdr:nvPicPr>
      <xdr:blipFill>
        <a:blip xmlns:r="http://schemas.openxmlformats.org/officeDocument/2006/relationships" r:embed="rId3"/>
        <a:stretch>
          <a:fillRect/>
        </a:stretch>
      </xdr:blipFill>
      <xdr:spPr>
        <a:xfrm>
          <a:off x="2697480" y="548640"/>
          <a:ext cx="1836421" cy="2491071"/>
        </a:xfrm>
        <a:prstGeom prst="rect">
          <a:avLst/>
        </a:prstGeom>
      </xdr:spPr>
    </xdr:pic>
    <xdr:clientData/>
  </xdr:twoCellAnchor>
  <xdr:twoCellAnchor editAs="oneCell">
    <xdr:from>
      <xdr:col>0</xdr:col>
      <xdr:colOff>0</xdr:colOff>
      <xdr:row>2</xdr:row>
      <xdr:rowOff>0</xdr:rowOff>
    </xdr:from>
    <xdr:to>
      <xdr:col>3</xdr:col>
      <xdr:colOff>106681</xdr:colOff>
      <xdr:row>16</xdr:row>
      <xdr:rowOff>37431</xdr:rowOff>
    </xdr:to>
    <xdr:pic>
      <xdr:nvPicPr>
        <xdr:cNvPr id="6" name="図 5">
          <a:extLst>
            <a:ext uri="{FF2B5EF4-FFF2-40B4-BE49-F238E27FC236}">
              <a16:creationId xmlns:a16="http://schemas.microsoft.com/office/drawing/2014/main" id="{E9802F3D-E93B-4461-A9BB-54626CE36179}"/>
            </a:ext>
          </a:extLst>
        </xdr:cNvPr>
        <xdr:cNvPicPr>
          <a:picLocks noChangeAspect="1"/>
        </xdr:cNvPicPr>
      </xdr:nvPicPr>
      <xdr:blipFill>
        <a:blip xmlns:r="http://schemas.openxmlformats.org/officeDocument/2006/relationships" r:embed="rId3"/>
        <a:stretch>
          <a:fillRect/>
        </a:stretch>
      </xdr:blipFill>
      <xdr:spPr>
        <a:xfrm>
          <a:off x="0" y="548640"/>
          <a:ext cx="1836421" cy="24910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0</xdr:colOff>
      <xdr:row>15</xdr:row>
      <xdr:rowOff>0</xdr:rowOff>
    </xdr:from>
    <xdr:to>
      <xdr:col>8</xdr:col>
      <xdr:colOff>274320</xdr:colOff>
      <xdr:row>16</xdr:row>
      <xdr:rowOff>30480</xdr:rowOff>
    </xdr:to>
    <xdr:sp macro="" textlink="">
      <xdr:nvSpPr>
        <xdr:cNvPr id="2" name="AutoShape 73" descr="data:image/jpeg;base64,/9j/4AAQSkZJRgABAQAAAQABAAD/2wCEAAkGBxQQEBQPEBQQDw8UDw8PDxAUEA8PDxAPFBQWFhQUFBQYHCggGBolHBQUITEhJSkrLi4uFx8zODMsNygtLisBCgoKDg0OGhAQFywkHCQsLCwsLCwsLCwsLCwsLCwsLCwsLC0sLCwsLCwsLCwsLCwsLCwsLS8sLiwsLCwsLCwsLP/AABEIAOEA4QMBIgACEQEDEQH/xAAbAAACAwEBAQAAAAAAAAAAAAAAAQIDBAUGB//EADgQAAIBAgMFBQYEBgMAAAAAAAABAgMRBBIhBTFBYXETUYGRsQYiMlJywUKh0eEUIzNigvA0c7L/xAAZAQEBAQEBAQAAAAAAAAAAAAAAAQMCBAX/xAAnEQEBAAIBBAECBwEAAAAAAAAAAQIRAxIhMUEEMlETIkJhcYHBFP/aAAwDAQACEQMRAD8A+pDENHDI0MQ0QSQxIkFAwBBTGAAAwABgAwAAAAGAFAMBgIBiKAAAAGAAAAAAAABzkSRFEkRykhoRJEU0SEiQUrErAABYYhgAxBcCQCuMAGIYUDEMBgAFAAAEIBgUIYgAYCGAAIYHNTJorTJJnLlYiaRCJYiLDQwuLMFSAhnFnAsFcq7QrqVibF7mLtDJCeZ2W9nSpYRc5c+Am74FKmTTL1TS4LyLYRR1pWS4Zi3E0fldnxXAo7Dn+RETzB2hFUFzfiTVJdy9R3CVVdRqT7n6E7DsVUUxjCwCALAVCAAKAAAAAAA5GcaqmSUymrXsZ7c7dFYrVRWrZsjTb4rwVzyP8W4zzXtwOvhNq8JEmU9rHZVHm/JIfYc3+RChi1I0J3O9RVSw65+aH/Drn5lwWGhV2Ee782HYR+VeSLlEeUaVXGNtyS8EWqYso7IoM3IM4WQXQEQsS7REXXQ0HlHlK3iUReLQF+QlkMjxhB4pg23ZEPQ57rsj2j7wm3RzoHWRzswXG122zmnqvEiV0dxMAGIAhgICjy1SZkrzLKkjLUZjWe3P2t/TZp2diu0pqT+LdL6l/tyjaSvTl0MGw6+WeThJafUv2OUl1XpqVVrc7HRw20mt/mciLLIsS6avWUMYmuf5FrxC7zy9Co8y1N2dm0pt15Ytd5B41HMzDuNptveNIvGMx3HcbNtDxLE6r7ym5ICecLkUNASTGJRJKAABJUySpFEBotVIkqYFKRJIuVMmqYVCitCwbjZeZEAGIApgIAjxlRmeRdUZRIxZM+NXuS+lnnqM8rUlvTTXgejxC919GeZgI4r11KaklJbmk10ZdE5exqt6dvlbj4b0dKLI3l7NND4kdBGTCU7yR1Y0TWDOkSUTUqRNUjrQyqBJUzUqRNUho0yqkTVIpq7ShF2SlNrikrebKntST+GnbrL9EWY37G42xpE1SOe8ZVe7LHpG/qQTqy3zl4Wj6I66KnVHXVIjKcY/FKK6ySOS8I38UpPrKTJ08HFcEWcdTrb3jaa/Ffom/QrqbVhHVqpbi8jCMV3EpR0Ovwjqa8JWhVip02pRfFfcvUDzEG8NXVSH9Ko8tWPC73TR6aVaK3uK6tIys1dV3NVNRJKJjntSkvxxfS8vQpe2YcFOX+NvULuOjOOnTUzioYtzV0sq1VnqxkKAACIAAAPEVCqTLJlUjJkrrbn0Z5iB6ie59Dy8SxxXU2HUtNx+aN/Ffs2d2J5jATy1IP8Aut56fc9NFkrTDw62z9UjuQgee2XU3o9Dh5XRrjeztNQJKJXPERj8Uox6ySMtTbNGP41L6by9DpXQUSjHL+W0tL2j4Pec9+0FP8Makv8AFRX5snHaDqe7lUU9d92XGbqWzSuFBLgT7IsRI9LJXkHYncTChCsCGmAkSTFYAiFWipKzMn8AjdcdyWSqywwiRdTw6RamSTJpDp1VBxhZ+9ezSvFNW0b4fszSUU9WvG3LQuMM5qtcfBgIDhTAAA8PIqkWyKpGTEpbjy37nqWeW4vq/Usc1OLtr4nq4Suk+9J+Z5NHpMBO9OD/ALUvLQldYPHYqtKO1K9pSjaFK1pNcF3dWex2HKdVSjKc3bK7Octz07zzO0cBCWKrVrzjUzRhJp3i4qMbXi/sdr2RxCWJcVNyzU5ppwy6qzWt+TNuKYuss3oY7MXJsuhgUjYmPMerpjjamGFSNFKklqiOYFMuhqTGZ1ULFIKncGRuRzBTbGpFNSRhxGMykWTdda4XOfgMY5rXc936f73m5Mzw5Jn4a83DlxXulcVxBY0YGpElIjYkkBOlLVdTSZYo1GHL5aYgYgM3RgIAPEyK5FskVyM2KB5aW9/U/U9SeXqfFL6peoc00dTZuPjGOSbUbN2b3NPU5SE1cEuhi613VqcJTzLooqP2JezGJUcRSbdr1FF/5e79yrGR/lvwOfgJZakH3VIPykjvDsm+765cMxXf1Gj3CdwuJAFSvYcahFCIq9VBuaM6YmHUOtWODtCo9ejOniDm1qN78SVvxedns7FWgrOz8D0GAxSmrXWZb1y77HjcPenLLLc9Y9Dv4OVrTjvX58j5eHJlx59/Ht9b5PHhy4bn9O9YmkFCanFSX7p9xaon05ZZuPh2auqrUSSiSUSSiEJRLERyjRnyeHWJgIZg7MBDKPGyRXKJfYWUzZMjieXrr35fXL1PZ5DjY7ZkZSbV4Se9rVN80S9kuO3EBF9fBThvWaPzR181vRQmVxrSOKXuPwOWtHfu18jqYl+4+qOe1yZ3PBH1ODvr3pPz1LEjJsipmoUpPjShfqlb7G5I9oVhksoWCkJokoDUAqqwpLxNCosx43aFCj/WrUqb4KVSKk+kb3FuvLvGW9ornErVK5yMd7b4OnLJF1K07XShBqLX1SsjnVfbSpO6w9GEJWeR1JSnrwulb1Mc+fjx817OH4nNn4x/x3Mfgc8PdXvxeaPPvj4r7C2bXvFfseT2V7S4rF1IxlNUveanGFOELZfiTbTf5ns8JKx4c7jyZbj6OOGfDhrPV9ujg8W4O/Diu/pzO2qqautU9UcHLc6GAl7tu528HuO+Lkyx/K8PysMcp1xv7ToLOytMkjXqt9vHpO4yCGQSGRGFMBAB5awWJARkizFXWpuaMteJKM5nr4GE9WrS+ZaPx7zTYdjjQ4tXYbk7Z1l6NMvo7Cit8m+iS9TqoaLtNR0NlU8tNQjdqN0ru/G/3NygzlYfFSgmo2V9dyZKWMm98peGnoenHnkxkTpdfsrK70XPT1IOvBfiT6XfocjeSRLz31F06Txq4JvrZFcsXJ7tOhliWJHF5cr7dSPF+2WPqxrSj2lRQywagpyUdY66LmeLxsHmhUtprCUtz1+G/j6n0T2w2fmyV1/1z9Yv1XkcehstVYuD0g1Zvi+h5OTfU+98LLG8Wo89PAZ4Xj/UV5Q72+7xN+y8NUurwlD6k4/uz0mH2XCkrQuubbbfiy+G6zaZjfs9+OWu7lbO2eqeIdVPWcbOKWilxlfnZI9FSq24nJptOej4taeh1qMeXQ047t5Pk/U6WHrd911/VG7B1LTt36ePA50KdtVoXxZ3lenu8epnLHbRNFVKd0n3pMmj0R8yzSYxICiQyIwp3AQAeaGAwyRkUVUaGVVESjI0FibQWOArBYaQ0gBIkkCRNIBpE4oSRZFBTiixIikWRRVQxGGVSEqct0k107n4OzPJ7OThKUGvejJwa4Jre+h7NI897S4fs5KvFe7K0KvKa+GXitPBHGePbb2fD5ujLpvs4YfNrJub8o+QqmAWr005Iy0sboupohi7mFkfUxzyvtOOAhppu1XCzLlo1YhTxH6ItlTvqvM6knpnnl92ujLxf2NGUw4dvja5uhK6Fvplr23YKrple9buaNSOQnbXjwOjh62Zc+P6mnHn+mvJz8WvzTw0IkQRJG7ymMQAMAEB54YAHBMrkixkGiVFEkQsWtEbHIikSSBIkQCRJISRJICUUWRIxRNB0kkWRRBIsRRJCrUozi4TSlGStJPiiSJIqvD7X2VPDvS8qT+Gfdyl3P1OfTxNmfSXFNWaTT0aaumuhwto+y1OfvUn2Uvl1dN/eJllx/Z7OH5Vx7VxsBi8zs9Hw6HWo1uHA4OL2fUw0l2kbJu0ZJqUG+TXozo4ardJmM3O1eu5zLvHRTs0zVGduhghM1Reh0z33a4zLYS4rR8DHCZbGRw78uvQrZuT4r7ovRx4z8HwZuw2JzaPSX5M9HHyb7V4ubg6e+PhrGRQGzzpAIAOAMQyMyZFkiLAraItE5EbHIihoBogaJISJIKkkTRFE0VUkWIgiaAkiSIoZRNEkQRJAKtSjOLhNKUWrNPczxWNwzw1V0ndw+KlJ/ig/utzPbmLbGzliKeTdNe9Tl8sufJ7mcZ47jbi5Om/s85QrG+nUPPxk4ScJLLKLyyT4NHSw9e55tvdO7pplsZGSFQmpF8rLprVQsUrmSMi6MjnTvcrpYfG20nqvm4+JuhNNXTuu84UZFlOq4u8Xb0Zrjy2eXn5PjzLvj2du4HM/j5f2+T/AFA0/GxY/wDNmyAAGrxgTAAISIsAIEhiA5EkSQwAmiSGBVSRNAAVIYAUNE0IAGhgAHifaf8A5cvpp/8AkrwYAeTP6n0eL6Z/DpUy+O4QCO74Tj9y8ALVxSX2JoAOK0MAAiP/2Q==">
          <a:hlinkClick xmlns:r="http://schemas.openxmlformats.org/officeDocument/2006/relationships" r:id="rId1"/>
          <a:extLst>
            <a:ext uri="{FF2B5EF4-FFF2-40B4-BE49-F238E27FC236}">
              <a16:creationId xmlns:a16="http://schemas.microsoft.com/office/drawing/2014/main" id="{C4942954-2CB4-4373-B754-9FC30EAC5AEE}"/>
            </a:ext>
          </a:extLst>
        </xdr:cNvPr>
        <xdr:cNvSpPr>
          <a:spLocks noChangeAspect="1" noChangeArrowheads="1"/>
        </xdr:cNvSpPr>
      </xdr:nvSpPr>
      <xdr:spPr bwMode="auto">
        <a:xfrm>
          <a:off x="5143500" y="4023360"/>
          <a:ext cx="274320" cy="297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158115</xdr:colOff>
      <xdr:row>7</xdr:row>
      <xdr:rowOff>38100</xdr:rowOff>
    </xdr:from>
    <xdr:to>
      <xdr:col>6</xdr:col>
      <xdr:colOff>363855</xdr:colOff>
      <xdr:row>10</xdr:row>
      <xdr:rowOff>114300</xdr:rowOff>
    </xdr:to>
    <xdr:sp macro="" textlink="">
      <xdr:nvSpPr>
        <xdr:cNvPr id="3" name="右矢印 2">
          <a:extLst>
            <a:ext uri="{FF2B5EF4-FFF2-40B4-BE49-F238E27FC236}">
              <a16:creationId xmlns:a16="http://schemas.microsoft.com/office/drawing/2014/main" id="{AAAB2DA8-7545-4FAD-8C1A-9A5825BC1057}"/>
            </a:ext>
          </a:extLst>
        </xdr:cNvPr>
        <xdr:cNvSpPr/>
      </xdr:nvSpPr>
      <xdr:spPr>
        <a:xfrm>
          <a:off x="2962275" y="1866900"/>
          <a:ext cx="822960" cy="8991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0</xdr:col>
      <xdr:colOff>205740</xdr:colOff>
      <xdr:row>4</xdr:row>
      <xdr:rowOff>198120</xdr:rowOff>
    </xdr:from>
    <xdr:to>
      <xdr:col>2</xdr:col>
      <xdr:colOff>541020</xdr:colOff>
      <xdr:row>14</xdr:row>
      <xdr:rowOff>7620</xdr:rowOff>
    </xdr:to>
    <xdr:pic>
      <xdr:nvPicPr>
        <xdr:cNvPr id="4" name="Picture 987" descr="ANd9GcQjDbihp9oMh07KSlpZx-FZLOjcsSEhLTUJnUKRdhXiiK_JJot33g">
          <a:extLst>
            <a:ext uri="{FF2B5EF4-FFF2-40B4-BE49-F238E27FC236}">
              <a16:creationId xmlns:a16="http://schemas.microsoft.com/office/drawing/2014/main" id="{D00E5092-A8BE-4793-ABE2-2A086D0034E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1272540"/>
          <a:ext cx="1287780" cy="2484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502920</xdr:colOff>
      <xdr:row>5</xdr:row>
      <xdr:rowOff>0</xdr:rowOff>
    </xdr:from>
    <xdr:to>
      <xdr:col>5</xdr:col>
      <xdr:colOff>45720</xdr:colOff>
      <xdr:row>14</xdr:row>
      <xdr:rowOff>22860</xdr:rowOff>
    </xdr:to>
    <xdr:pic>
      <xdr:nvPicPr>
        <xdr:cNvPr id="5" name="Picture 988" descr="images08UH9UIQ">
          <a:extLst>
            <a:ext uri="{FF2B5EF4-FFF2-40B4-BE49-F238E27FC236}">
              <a16:creationId xmlns:a16="http://schemas.microsoft.com/office/drawing/2014/main" id="{249B229C-7364-47AD-AB7E-297598558BE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55420" y="1280160"/>
          <a:ext cx="1394460" cy="2491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49306</xdr:colOff>
      <xdr:row>0</xdr:row>
      <xdr:rowOff>13335</xdr:rowOff>
    </xdr:from>
    <xdr:to>
      <xdr:col>2</xdr:col>
      <xdr:colOff>245204</xdr:colOff>
      <xdr:row>0</xdr:row>
      <xdr:rowOff>230505</xdr:rowOff>
    </xdr:to>
    <xdr:pic>
      <xdr:nvPicPr>
        <xdr:cNvPr id="2" name="図 1" descr="感染症・食中毒情報">
          <a:extLst>
            <a:ext uri="{FF2B5EF4-FFF2-40B4-BE49-F238E27FC236}">
              <a16:creationId xmlns:a16="http://schemas.microsoft.com/office/drawing/2014/main" id="{F3DC39EB-F9B0-439D-9039-ED38C533729B}"/>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9306" y="13335"/>
          <a:ext cx="2303817" cy="217170"/>
        </a:xfrm>
        <a:prstGeom prst="rect">
          <a:avLst/>
        </a:prstGeom>
        <a:noFill/>
        <a:ln w="9525">
          <a:noFill/>
          <a:miter lim="800000"/>
          <a:headEnd/>
          <a:tailEnd/>
        </a:ln>
      </xdr:spPr>
    </xdr:pic>
    <xdr:clientData/>
  </xdr:twoCellAnchor>
  <xdr:twoCellAnchor editAs="oneCell">
    <xdr:from>
      <xdr:col>2</xdr:col>
      <xdr:colOff>0</xdr:colOff>
      <xdr:row>15</xdr:row>
      <xdr:rowOff>16042</xdr:rowOff>
    </xdr:from>
    <xdr:to>
      <xdr:col>2</xdr:col>
      <xdr:colOff>4154905</xdr:colOff>
      <xdr:row>33</xdr:row>
      <xdr:rowOff>145634</xdr:rowOff>
    </xdr:to>
    <xdr:pic>
      <xdr:nvPicPr>
        <xdr:cNvPr id="3" name="図 2">
          <a:extLst>
            <a:ext uri="{FF2B5EF4-FFF2-40B4-BE49-F238E27FC236}">
              <a16:creationId xmlns:a16="http://schemas.microsoft.com/office/drawing/2014/main" id="{5BB14578-2C18-B2B4-71B0-04712FC51AB1}"/>
            </a:ext>
          </a:extLst>
        </xdr:cNvPr>
        <xdr:cNvPicPr>
          <a:picLocks noChangeAspect="1"/>
        </xdr:cNvPicPr>
      </xdr:nvPicPr>
      <xdr:blipFill>
        <a:blip xmlns:r="http://schemas.openxmlformats.org/officeDocument/2006/relationships" r:embed="rId2"/>
        <a:stretch>
          <a:fillRect/>
        </a:stretch>
      </xdr:blipFill>
      <xdr:spPr>
        <a:xfrm>
          <a:off x="2109537" y="8606589"/>
          <a:ext cx="4154905" cy="329790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37</xdr:row>
      <xdr:rowOff>0</xdr:rowOff>
    </xdr:from>
    <xdr:ext cx="47625" cy="9525"/>
    <xdr:pic>
      <xdr:nvPicPr>
        <xdr:cNvPr id="2" name="図 4" descr="http://www1.pref.shimane.lg.jp/contents/kansen/dis/zensu/sp.gif">
          <a:extLst>
            <a:ext uri="{FF2B5EF4-FFF2-40B4-BE49-F238E27FC236}">
              <a16:creationId xmlns:a16="http://schemas.microsoft.com/office/drawing/2014/main" id="{A73A6A93-9A8D-412D-A8EA-0FAE5B5B7A7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5715000"/>
          <a:ext cx="47625" cy="9525"/>
        </a:xfrm>
        <a:prstGeom prst="rect">
          <a:avLst/>
        </a:prstGeom>
        <a:noFill/>
        <a:ln w="9525">
          <a:noFill/>
          <a:miter lim="800000"/>
          <a:headEnd/>
          <a:tailEnd/>
        </a:ln>
      </xdr:spPr>
    </xdr:pic>
    <xdr:clientData/>
  </xdr:oneCellAnchor>
  <xdr:twoCellAnchor>
    <xdr:from>
      <xdr:col>6</xdr:col>
      <xdr:colOff>457199</xdr:colOff>
      <xdr:row>25</xdr:row>
      <xdr:rowOff>66675</xdr:rowOff>
    </xdr:from>
    <xdr:to>
      <xdr:col>9</xdr:col>
      <xdr:colOff>0</xdr:colOff>
      <xdr:row>27</xdr:row>
      <xdr:rowOff>811</xdr:rowOff>
    </xdr:to>
    <xdr:sp macro="" textlink="">
      <xdr:nvSpPr>
        <xdr:cNvPr id="3" name="テキスト ボックス 2">
          <a:extLst>
            <a:ext uri="{FF2B5EF4-FFF2-40B4-BE49-F238E27FC236}">
              <a16:creationId xmlns:a16="http://schemas.microsoft.com/office/drawing/2014/main" id="{A2630DC2-FF6E-4F68-9ECB-C6FEB26BD830}"/>
            </a:ext>
          </a:extLst>
        </xdr:cNvPr>
        <xdr:cNvSpPr txBox="1"/>
      </xdr:nvSpPr>
      <xdr:spPr>
        <a:xfrm>
          <a:off x="3352799" y="3686175"/>
          <a:ext cx="1384935" cy="2389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Ｈ２９／８月は非常に多かった</a:t>
          </a:r>
        </a:p>
      </xdr:txBody>
    </xdr:sp>
    <xdr:clientData/>
  </xdr:twoCellAnchor>
  <xdr:twoCellAnchor>
    <xdr:from>
      <xdr:col>21</xdr:col>
      <xdr:colOff>95250</xdr:colOff>
      <xdr:row>17</xdr:row>
      <xdr:rowOff>0</xdr:rowOff>
    </xdr:from>
    <xdr:to>
      <xdr:col>24</xdr:col>
      <xdr:colOff>851</xdr:colOff>
      <xdr:row>23</xdr:row>
      <xdr:rowOff>90488</xdr:rowOff>
    </xdr:to>
    <xdr:cxnSp macro="">
      <xdr:nvCxnSpPr>
        <xdr:cNvPr id="4" name="直線矢印コネクタ 3">
          <a:extLst>
            <a:ext uri="{FF2B5EF4-FFF2-40B4-BE49-F238E27FC236}">
              <a16:creationId xmlns:a16="http://schemas.microsoft.com/office/drawing/2014/main" id="{F31393EA-91C4-4CAF-8D27-D1EBF85184A4}"/>
            </a:ext>
          </a:extLst>
        </xdr:cNvPr>
        <xdr:cNvCxnSpPr>
          <a:stCxn id="5" idx="1"/>
        </xdr:cNvCxnSpPr>
      </xdr:nvCxnSpPr>
      <xdr:spPr>
        <a:xfrm flipV="1">
          <a:off x="10161270" y="2689860"/>
          <a:ext cx="1300061" cy="425768"/>
        </a:xfrm>
        <a:prstGeom prst="straightConnector1">
          <a:avLst/>
        </a:prstGeom>
        <a:ln>
          <a:tailEnd type="arrow"/>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21</xdr:col>
      <xdr:colOff>95250</xdr:colOff>
      <xdr:row>21</xdr:row>
      <xdr:rowOff>95250</xdr:rowOff>
    </xdr:from>
    <xdr:to>
      <xdr:col>27</xdr:col>
      <xdr:colOff>171450</xdr:colOff>
      <xdr:row>25</xdr:row>
      <xdr:rowOff>28575</xdr:rowOff>
    </xdr:to>
    <xdr:sp macro="" textlink="">
      <xdr:nvSpPr>
        <xdr:cNvPr id="5" name="テキスト ボックス 4">
          <a:extLst>
            <a:ext uri="{FF2B5EF4-FFF2-40B4-BE49-F238E27FC236}">
              <a16:creationId xmlns:a16="http://schemas.microsoft.com/office/drawing/2014/main" id="{DD89DE26-B886-4CB9-81E9-2FC4123BCF07}"/>
            </a:ext>
          </a:extLst>
        </xdr:cNvPr>
        <xdr:cNvSpPr txBox="1"/>
      </xdr:nvSpPr>
      <xdr:spPr>
        <a:xfrm>
          <a:off x="10161270" y="2785110"/>
          <a:ext cx="2865120" cy="8629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800">
              <a:effectLst/>
            </a:rPr>
            <a:t>2011</a:t>
          </a:r>
          <a:r>
            <a:rPr lang="ja-JP" altLang="en-US" sz="800">
              <a:effectLst/>
            </a:rPr>
            <a:t>年</a:t>
          </a:r>
          <a:r>
            <a:rPr lang="en-US" altLang="ja-JP" sz="800">
              <a:effectLst/>
            </a:rPr>
            <a:t>8</a:t>
          </a:r>
          <a:r>
            <a:rPr lang="ja-JP" altLang="en-US" sz="800">
              <a:effectLst/>
            </a:rPr>
            <a:t>月に外食チェーン店が原因とされた赤痢菌</a:t>
          </a:r>
          <a:r>
            <a:rPr lang="en-US" altLang="ja-JP" sz="800" i="1">
              <a:effectLst/>
            </a:rPr>
            <a:t>Shigella sonnei</a:t>
          </a:r>
          <a:r>
            <a:rPr lang="ja-JP" altLang="en-US" sz="800">
              <a:effectLst/>
            </a:rPr>
            <a:t>の広域集団感染事例が青森県、宮城県、山形県、福島県において発生した。本事例は、それとほぼ同時期に発生しておりその関連性が強く疑われた事例である。</a:t>
          </a:r>
          <a:endParaRPr kumimoji="1" lang="ja-JP" altLang="en-US" sz="800"/>
        </a:p>
      </xdr:txBody>
    </xdr:sp>
    <xdr:clientData/>
  </xdr:twoCellAnchor>
  <xdr:twoCellAnchor>
    <xdr:from>
      <xdr:col>25</xdr:col>
      <xdr:colOff>219075</xdr:colOff>
      <xdr:row>12</xdr:row>
      <xdr:rowOff>0</xdr:rowOff>
    </xdr:from>
    <xdr:to>
      <xdr:col>31</xdr:col>
      <xdr:colOff>613410</xdr:colOff>
      <xdr:row>12</xdr:row>
      <xdr:rowOff>0</xdr:rowOff>
    </xdr:to>
    <xdr:grpSp>
      <xdr:nvGrpSpPr>
        <xdr:cNvPr id="6" name="グループ化 8580">
          <a:extLst>
            <a:ext uri="{FF2B5EF4-FFF2-40B4-BE49-F238E27FC236}">
              <a16:creationId xmlns:a16="http://schemas.microsoft.com/office/drawing/2014/main" id="{60D463FD-8BC5-4986-AA93-7CD1EEEB6691}"/>
            </a:ext>
          </a:extLst>
        </xdr:cNvPr>
        <xdr:cNvGrpSpPr>
          <a:grpSpLocks/>
        </xdr:cNvGrpSpPr>
      </xdr:nvGrpSpPr>
      <xdr:grpSpPr bwMode="auto">
        <a:xfrm>
          <a:off x="12165542" y="2709333"/>
          <a:ext cx="3493135" cy="0"/>
          <a:chOff x="13125451" y="1438276"/>
          <a:chExt cx="3733799" cy="628650"/>
        </a:xfrm>
      </xdr:grpSpPr>
      <xdr:sp macro="" textlink="">
        <xdr:nvSpPr>
          <xdr:cNvPr id="7" name="テキスト ボックス 6">
            <a:extLst>
              <a:ext uri="{FF2B5EF4-FFF2-40B4-BE49-F238E27FC236}">
                <a16:creationId xmlns:a16="http://schemas.microsoft.com/office/drawing/2014/main" id="{C360AAC2-469F-765E-4130-101B318A56E9}"/>
              </a:ext>
            </a:extLst>
          </xdr:cNvPr>
          <xdr:cNvSpPr txBox="1"/>
        </xdr:nvSpPr>
        <xdr:spPr>
          <a:xfrm>
            <a:off x="14969416" y="1438276"/>
            <a:ext cx="1889834"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800" b="1">
                <a:solidFill>
                  <a:schemeClr val="dk1"/>
                </a:solidFill>
                <a:effectLst/>
                <a:latin typeface="+mn-lt"/>
                <a:ea typeface="+mn-ea"/>
                <a:cs typeface="+mn-cs"/>
              </a:rPr>
              <a:t>2018</a:t>
            </a:r>
            <a:r>
              <a:rPr lang="ja-JP" altLang="en-US" sz="800" b="1">
                <a:solidFill>
                  <a:schemeClr val="dk1"/>
                </a:solidFill>
                <a:effectLst/>
                <a:latin typeface="+mn-lt"/>
                <a:ea typeface="+mn-ea"/>
                <a:cs typeface="+mn-cs"/>
              </a:rPr>
              <a:t>年</a:t>
            </a:r>
            <a:r>
              <a:rPr lang="en-US" altLang="ja-JP" sz="800" b="1">
                <a:solidFill>
                  <a:schemeClr val="dk1"/>
                </a:solidFill>
                <a:effectLst/>
                <a:latin typeface="+mn-lt"/>
                <a:ea typeface="+mn-ea"/>
                <a:cs typeface="+mn-cs"/>
              </a:rPr>
              <a:t>10</a:t>
            </a:r>
            <a:r>
              <a:rPr lang="ja-JP" altLang="en-US" sz="800" b="1">
                <a:solidFill>
                  <a:schemeClr val="dk1"/>
                </a:solidFill>
                <a:effectLst/>
                <a:latin typeface="+mn-lt"/>
                <a:ea typeface="+mn-ea"/>
                <a:cs typeface="+mn-cs"/>
              </a:rPr>
              <a:t>月</a:t>
            </a:r>
            <a:r>
              <a:rPr lang="en-US" altLang="ja-JP" sz="800">
                <a:solidFill>
                  <a:schemeClr val="dk1"/>
                </a:solidFill>
                <a:effectLst/>
                <a:latin typeface="+mn-lt"/>
                <a:ea typeface="+mn-ea"/>
                <a:cs typeface="+mn-cs"/>
              </a:rPr>
              <a:t>3</a:t>
            </a:r>
            <a:r>
              <a:rPr lang="ja-JP" altLang="en-US" sz="800">
                <a:solidFill>
                  <a:schemeClr val="dk1"/>
                </a:solidFill>
                <a:effectLst/>
                <a:latin typeface="+mn-lt"/>
                <a:ea typeface="+mn-ea"/>
                <a:cs typeface="+mn-cs"/>
              </a:rPr>
              <a:t>日、山梨県内の宿坊を利用した</a:t>
            </a:r>
            <a:r>
              <a:rPr lang="en-US" altLang="ja-JP" sz="800">
                <a:solidFill>
                  <a:schemeClr val="dk1"/>
                </a:solidFill>
                <a:effectLst/>
                <a:latin typeface="+mn-lt"/>
                <a:ea typeface="+mn-ea"/>
                <a:cs typeface="+mn-cs"/>
              </a:rPr>
              <a:t>2</a:t>
            </a:r>
            <a:r>
              <a:rPr lang="ja-JP" altLang="en-US" sz="800">
                <a:solidFill>
                  <a:schemeClr val="dk1"/>
                </a:solidFill>
                <a:effectLst/>
                <a:latin typeface="+mn-lt"/>
                <a:ea typeface="+mn-ea"/>
                <a:cs typeface="+mn-cs"/>
              </a:rPr>
              <a:t>グループ</a:t>
            </a:r>
            <a:r>
              <a:rPr lang="en-US" altLang="ja-JP" sz="800">
                <a:solidFill>
                  <a:schemeClr val="dk1"/>
                </a:solidFill>
                <a:effectLst/>
                <a:latin typeface="+mn-lt"/>
                <a:ea typeface="+mn-ea"/>
                <a:cs typeface="+mn-cs"/>
              </a:rPr>
              <a:t>42</a:t>
            </a:r>
            <a:r>
              <a:rPr lang="ja-JP" altLang="en-US" sz="800">
                <a:solidFill>
                  <a:schemeClr val="dk1"/>
                </a:solidFill>
                <a:effectLst/>
                <a:latin typeface="+mn-lt"/>
                <a:ea typeface="+mn-ea"/>
                <a:cs typeface="+mn-cs"/>
              </a:rPr>
              <a:t>名が</a:t>
            </a:r>
            <a:r>
              <a:rPr lang="ja-JP" altLang="en-US" sz="800" b="1">
                <a:solidFill>
                  <a:schemeClr val="dk1"/>
                </a:solidFill>
                <a:effectLst/>
                <a:latin typeface="+mn-lt"/>
                <a:ea typeface="+mn-ea"/>
                <a:cs typeface="+mn-cs"/>
              </a:rPr>
              <a:t>赤痢</a:t>
            </a:r>
            <a:r>
              <a:rPr lang="ja-JP" altLang="en-US" sz="800">
                <a:solidFill>
                  <a:schemeClr val="dk1"/>
                </a:solidFill>
                <a:effectLst/>
                <a:latin typeface="+mn-lt"/>
                <a:ea typeface="+mn-ea"/>
                <a:cs typeface="+mn-cs"/>
              </a:rPr>
              <a:t>にかかりました。使用水や従事者からは</a:t>
            </a:r>
            <a:r>
              <a:rPr lang="ja-JP" altLang="en-US" sz="800" b="1">
                <a:solidFill>
                  <a:schemeClr val="dk1"/>
                </a:solidFill>
                <a:effectLst/>
                <a:latin typeface="+mn-lt"/>
                <a:ea typeface="+mn-ea"/>
                <a:cs typeface="+mn-cs"/>
              </a:rPr>
              <a:t>赤痢</a:t>
            </a:r>
            <a:r>
              <a:rPr lang="ja-JP" altLang="en-US" sz="800">
                <a:solidFill>
                  <a:schemeClr val="dk1"/>
                </a:solidFill>
                <a:effectLst/>
                <a:latin typeface="+mn-lt"/>
                <a:ea typeface="+mn-ea"/>
                <a:cs typeface="+mn-cs"/>
              </a:rPr>
              <a:t>菌が検出されておらず現在のところ感染源は不明です。 </a:t>
            </a:r>
            <a:endParaRPr kumimoji="1" lang="ja-JP" altLang="en-US" sz="800"/>
          </a:p>
        </xdr:txBody>
      </xdr:sp>
      <xdr:cxnSp macro="">
        <xdr:nvCxnSpPr>
          <xdr:cNvPr id="8" name="直線矢印コネクタ 7">
            <a:extLst>
              <a:ext uri="{FF2B5EF4-FFF2-40B4-BE49-F238E27FC236}">
                <a16:creationId xmlns:a16="http://schemas.microsoft.com/office/drawing/2014/main" id="{882D1CF6-D76A-AF9E-1E97-46D6B72852C9}"/>
              </a:ext>
            </a:extLst>
          </xdr:cNvPr>
          <xdr:cNvCxnSpPr/>
        </xdr:nvCxnSpPr>
        <xdr:spPr>
          <a:xfrm flipH="1">
            <a:off x="13125451" y="1560740"/>
            <a:ext cx="1853139" cy="24493"/>
          </a:xfrm>
          <a:prstGeom prst="straightConnector1">
            <a:avLst/>
          </a:prstGeom>
          <a:ln>
            <a:solidFill>
              <a:schemeClr val="accent3"/>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388620</xdr:colOff>
      <xdr:row>12</xdr:row>
      <xdr:rowOff>0</xdr:rowOff>
    </xdr:from>
    <xdr:to>
      <xdr:col>13</xdr:col>
      <xdr:colOff>447675</xdr:colOff>
      <xdr:row>24</xdr:row>
      <xdr:rowOff>190501</xdr:rowOff>
    </xdr:to>
    <xdr:grpSp>
      <xdr:nvGrpSpPr>
        <xdr:cNvPr id="9" name="グループ化 8584">
          <a:extLst>
            <a:ext uri="{FF2B5EF4-FFF2-40B4-BE49-F238E27FC236}">
              <a16:creationId xmlns:a16="http://schemas.microsoft.com/office/drawing/2014/main" id="{80DF7E7E-9926-4233-995F-56CAEE6F2057}"/>
            </a:ext>
          </a:extLst>
        </xdr:cNvPr>
        <xdr:cNvGrpSpPr>
          <a:grpSpLocks/>
        </xdr:cNvGrpSpPr>
      </xdr:nvGrpSpPr>
      <xdr:grpSpPr bwMode="auto">
        <a:xfrm>
          <a:off x="4224020" y="2709333"/>
          <a:ext cx="2387388" cy="706968"/>
          <a:chOff x="4514850" y="1800225"/>
          <a:chExt cx="2619375" cy="1809750"/>
        </a:xfrm>
      </xdr:grpSpPr>
      <xdr:sp macro="" textlink="">
        <xdr:nvSpPr>
          <xdr:cNvPr id="10" name="テキスト ボックス 9">
            <a:extLst>
              <a:ext uri="{FF2B5EF4-FFF2-40B4-BE49-F238E27FC236}">
                <a16:creationId xmlns:a16="http://schemas.microsoft.com/office/drawing/2014/main" id="{5CA24504-81A1-B344-629B-0F2306797F39}"/>
              </a:ext>
            </a:extLst>
          </xdr:cNvPr>
          <xdr:cNvSpPr txBox="1"/>
        </xdr:nvSpPr>
        <xdr:spPr>
          <a:xfrm>
            <a:off x="4714875" y="2981325"/>
            <a:ext cx="2419350" cy="628650"/>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a:effectLst/>
              </a:rPr>
              <a:t>埼玉県と群馬県の総菜店で販売されたポテトサラダを食べた人が腸管出血性大腸菌</a:t>
            </a:r>
            <a:r>
              <a:rPr lang="en-US" altLang="ja-JP" sz="800">
                <a:effectLst/>
              </a:rPr>
              <a:t>O157</a:t>
            </a:r>
            <a:r>
              <a:rPr lang="ja-JP" altLang="en-US" sz="800">
                <a:effectLst/>
              </a:rPr>
              <a:t>に感染した、という集団食中毒に関するニュースが</a:t>
            </a:r>
            <a:r>
              <a:rPr lang="en-US" altLang="ja-JP" sz="800">
                <a:effectLst/>
              </a:rPr>
              <a:t>2017</a:t>
            </a:r>
            <a:r>
              <a:rPr lang="ja-JP" altLang="en-US" sz="800">
                <a:effectLst/>
              </a:rPr>
              <a:t>年</a:t>
            </a:r>
            <a:r>
              <a:rPr lang="en-US" altLang="ja-JP" sz="800">
                <a:effectLst/>
              </a:rPr>
              <a:t>8</a:t>
            </a:r>
            <a:r>
              <a:rPr lang="ja-JP" altLang="en-US" sz="800">
                <a:effectLst/>
              </a:rPr>
              <a:t>月</a:t>
            </a:r>
            <a:r>
              <a:rPr lang="en-US" altLang="ja-JP" sz="800">
                <a:effectLst/>
              </a:rPr>
              <a:t>21</a:t>
            </a:r>
            <a:r>
              <a:rPr lang="ja-JP" altLang="en-US" sz="800">
                <a:effectLst/>
              </a:rPr>
              <a:t>日以降、新聞やテレビで取り上げられました。</a:t>
            </a:r>
            <a:endParaRPr kumimoji="1" lang="ja-JP" altLang="en-US" sz="800"/>
          </a:p>
        </xdr:txBody>
      </xdr:sp>
      <xdr:cxnSp macro="">
        <xdr:nvCxnSpPr>
          <xdr:cNvPr id="11" name="直線矢印コネクタ 10">
            <a:extLst>
              <a:ext uri="{FF2B5EF4-FFF2-40B4-BE49-F238E27FC236}">
                <a16:creationId xmlns:a16="http://schemas.microsoft.com/office/drawing/2014/main" id="{09865F7A-CD45-24D5-065A-1BC40B62CBEA}"/>
              </a:ext>
            </a:extLst>
          </xdr:cNvPr>
          <xdr:cNvCxnSpPr/>
        </xdr:nvCxnSpPr>
        <xdr:spPr>
          <a:xfrm flipH="1" flipV="1">
            <a:off x="4514850" y="1800225"/>
            <a:ext cx="114300" cy="1190625"/>
          </a:xfrm>
          <a:prstGeom prst="straightConnector1">
            <a:avLst/>
          </a:prstGeom>
          <a:ln>
            <a:solidFill>
              <a:schemeClr val="accent2">
                <a:lumMod val="75000"/>
              </a:schemeClr>
            </a:solidFill>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5</xdr:col>
      <xdr:colOff>152400</xdr:colOff>
      <xdr:row>12</xdr:row>
      <xdr:rowOff>0</xdr:rowOff>
    </xdr:from>
    <xdr:to>
      <xdr:col>9</xdr:col>
      <xdr:colOff>0</xdr:colOff>
      <xdr:row>24</xdr:row>
      <xdr:rowOff>190500</xdr:rowOff>
    </xdr:to>
    <xdr:grpSp>
      <xdr:nvGrpSpPr>
        <xdr:cNvPr id="12" name="グループ化 8588">
          <a:extLst>
            <a:ext uri="{FF2B5EF4-FFF2-40B4-BE49-F238E27FC236}">
              <a16:creationId xmlns:a16="http://schemas.microsoft.com/office/drawing/2014/main" id="{30F2291B-6ACA-4366-9D70-723627948843}"/>
            </a:ext>
          </a:extLst>
        </xdr:cNvPr>
        <xdr:cNvGrpSpPr>
          <a:grpSpLocks/>
        </xdr:cNvGrpSpPr>
      </xdr:nvGrpSpPr>
      <xdr:grpSpPr bwMode="auto">
        <a:xfrm>
          <a:off x="2590800" y="2709333"/>
          <a:ext cx="1710267" cy="706967"/>
          <a:chOff x="2697628" y="2705100"/>
          <a:chExt cx="1969622" cy="904876"/>
        </a:xfrm>
      </xdr:grpSpPr>
      <xdr:sp macro="" textlink="">
        <xdr:nvSpPr>
          <xdr:cNvPr id="13" name="テキスト ボックス 12">
            <a:extLst>
              <a:ext uri="{FF2B5EF4-FFF2-40B4-BE49-F238E27FC236}">
                <a16:creationId xmlns:a16="http://schemas.microsoft.com/office/drawing/2014/main" id="{907B9737-A322-8307-8E2B-9C5009779ABD}"/>
              </a:ext>
            </a:extLst>
          </xdr:cNvPr>
          <xdr:cNvSpPr txBox="1"/>
        </xdr:nvSpPr>
        <xdr:spPr>
          <a:xfrm>
            <a:off x="2697628" y="2962275"/>
            <a:ext cx="1969622" cy="647701"/>
          </a:xfrm>
          <a:prstGeom prst="rect">
            <a:avLst/>
          </a:prstGeom>
          <a:solidFill>
            <a:schemeClr val="lt1"/>
          </a:solidFill>
          <a:ln w="9525" cmpd="sng">
            <a:solidFill>
              <a:schemeClr val="accent3">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u="none"/>
              <a:t>岩井食品：</a:t>
            </a:r>
            <a:r>
              <a:rPr lang="ja-JP" altLang="ja-JP" sz="800" b="0" u="none">
                <a:solidFill>
                  <a:sysClr val="windowText" lastClr="000000"/>
                </a:solidFill>
              </a:rPr>
              <a:t>白菜の浅漬け製品「白菜きりづけ」による</a:t>
            </a:r>
            <a:r>
              <a:rPr lang="ja-JP" altLang="ja-JP" sz="800" b="0" u="none">
                <a:solidFill>
                  <a:sysClr val="windowText" lastClr="000000"/>
                </a:solidFill>
                <a:hlinkClick xmlns:r="http://schemas.openxmlformats.org/officeDocument/2006/relationships" r:id=""/>
              </a:rPr>
              <a:t>病原性大腸菌</a:t>
            </a:r>
            <a:r>
              <a:rPr lang="ja-JP" altLang="ja-JP" sz="800" b="0" u="none">
                <a:solidFill>
                  <a:sysClr val="windowText" lastClr="000000"/>
                </a:solidFill>
              </a:rPr>
              <a:t>の集団</a:t>
            </a:r>
            <a:r>
              <a:rPr lang="ja-JP" altLang="ja-JP" sz="800" b="0" u="none">
                <a:solidFill>
                  <a:sysClr val="windowText" lastClr="000000"/>
                </a:solidFill>
                <a:hlinkClick xmlns:r="http://schemas.openxmlformats.org/officeDocument/2006/relationships" r:id=""/>
              </a:rPr>
              <a:t>食中毒</a:t>
            </a:r>
            <a:r>
              <a:rPr lang="ja-JP" altLang="ja-JP" sz="800" b="0" u="none">
                <a:solidFill>
                  <a:sysClr val="windowText" lastClr="000000"/>
                </a:solidFill>
              </a:rPr>
              <a:t>事件が発生し、最終的に169人が発症</a:t>
            </a:r>
            <a:r>
              <a:rPr lang="ja-JP" altLang="ja-JP" sz="800" b="0" u="none" baseline="30000">
                <a:solidFill>
                  <a:sysClr val="windowText" lastClr="000000"/>
                </a:solidFill>
                <a:hlinkClick xmlns:r="http://schemas.openxmlformats.org/officeDocument/2006/relationships" r:id=""/>
              </a:rPr>
              <a:t>[8]</a:t>
            </a:r>
            <a:r>
              <a:rPr lang="ja-JP" altLang="ja-JP" sz="800" b="0" u="none">
                <a:solidFill>
                  <a:sysClr val="windowText" lastClr="000000"/>
                </a:solidFill>
              </a:rPr>
              <a:t>、8人が死亡する事態</a:t>
            </a:r>
            <a:endParaRPr kumimoji="1" lang="ja-JP" altLang="en-US" sz="800" b="0" u="none">
              <a:solidFill>
                <a:sysClr val="windowText" lastClr="000000"/>
              </a:solidFill>
            </a:endParaRPr>
          </a:p>
        </xdr:txBody>
      </xdr:sp>
      <xdr:cxnSp macro="">
        <xdr:nvCxnSpPr>
          <xdr:cNvPr id="14" name="直線矢印コネクタ 13">
            <a:extLst>
              <a:ext uri="{FF2B5EF4-FFF2-40B4-BE49-F238E27FC236}">
                <a16:creationId xmlns:a16="http://schemas.microsoft.com/office/drawing/2014/main" id="{E029C771-A03B-B706-A5E4-14E02C7666C2}"/>
              </a:ext>
            </a:extLst>
          </xdr:cNvPr>
          <xdr:cNvCxnSpPr/>
        </xdr:nvCxnSpPr>
        <xdr:spPr>
          <a:xfrm flipV="1">
            <a:off x="4191000" y="2705100"/>
            <a:ext cx="190500" cy="228600"/>
          </a:xfrm>
          <a:prstGeom prst="straightConnector1">
            <a:avLst/>
          </a:prstGeom>
          <a:ln>
            <a:solidFill>
              <a:schemeClr val="accent3">
                <a:lumMod val="50000"/>
              </a:schemeClr>
            </a:solidFill>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0</xdr:col>
      <xdr:colOff>171830</xdr:colOff>
      <xdr:row>27</xdr:row>
      <xdr:rowOff>39794</xdr:rowOff>
    </xdr:from>
    <xdr:to>
      <xdr:col>13</xdr:col>
      <xdr:colOff>595086</xdr:colOff>
      <xdr:row>54</xdr:row>
      <xdr:rowOff>85514</xdr:rowOff>
    </xdr:to>
    <xdr:graphicFrame macro="">
      <xdr:nvGraphicFramePr>
        <xdr:cNvPr id="15" name="グラフ 14">
          <a:extLst>
            <a:ext uri="{FF2B5EF4-FFF2-40B4-BE49-F238E27FC236}">
              <a16:creationId xmlns:a16="http://schemas.microsoft.com/office/drawing/2014/main" id="{B96FFE0B-AAE8-4004-9EC3-4C42888233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406517</xdr:colOff>
      <xdr:row>27</xdr:row>
      <xdr:rowOff>69046</xdr:rowOff>
    </xdr:from>
    <xdr:to>
      <xdr:col>29</xdr:col>
      <xdr:colOff>5813</xdr:colOff>
      <xdr:row>54</xdr:row>
      <xdr:rowOff>137626</xdr:rowOff>
    </xdr:to>
    <xdr:graphicFrame macro="">
      <xdr:nvGraphicFramePr>
        <xdr:cNvPr id="16" name="グラフ 15">
          <a:extLst>
            <a:ext uri="{FF2B5EF4-FFF2-40B4-BE49-F238E27FC236}">
              <a16:creationId xmlns:a16="http://schemas.microsoft.com/office/drawing/2014/main" id="{D8890ACB-60DD-4876-BF41-92E2FFB7CA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321235</xdr:colOff>
      <xdr:row>6</xdr:row>
      <xdr:rowOff>237067</xdr:rowOff>
    </xdr:from>
    <xdr:to>
      <xdr:col>24</xdr:col>
      <xdr:colOff>25400</xdr:colOff>
      <xdr:row>23</xdr:row>
      <xdr:rowOff>156883</xdr:rowOff>
    </xdr:to>
    <xdr:cxnSp macro="">
      <xdr:nvCxnSpPr>
        <xdr:cNvPr id="17" name="直線矢印コネクタ 16">
          <a:extLst>
            <a:ext uri="{FF2B5EF4-FFF2-40B4-BE49-F238E27FC236}">
              <a16:creationId xmlns:a16="http://schemas.microsoft.com/office/drawing/2014/main" id="{CC105470-DB66-43AF-A596-CF9448C537D1}"/>
            </a:ext>
          </a:extLst>
        </xdr:cNvPr>
        <xdr:cNvCxnSpPr/>
      </xdr:nvCxnSpPr>
      <xdr:spPr>
        <a:xfrm flipV="1">
          <a:off x="9008035" y="1524000"/>
          <a:ext cx="2498165" cy="1680883"/>
        </a:xfrm>
        <a:prstGeom prst="straightConnector1">
          <a:avLst/>
        </a:prstGeom>
        <a:ln>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4</xdr:col>
      <xdr:colOff>108857</xdr:colOff>
      <xdr:row>6</xdr:row>
      <xdr:rowOff>237067</xdr:rowOff>
    </xdr:from>
    <xdr:to>
      <xdr:col>9</xdr:col>
      <xdr:colOff>8466</xdr:colOff>
      <xdr:row>24</xdr:row>
      <xdr:rowOff>7776</xdr:rowOff>
    </xdr:to>
    <xdr:cxnSp macro="">
      <xdr:nvCxnSpPr>
        <xdr:cNvPr id="18" name="直線矢印コネクタ 17">
          <a:extLst>
            <a:ext uri="{FF2B5EF4-FFF2-40B4-BE49-F238E27FC236}">
              <a16:creationId xmlns:a16="http://schemas.microsoft.com/office/drawing/2014/main" id="{B8D4CA53-9101-4C63-B253-4086F0D2A5FF}"/>
            </a:ext>
          </a:extLst>
        </xdr:cNvPr>
        <xdr:cNvCxnSpPr/>
      </xdr:nvCxnSpPr>
      <xdr:spPr>
        <a:xfrm flipV="1">
          <a:off x="2081590" y="1524000"/>
          <a:ext cx="2227943" cy="1709576"/>
        </a:xfrm>
        <a:prstGeom prst="straightConnector1">
          <a:avLst/>
        </a:prstGeom>
        <a:ln>
          <a:solidFill>
            <a:schemeClr val="tx2">
              <a:lumMod val="60000"/>
              <a:lumOff val="40000"/>
            </a:schemeClr>
          </a:solidFill>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4</xdr:col>
      <xdr:colOff>77056</xdr:colOff>
      <xdr:row>25</xdr:row>
      <xdr:rowOff>17124</xdr:rowOff>
    </xdr:from>
    <xdr:to>
      <xdr:col>9</xdr:col>
      <xdr:colOff>313266</xdr:colOff>
      <xdr:row>42</xdr:row>
      <xdr:rowOff>33866</xdr:rowOff>
    </xdr:to>
    <xdr:cxnSp macro="">
      <xdr:nvCxnSpPr>
        <xdr:cNvPr id="19" name="直線矢印コネクタ 18">
          <a:extLst>
            <a:ext uri="{FF2B5EF4-FFF2-40B4-BE49-F238E27FC236}">
              <a16:creationId xmlns:a16="http://schemas.microsoft.com/office/drawing/2014/main" id="{2168F919-E8A8-45CD-8C0E-25D98B85CA93}"/>
            </a:ext>
          </a:extLst>
        </xdr:cNvPr>
        <xdr:cNvCxnSpPr/>
      </xdr:nvCxnSpPr>
      <xdr:spPr>
        <a:xfrm>
          <a:off x="2049789" y="3666257"/>
          <a:ext cx="2564544" cy="2980076"/>
        </a:xfrm>
        <a:prstGeom prst="straightConnector1">
          <a:avLst/>
        </a:prstGeom>
        <a:ln>
          <a:solidFill>
            <a:sysClr val="windowText" lastClr="000000"/>
          </a:solidFill>
          <a:prstDash val="sysDash"/>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18</xdr:col>
      <xdr:colOff>358588</xdr:colOff>
      <xdr:row>25</xdr:row>
      <xdr:rowOff>22412</xdr:rowOff>
    </xdr:from>
    <xdr:to>
      <xdr:col>23</xdr:col>
      <xdr:colOff>270934</xdr:colOff>
      <xdr:row>44</xdr:row>
      <xdr:rowOff>101600</xdr:rowOff>
    </xdr:to>
    <xdr:cxnSp macro="">
      <xdr:nvCxnSpPr>
        <xdr:cNvPr id="20" name="直線矢印コネクタ 19">
          <a:extLst>
            <a:ext uri="{FF2B5EF4-FFF2-40B4-BE49-F238E27FC236}">
              <a16:creationId xmlns:a16="http://schemas.microsoft.com/office/drawing/2014/main" id="{61226CD3-9A25-40BE-A514-36C3B223D8D4}"/>
            </a:ext>
          </a:extLst>
        </xdr:cNvPr>
        <xdr:cNvCxnSpPr/>
      </xdr:nvCxnSpPr>
      <xdr:spPr>
        <a:xfrm>
          <a:off x="9045388" y="3671545"/>
          <a:ext cx="2240679" cy="3381188"/>
        </a:xfrm>
        <a:prstGeom prst="straightConnector1">
          <a:avLst/>
        </a:prstGeom>
        <a:ln>
          <a:solidFill>
            <a:schemeClr val="tx1"/>
          </a:solidFill>
          <a:prstDash val="sysDash"/>
          <a:tailEnd type="triangle"/>
        </a:ln>
      </xdr:spPr>
      <xdr:style>
        <a:lnRef idx="2">
          <a:schemeClr val="accent2"/>
        </a:lnRef>
        <a:fillRef idx="0">
          <a:schemeClr val="accent2"/>
        </a:fillRef>
        <a:effectRef idx="1">
          <a:schemeClr val="accent2"/>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54</xdr:row>
      <xdr:rowOff>0</xdr:rowOff>
    </xdr:from>
    <xdr:to>
      <xdr:col>2</xdr:col>
      <xdr:colOff>3993837</xdr:colOff>
      <xdr:row>55</xdr:row>
      <xdr:rowOff>190500</xdr:rowOff>
    </xdr:to>
    <xdr:pic>
      <xdr:nvPicPr>
        <xdr:cNvPr id="3" name="図 2">
          <a:extLst>
            <a:ext uri="{FF2B5EF4-FFF2-40B4-BE49-F238E27FC236}">
              <a16:creationId xmlns:a16="http://schemas.microsoft.com/office/drawing/2014/main" id="{630A2617-DC13-52B8-4E4D-2B2F627FF302}"/>
            </a:ext>
          </a:extLst>
        </xdr:cNvPr>
        <xdr:cNvPicPr>
          <a:picLocks noChangeAspect="1"/>
        </xdr:cNvPicPr>
      </xdr:nvPicPr>
      <xdr:blipFill>
        <a:blip xmlns:r="http://schemas.openxmlformats.org/officeDocument/2006/relationships" r:embed="rId1"/>
        <a:stretch>
          <a:fillRect/>
        </a:stretch>
      </xdr:blipFill>
      <xdr:spPr>
        <a:xfrm>
          <a:off x="1463040" y="17472660"/>
          <a:ext cx="5357817" cy="571500"/>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40.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00">
            <a:alpha val="28000"/>
          </a:srgbClr>
        </a:solidFill>
        <a:ln>
          <a:solidFill>
            <a:srgbClr val="C00000"/>
          </a:solidFill>
        </a:ln>
      </a:spPr>
      <a:bodyPr vertOverflow="clip" horzOverflow="clip" rtlCol="0" anchor="t"/>
      <a:lstStyle>
        <a:defPPr algn="l">
          <a:defRPr kumimoji="1" sz="2000" b="1"/>
        </a:defPPr>
      </a:lstStyle>
      <a:style>
        <a:lnRef idx="2">
          <a:schemeClr val="accent6"/>
        </a:lnRef>
        <a:fillRef idx="1">
          <a:schemeClr val="lt1"/>
        </a:fillRef>
        <a:effectRef idx="0">
          <a:schemeClr val="accent6"/>
        </a:effectRef>
        <a:fontRef idx="minor">
          <a:schemeClr val="dk1"/>
        </a:fontRef>
      </a:style>
    </a:spDef>
    <a:lnDef>
      <a:spPr/>
      <a:bodyPr/>
      <a:lstStyle/>
      <a:style>
        <a:lnRef idx="2">
          <a:schemeClr val="accent2"/>
        </a:lnRef>
        <a:fillRef idx="0">
          <a:schemeClr val="accent2"/>
        </a:fillRef>
        <a:effectRef idx="1">
          <a:schemeClr val="accent2"/>
        </a:effectRef>
        <a:fontRef idx="minor">
          <a:schemeClr val="tx1"/>
        </a:fontRef>
      </a:style>
    </a:lnDef>
    <a:txDef>
      <a:spPr>
        <a:solidFill>
          <a:schemeClr val="lt1"/>
        </a:solidFill>
        <a:ln w="9525" cmpd="sng">
          <a:solidFill>
            <a:schemeClr val="lt1">
              <a:shade val="50000"/>
            </a:schemeClr>
          </a:solidFill>
        </a:ln>
      </a:spPr>
      <a:bodyPr vertOverflow="clip" horzOverflow="clip" wrap="square" rtlCol="0" anchor="t"/>
      <a:lstStyle>
        <a:defPPr algn="l">
          <a:defRPr kumimoji="1" sz="2000">
            <a:solidFill>
              <a:srgbClr val="FF0000"/>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harma-sc.com/"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foods-ch.infomart.co.jp/anzen/recall/201320" TargetMode="External"/><Relationship Id="rId1" Type="http://schemas.openxmlformats.org/officeDocument/2006/relationships/hyperlink" Target="https://ifas.mhlw.go.jp/faspub/_link.do?i=IO_S020502&amp;p=RCL202502161" TargetMode="External"/></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11.bin"/><Relationship Id="rId3" Type="http://schemas.openxmlformats.org/officeDocument/2006/relationships/hyperlink" Target="https://www.excite.co.jp/news/article/Recall_53920/" TargetMode="External"/><Relationship Id="rId7" Type="http://schemas.openxmlformats.org/officeDocument/2006/relationships/hyperlink" Target="https://www.afpbb.com/articles/-/3597413" TargetMode="External"/><Relationship Id="rId2" Type="http://schemas.openxmlformats.org/officeDocument/2006/relationships/hyperlink" Target="https://wellness-news.co.jp/posts/250912-7/" TargetMode="External"/><Relationship Id="rId1" Type="http://schemas.openxmlformats.org/officeDocument/2006/relationships/hyperlink" Target="https://www.atopicco-foodallergy.org/faicm/kaishu/e_327033.html" TargetMode="External"/><Relationship Id="rId6" Type="http://schemas.openxmlformats.org/officeDocument/2006/relationships/hyperlink" Target="https://www.komei.or.jp/km/taniguchi-mutsuo-kariya/2025/09/10/11016/" TargetMode="External"/><Relationship Id="rId5" Type="http://schemas.openxmlformats.org/officeDocument/2006/relationships/hyperlink" Target="https://sasatto.jp/plus/entry-8682.html" TargetMode="External"/><Relationship Id="rId4" Type="http://schemas.openxmlformats.org/officeDocument/2006/relationships/hyperlink" Target="https://wellness-news.co.jp/posts/250912-1/"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hy_food-safety@kxf.biglobe.ne.jp"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idsc.tokyo-eiken.go.jp/diseases/gastro/gastro/"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newsdig.tbs.co.jp/articles/-/2157534?display=1" TargetMode="External"/><Relationship Id="rId3" Type="http://schemas.openxmlformats.org/officeDocument/2006/relationships/hyperlink" Target="https://news.livedoor.com/article/detail/29562106/" TargetMode="External"/><Relationship Id="rId7" Type="http://schemas.openxmlformats.org/officeDocument/2006/relationships/hyperlink" Target="https://news.jp/i/1338004244444791229?c=768367547562557440" TargetMode="External"/><Relationship Id="rId2" Type="http://schemas.openxmlformats.org/officeDocument/2006/relationships/hyperlink" Target="https://www.sankei.com/article/20250912-YLDV62MFC5LIBPXDZPZKVQAYHA/" TargetMode="External"/><Relationship Id="rId1" Type="http://schemas.openxmlformats.org/officeDocument/2006/relationships/hyperlink" Target="https://www3.nhk.or.jp/lnews/kofu/20250909/1040027828.html" TargetMode="External"/><Relationship Id="rId6" Type="http://schemas.openxmlformats.org/officeDocument/2006/relationships/hyperlink" Target="https://news.jp/i/1338095157302542896?c=1179248089549373591" TargetMode="External"/><Relationship Id="rId11" Type="http://schemas.openxmlformats.org/officeDocument/2006/relationships/printerSettings" Target="../printerSettings/printerSettings5.bin"/><Relationship Id="rId5" Type="http://schemas.openxmlformats.org/officeDocument/2006/relationships/hyperlink" Target="https://news.livedoor.com/article/detail/29540156/" TargetMode="External"/><Relationship Id="rId10" Type="http://schemas.openxmlformats.org/officeDocument/2006/relationships/hyperlink" Target="https://www3.nhk.or.jp/lnews/nara/20250912/2050018955.html" TargetMode="External"/><Relationship Id="rId4" Type="http://schemas.openxmlformats.org/officeDocument/2006/relationships/hyperlink" Target="https://www.city.yokkaichi.lg.jp/www/contents/1757556053952/index.html" TargetMode="External"/><Relationship Id="rId9" Type="http://schemas.openxmlformats.org/officeDocument/2006/relationships/hyperlink" Target="https://topics.smt.docomo.ne.jp/amp/article/kobe/nation/kobe-20250913007"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3.nhk.or.jp/news/html/20250908/k10014917051000.html" TargetMode="External"/><Relationship Id="rId13" Type="http://schemas.openxmlformats.org/officeDocument/2006/relationships/hyperlink" Target="https://www.jetro.go.jp/biznews/2025/09/3955a8b5753dca07.html" TargetMode="External"/><Relationship Id="rId3" Type="http://schemas.openxmlformats.org/officeDocument/2006/relationships/hyperlink" Target="https://www3.nhk.or.jp/news/html/20250905/k10014914801000.html" TargetMode="External"/><Relationship Id="rId7" Type="http://schemas.openxmlformats.org/officeDocument/2006/relationships/hyperlink" Target="https://www.asahi.com/articles/AST9B0VR6T9BSFVU123M.html" TargetMode="External"/><Relationship Id="rId12" Type="http://schemas.openxmlformats.org/officeDocument/2006/relationships/hyperlink" Target="https://news.yahoo.co.jp/articles/ccd363300957556ee7cccfb01bc8fb4d0dff254b" TargetMode="External"/><Relationship Id="rId2" Type="http://schemas.openxmlformats.org/officeDocument/2006/relationships/hyperlink" Target="https://jp.reuters.com/markets/japan/funds/B7JOSMSUIBKF3M6XRMTXQLC6LM-2025-09-04/" TargetMode="External"/><Relationship Id="rId1" Type="http://schemas.openxmlformats.org/officeDocument/2006/relationships/hyperlink" Target="https://news.yahoo.co.jp/articles/8102f642b701d4aa1ef16b01210c258ee8613c3d" TargetMode="External"/><Relationship Id="rId6" Type="http://schemas.openxmlformats.org/officeDocument/2006/relationships/hyperlink" Target="https://jp.news.cn/20250910/0ea296d7dca44304b4949e32b08fa73d/c.html" TargetMode="External"/><Relationship Id="rId11" Type="http://schemas.openxmlformats.org/officeDocument/2006/relationships/hyperlink" Target="https://www.nikkei.com/nkd/industry/article/?DisplayType=1&amp;n_m_code=095&amp;ng=DGKKZO91192290Y5A900C2FFJ000" TargetMode="External"/><Relationship Id="rId5" Type="http://schemas.openxmlformats.org/officeDocument/2006/relationships/hyperlink" Target="https://news.nissyoku.co.jp/flash/1222234" TargetMode="External"/><Relationship Id="rId15" Type="http://schemas.openxmlformats.org/officeDocument/2006/relationships/printerSettings" Target="../printerSettings/printerSettings6.bin"/><Relationship Id="rId10" Type="http://schemas.openxmlformats.org/officeDocument/2006/relationships/hyperlink" Target="https://japanese.cri.cn/2025/09/08/ARTI1757311743850144" TargetMode="External"/><Relationship Id="rId4" Type="http://schemas.openxmlformats.org/officeDocument/2006/relationships/hyperlink" Target="https://prtimes.jp/main/html/rd/p/000000272.000059899.html" TargetMode="External"/><Relationship Id="rId9" Type="http://schemas.openxmlformats.org/officeDocument/2006/relationships/hyperlink" Target="https://sustainablejapan.jp/2025/09/09/uk-health-food/117134" TargetMode="External"/><Relationship Id="rId14" Type="http://schemas.openxmlformats.org/officeDocument/2006/relationships/hyperlink" Target="https://news.ntv.co.jp/category/international/bc751967e8824d818de9f3f5a1f209c8"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hyperlink" Target="https://www.mhlw.go.jp/stf/covid-19/kokunainohasseijoukyou.html" TargetMode="Externa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61"/>
  <sheetViews>
    <sheetView zoomScale="112" zoomScaleNormal="112" workbookViewId="0">
      <selection activeCell="A19" sqref="A10:H19"/>
    </sheetView>
  </sheetViews>
  <sheetFormatPr defaultRowHeight="13.2"/>
  <cols>
    <col min="1" max="1" width="16.77734375" customWidth="1"/>
    <col min="2" max="2" width="10.44140625" customWidth="1"/>
    <col min="3" max="3" width="8.6640625" customWidth="1"/>
    <col min="4" max="4" width="6.6640625" customWidth="1"/>
    <col min="5" max="5" width="8.33203125" customWidth="1"/>
    <col min="6" max="6" width="7" customWidth="1"/>
    <col min="7" max="7" width="12.21875" customWidth="1"/>
    <col min="8" max="8" width="58.44140625" customWidth="1"/>
    <col min="9" max="9" width="4.21875" customWidth="1"/>
  </cols>
  <sheetData>
    <row r="1" spans="1:9" ht="13.8" thickTop="1">
      <c r="A1" s="58" t="s">
        <v>0</v>
      </c>
      <c r="B1" s="59"/>
      <c r="C1" s="59" t="s">
        <v>1</v>
      </c>
      <c r="D1" s="59"/>
      <c r="E1" s="59"/>
      <c r="F1" s="59"/>
      <c r="G1" s="59"/>
      <c r="H1" s="59"/>
      <c r="I1" s="41"/>
    </row>
    <row r="2" spans="1:9">
      <c r="A2" s="60" t="s">
        <v>2</v>
      </c>
      <c r="B2" s="61"/>
      <c r="C2" s="61"/>
      <c r="D2" s="61"/>
      <c r="E2" s="61"/>
      <c r="F2" s="61"/>
      <c r="G2" s="61"/>
      <c r="H2" s="61"/>
      <c r="I2" s="41"/>
    </row>
    <row r="3" spans="1:9" ht="15.75" customHeight="1">
      <c r="A3" s="630" t="s">
        <v>3</v>
      </c>
      <c r="B3" s="631"/>
      <c r="C3" s="631"/>
      <c r="D3" s="631"/>
      <c r="E3" s="631"/>
      <c r="F3" s="631"/>
      <c r="G3" s="631"/>
      <c r="H3" s="632"/>
      <c r="I3" s="41"/>
    </row>
    <row r="4" spans="1:9">
      <c r="A4" s="60" t="s">
        <v>4</v>
      </c>
      <c r="B4" s="61"/>
      <c r="C4" s="61"/>
      <c r="D4" s="61"/>
      <c r="E4" s="61"/>
      <c r="F4" s="61"/>
      <c r="G4" s="61"/>
      <c r="H4" s="61"/>
      <c r="I4" s="41"/>
    </row>
    <row r="5" spans="1:9">
      <c r="A5" s="60" t="s">
        <v>5</v>
      </c>
      <c r="B5" s="61"/>
      <c r="C5" s="61"/>
      <c r="D5" s="61"/>
      <c r="E5" s="61"/>
      <c r="F5" s="61"/>
      <c r="G5" s="61"/>
      <c r="H5" s="61"/>
      <c r="I5" s="41"/>
    </row>
    <row r="6" spans="1:9">
      <c r="A6" s="62" t="s">
        <v>2</v>
      </c>
      <c r="B6" s="63"/>
      <c r="C6" s="63"/>
      <c r="D6" s="63"/>
      <c r="E6" s="63"/>
      <c r="F6" s="63"/>
      <c r="G6" s="63"/>
      <c r="H6" s="63"/>
      <c r="I6" s="41"/>
    </row>
    <row r="7" spans="1:9">
      <c r="A7" s="62"/>
      <c r="B7" s="63"/>
      <c r="C7" s="63"/>
      <c r="D7" s="63"/>
      <c r="E7" s="63"/>
      <c r="F7" s="63"/>
      <c r="G7" s="63"/>
      <c r="H7" s="63"/>
      <c r="I7" s="41"/>
    </row>
    <row r="8" spans="1:9">
      <c r="A8" s="62" t="s">
        <v>6</v>
      </c>
      <c r="B8" s="63"/>
      <c r="C8" s="63"/>
      <c r="D8" s="63"/>
      <c r="E8" s="63"/>
      <c r="F8" s="63"/>
      <c r="G8" s="63"/>
      <c r="H8" s="63"/>
      <c r="I8" s="41"/>
    </row>
    <row r="9" spans="1:9">
      <c r="A9" s="64" t="s">
        <v>7</v>
      </c>
      <c r="B9" s="65"/>
      <c r="C9" s="65"/>
      <c r="D9" s="65"/>
      <c r="E9" s="65"/>
      <c r="F9" s="65"/>
      <c r="G9" s="65"/>
      <c r="H9" s="65"/>
      <c r="I9" s="41"/>
    </row>
    <row r="10" spans="1:9" ht="15" customHeight="1">
      <c r="A10" s="138" t="s">
        <v>8</v>
      </c>
      <c r="B10" s="72" t="str">
        <f>+'36　食中毒記事等 '!A5</f>
        <v>島根・安来市の飲食店、食中毒症状5県77人に　熱不足の食肉原因か</v>
      </c>
      <c r="C10" s="72"/>
      <c r="D10" s="74"/>
      <c r="E10" s="72"/>
      <c r="F10" s="75"/>
      <c r="G10" s="73"/>
      <c r="H10" s="73"/>
      <c r="I10" s="41"/>
    </row>
    <row r="11" spans="1:9" ht="15" customHeight="1">
      <c r="A11" s="138" t="s">
        <v>9</v>
      </c>
      <c r="B11" s="72" t="str">
        <f>+'36　ノロウイルス関連情報 '!H72</f>
        <v>管理レベル「2」　</v>
      </c>
      <c r="C11" s="72"/>
      <c r="D11" s="72" t="s">
        <v>10</v>
      </c>
      <c r="E11" s="72"/>
      <c r="F11" s="74">
        <f>+'36　ノロウイルス関連情報 '!G73</f>
        <v>4.66</v>
      </c>
      <c r="G11" s="72" t="str">
        <f>+'36　ノロウイルス関連情報 '!H73</f>
        <v>　：先週より</v>
      </c>
      <c r="H11" s="165">
        <f>+'36　ノロウイルス関連情報 '!I73</f>
        <v>0.32000000000000028</v>
      </c>
      <c r="I11" s="41"/>
    </row>
    <row r="12" spans="1:9" s="49" customFormat="1" ht="15" customHeight="1">
      <c r="A12" s="76" t="s">
        <v>11</v>
      </c>
      <c r="B12" s="636" t="str">
        <f>+'36　残留農薬など'!A2</f>
        <v xml:space="preserve">	【回収】しゅんぎく 一部残留農薬基準超過(ID:53930) </v>
      </c>
      <c r="C12" s="636"/>
      <c r="D12" s="636"/>
      <c r="E12" s="636"/>
      <c r="F12" s="636"/>
      <c r="G12" s="636"/>
      <c r="H12" s="77"/>
      <c r="I12" s="48"/>
    </row>
    <row r="13" spans="1:9" ht="15" customHeight="1">
      <c r="A13" s="71" t="s">
        <v>12</v>
      </c>
      <c r="B13" s="636" t="str">
        <f>+'36　食品表示'!A2</f>
        <v>【自主回収、「乳」表示ミス】マルヨ食品（株）「かにぞうすいの素」4商品　2025年9月8日</v>
      </c>
      <c r="C13" s="636"/>
      <c r="D13" s="636"/>
      <c r="E13" s="636"/>
      <c r="F13" s="636"/>
      <c r="G13" s="636"/>
      <c r="H13" s="73"/>
      <c r="I13" s="41"/>
    </row>
    <row r="14" spans="1:9" ht="15" customHeight="1">
      <c r="A14" s="71" t="s">
        <v>13</v>
      </c>
      <c r="B14" s="73" t="str">
        <f>+'36 海外情報'!A5</f>
        <v>ＬＩＮＥヤフー、タイ食品宅配事業会社を連結子会社化＝１５０億円で所有株増【時事通信速報】 - 日本食糧新聞</v>
      </c>
      <c r="D14" s="73"/>
      <c r="E14" s="73"/>
      <c r="F14" s="73"/>
      <c r="G14" s="73"/>
      <c r="H14" s="73"/>
      <c r="I14" s="41"/>
    </row>
    <row r="15" spans="1:9" ht="15" customHeight="1">
      <c r="A15" s="78" t="s">
        <v>14</v>
      </c>
      <c r="B15" s="79" t="str">
        <f>+'36 海外情報'!A8</f>
        <v xml:space="preserve">酒類２万種類以上が一堂に 中国貴州省で第１４回国際酒類博覧会 - 新華網日本語 </v>
      </c>
      <c r="C15" s="633" t="s">
        <v>15</v>
      </c>
      <c r="D15" s="633"/>
      <c r="E15" s="633"/>
      <c r="F15" s="633"/>
      <c r="G15" s="633"/>
      <c r="H15" s="634"/>
      <c r="I15" s="41"/>
    </row>
    <row r="16" spans="1:9" ht="15" customHeight="1">
      <c r="A16" s="71" t="s">
        <v>16</v>
      </c>
      <c r="B16" s="72" t="str">
        <f>+'36　感染症統計'!A23</f>
        <v xml:space="preserve">2025年 第36週（9/1～9/7） </v>
      </c>
      <c r="C16" s="73"/>
      <c r="D16" s="72" t="s">
        <v>17</v>
      </c>
      <c r="E16" s="73"/>
      <c r="F16" s="73"/>
      <c r="G16" s="73"/>
      <c r="H16" s="73"/>
      <c r="I16" s="41"/>
    </row>
    <row r="17" spans="1:16" ht="15" customHeight="1">
      <c r="A17" s="71" t="s">
        <v>18</v>
      </c>
      <c r="B17" s="635" t="str">
        <f>+'35　国内感染症情報'!B2</f>
        <v>2025年第35週（8月25日〜8月31日）</v>
      </c>
      <c r="C17" s="635"/>
      <c r="D17" s="635"/>
      <c r="E17" s="635"/>
      <c r="F17" s="635"/>
      <c r="G17" s="635"/>
      <c r="H17" s="73"/>
      <c r="I17" s="41"/>
    </row>
    <row r="18" spans="1:16" ht="15" customHeight="1">
      <c r="A18" s="71" t="s">
        <v>19</v>
      </c>
      <c r="B18" s="80" t="str">
        <f>+'36  衛生訓話'!A2</f>
        <v>　　　　　今週のお題　(職場を広く使いましょう!!)</v>
      </c>
      <c r="F18" s="80"/>
      <c r="G18" s="73"/>
      <c r="H18" s="73"/>
      <c r="I18" s="41"/>
    </row>
    <row r="19" spans="1:16" ht="15" customHeight="1">
      <c r="A19" s="71" t="s">
        <v>20</v>
      </c>
      <c r="B19" s="633" t="s">
        <v>213</v>
      </c>
      <c r="C19" s="633"/>
      <c r="D19" s="633"/>
      <c r="E19" s="633"/>
      <c r="F19" s="73" t="s">
        <v>17</v>
      </c>
      <c r="G19" s="73"/>
      <c r="H19" s="73"/>
      <c r="I19" s="41"/>
      <c r="P19" t="s">
        <v>21</v>
      </c>
    </row>
    <row r="20" spans="1:16" ht="15" customHeight="1">
      <c r="A20" s="71" t="s">
        <v>17</v>
      </c>
      <c r="B20" t="s">
        <v>23</v>
      </c>
      <c r="C20" s="73"/>
      <c r="D20" s="73"/>
      <c r="E20" s="73"/>
      <c r="F20" s="73"/>
      <c r="G20" s="73"/>
      <c r="H20" s="73"/>
      <c r="I20" s="41"/>
      <c r="L20" t="s">
        <v>15</v>
      </c>
    </row>
    <row r="21" spans="1:16">
      <c r="A21" s="64" t="s">
        <v>7</v>
      </c>
      <c r="B21" s="65"/>
      <c r="C21" s="65"/>
      <c r="D21" s="65"/>
      <c r="E21" s="65"/>
      <c r="F21" s="65"/>
      <c r="G21" s="65"/>
      <c r="H21" s="65"/>
      <c r="I21" s="41"/>
    </row>
    <row r="22" spans="1:16">
      <c r="A22" s="62" t="s">
        <v>17</v>
      </c>
      <c r="B22" s="63"/>
      <c r="C22" s="63"/>
      <c r="D22" s="63"/>
      <c r="E22" s="63"/>
      <c r="F22" s="63"/>
      <c r="G22" s="63"/>
      <c r="H22" s="63"/>
      <c r="I22" s="41"/>
    </row>
    <row r="23" spans="1:16">
      <c r="A23" s="42" t="s">
        <v>22</v>
      </c>
      <c r="I23" s="41"/>
    </row>
    <row r="24" spans="1:16">
      <c r="A24" s="41"/>
      <c r="I24" s="41"/>
    </row>
    <row r="25" spans="1:16">
      <c r="A25" s="41"/>
      <c r="I25" s="41"/>
    </row>
    <row r="26" spans="1:16">
      <c r="A26" s="41"/>
      <c r="I26" s="41"/>
    </row>
    <row r="27" spans="1:16">
      <c r="A27" s="41"/>
      <c r="I27" s="41"/>
    </row>
    <row r="28" spans="1:16">
      <c r="A28" s="41"/>
      <c r="I28" s="41"/>
    </row>
    <row r="29" spans="1:16">
      <c r="A29" s="41"/>
      <c r="I29" s="41"/>
    </row>
    <row r="30" spans="1:16">
      <c r="A30" s="41"/>
      <c r="H30" t="s">
        <v>23</v>
      </c>
      <c r="I30" s="41"/>
    </row>
    <row r="31" spans="1:16">
      <c r="A31" s="41"/>
      <c r="I31" s="41"/>
    </row>
    <row r="32" spans="1:16">
      <c r="A32" s="41"/>
      <c r="I32" s="41"/>
    </row>
    <row r="33" spans="1:9">
      <c r="A33" s="41"/>
      <c r="I33" s="41"/>
    </row>
    <row r="34" spans="1:9" ht="13.8" thickBot="1">
      <c r="A34" s="43"/>
      <c r="B34" s="44"/>
      <c r="C34" s="44"/>
      <c r="D34" s="44"/>
      <c r="E34" s="44"/>
      <c r="F34" s="44"/>
      <c r="G34" s="44"/>
      <c r="H34" s="44"/>
      <c r="I34" s="41"/>
    </row>
    <row r="35" spans="1:9" ht="13.8" thickTop="1"/>
    <row r="38" spans="1:9" ht="24.6">
      <c r="A38" s="51" t="s">
        <v>24</v>
      </c>
    </row>
    <row r="39" spans="1:9" ht="40.5" customHeight="1">
      <c r="A39" s="637" t="s">
        <v>25</v>
      </c>
      <c r="B39" s="637"/>
      <c r="C39" s="637"/>
      <c r="D39" s="637"/>
      <c r="E39" s="637"/>
      <c r="F39" s="637"/>
      <c r="G39" s="637"/>
    </row>
    <row r="40" spans="1:9" ht="30.75" customHeight="1">
      <c r="A40" s="641" t="s">
        <v>26</v>
      </c>
      <c r="B40" s="641"/>
      <c r="C40" s="641"/>
      <c r="D40" s="641"/>
      <c r="E40" s="641"/>
      <c r="F40" s="641"/>
      <c r="G40" s="641"/>
    </row>
    <row r="41" spans="1:9" ht="15">
      <c r="A41" s="52"/>
    </row>
    <row r="42" spans="1:9" ht="69.75" customHeight="1">
      <c r="A42" s="639" t="s">
        <v>27</v>
      </c>
      <c r="B42" s="639"/>
      <c r="C42" s="639"/>
      <c r="D42" s="639"/>
      <c r="E42" s="639"/>
      <c r="F42" s="639"/>
      <c r="G42" s="639"/>
    </row>
    <row r="43" spans="1:9" ht="35.25" customHeight="1">
      <c r="A43" s="641" t="s">
        <v>28</v>
      </c>
      <c r="B43" s="641"/>
      <c r="C43" s="641"/>
      <c r="D43" s="641"/>
      <c r="E43" s="641"/>
      <c r="F43" s="641"/>
      <c r="G43" s="641"/>
    </row>
    <row r="44" spans="1:9" ht="59.25" customHeight="1">
      <c r="A44" s="639" t="s">
        <v>29</v>
      </c>
      <c r="B44" s="639"/>
      <c r="C44" s="639"/>
      <c r="D44" s="639"/>
      <c r="E44" s="639"/>
      <c r="F44" s="639"/>
      <c r="G44" s="639"/>
    </row>
    <row r="45" spans="1:9" ht="15">
      <c r="A45" s="53"/>
    </row>
    <row r="46" spans="1:9" ht="27.75" customHeight="1">
      <c r="A46" s="640" t="s">
        <v>30</v>
      </c>
      <c r="B46" s="640"/>
      <c r="C46" s="640"/>
      <c r="D46" s="640"/>
      <c r="E46" s="640"/>
      <c r="F46" s="640"/>
      <c r="G46" s="640"/>
    </row>
    <row r="47" spans="1:9" ht="53.25" customHeight="1">
      <c r="A47" s="638" t="s">
        <v>31</v>
      </c>
      <c r="B47" s="639"/>
      <c r="C47" s="639"/>
      <c r="D47" s="639"/>
      <c r="E47" s="639"/>
      <c r="F47" s="639"/>
      <c r="G47" s="639"/>
    </row>
    <row r="48" spans="1:9" ht="15">
      <c r="A48" s="53"/>
    </row>
    <row r="49" spans="1:7" ht="32.25" customHeight="1">
      <c r="A49" s="640" t="s">
        <v>32</v>
      </c>
      <c r="B49" s="640"/>
      <c r="C49" s="640"/>
      <c r="D49" s="640"/>
      <c r="E49" s="640"/>
      <c r="F49" s="640"/>
      <c r="G49" s="640"/>
    </row>
    <row r="50" spans="1:7" ht="15">
      <c r="A50" s="52"/>
    </row>
    <row r="51" spans="1:7" ht="87" customHeight="1">
      <c r="A51" s="638" t="s">
        <v>33</v>
      </c>
      <c r="B51" s="639"/>
      <c r="C51" s="639"/>
      <c r="D51" s="639"/>
      <c r="E51" s="639"/>
      <c r="F51" s="639"/>
      <c r="G51" s="639"/>
    </row>
    <row r="52" spans="1:7" ht="15">
      <c r="A52" s="53"/>
    </row>
    <row r="53" spans="1:7" ht="32.25" customHeight="1">
      <c r="A53" s="640" t="s">
        <v>34</v>
      </c>
      <c r="B53" s="640"/>
      <c r="C53" s="640"/>
      <c r="D53" s="640"/>
      <c r="E53" s="640"/>
      <c r="F53" s="640"/>
      <c r="G53" s="640"/>
    </row>
    <row r="54" spans="1:7" ht="29.25" customHeight="1">
      <c r="A54" s="639" t="s">
        <v>35</v>
      </c>
      <c r="B54" s="639"/>
      <c r="C54" s="639"/>
      <c r="D54" s="639"/>
      <c r="E54" s="639"/>
      <c r="F54" s="639"/>
      <c r="G54" s="639"/>
    </row>
    <row r="55" spans="1:7" ht="15">
      <c r="A55" s="53"/>
    </row>
    <row r="56" spans="1:7" s="49" customFormat="1" ht="110.25" customHeight="1">
      <c r="A56" s="642" t="s">
        <v>36</v>
      </c>
      <c r="B56" s="643"/>
      <c r="C56" s="643"/>
      <c r="D56" s="643"/>
      <c r="E56" s="643"/>
      <c r="F56" s="643"/>
      <c r="G56" s="643"/>
    </row>
    <row r="57" spans="1:7" ht="34.5" customHeight="1">
      <c r="A57" s="641" t="s">
        <v>37</v>
      </c>
      <c r="B57" s="641"/>
      <c r="C57" s="641"/>
      <c r="D57" s="641"/>
      <c r="E57" s="641"/>
      <c r="F57" s="641"/>
      <c r="G57" s="641"/>
    </row>
    <row r="58" spans="1:7" ht="114" customHeight="1">
      <c r="A58" s="638" t="s">
        <v>38</v>
      </c>
      <c r="B58" s="639"/>
      <c r="C58" s="639"/>
      <c r="D58" s="639"/>
      <c r="E58" s="639"/>
      <c r="F58" s="639"/>
      <c r="G58" s="639"/>
    </row>
    <row r="59" spans="1:7" ht="109.5" customHeight="1">
      <c r="A59" s="639"/>
      <c r="B59" s="639"/>
      <c r="C59" s="639"/>
      <c r="D59" s="639"/>
      <c r="E59" s="639"/>
      <c r="F59" s="639"/>
      <c r="G59" s="639"/>
    </row>
    <row r="60" spans="1:7" ht="15">
      <c r="A60" s="53"/>
    </row>
    <row r="61" spans="1:7" s="50" customFormat="1" ht="57.75" customHeight="1">
      <c r="A61" s="639"/>
      <c r="B61" s="639"/>
      <c r="C61" s="639"/>
      <c r="D61" s="639"/>
      <c r="E61" s="639"/>
      <c r="F61" s="639"/>
      <c r="G61" s="639"/>
    </row>
  </sheetData>
  <mergeCells count="22">
    <mergeCell ref="A59:G59"/>
    <mergeCell ref="A58:G58"/>
    <mergeCell ref="A61:G61"/>
    <mergeCell ref="A51:G51"/>
    <mergeCell ref="A49:G49"/>
    <mergeCell ref="A56:G56"/>
    <mergeCell ref="A54:G54"/>
    <mergeCell ref="A57:G57"/>
    <mergeCell ref="A47:G47"/>
    <mergeCell ref="A46:G46"/>
    <mergeCell ref="A53:G53"/>
    <mergeCell ref="A40:G40"/>
    <mergeCell ref="A42:G42"/>
    <mergeCell ref="A44:G44"/>
    <mergeCell ref="A43:G43"/>
    <mergeCell ref="A3:H3"/>
    <mergeCell ref="C15:H15"/>
    <mergeCell ref="B17:G17"/>
    <mergeCell ref="B12:G12"/>
    <mergeCell ref="A39:G39"/>
    <mergeCell ref="B13:G13"/>
    <mergeCell ref="B19:E19"/>
  </mergeCells>
  <phoneticPr fontId="29"/>
  <hyperlinks>
    <hyperlink ref="A39" r:id="rId1" display="https://pharma-sc.com/" xr:uid="{00000000-0004-0000-0000-000000000000}"/>
  </hyperlinks>
  <pageMargins left="0.75" right="0.75" top="1" bottom="1" header="0.51200000000000001" footer="0.51200000000000001"/>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E67"/>
  <sheetViews>
    <sheetView view="pageBreakPreview" zoomScale="110" zoomScaleNormal="100" zoomScaleSheetLayoutView="110" workbookViewId="0">
      <selection activeCell="D1" sqref="D1"/>
    </sheetView>
  </sheetViews>
  <sheetFormatPr defaultColWidth="9" defaultRowHeight="13.2"/>
  <cols>
    <col min="1" max="1" width="21.33203125" style="15" customWidth="1"/>
    <col min="2" max="2" width="19.88671875" style="15" customWidth="1"/>
    <col min="3" max="3" width="91.6640625" style="112" customWidth="1"/>
    <col min="4" max="4" width="14.44140625" style="16" customWidth="1"/>
    <col min="5" max="5" width="13.6640625" style="16" customWidth="1"/>
    <col min="6" max="6" width="13.88671875" style="1" customWidth="1"/>
    <col min="7" max="7" width="58.6640625" style="1" customWidth="1"/>
    <col min="8" max="10" width="9" style="1"/>
    <col min="11" max="11" width="14.109375" style="1" customWidth="1"/>
    <col min="12" max="16384" width="9" style="1"/>
  </cols>
  <sheetData>
    <row r="1" spans="1:5" ht="44.25" customHeight="1" thickTop="1" thickBot="1">
      <c r="A1" s="496" t="s">
        <v>239</v>
      </c>
      <c r="B1" s="497" t="s">
        <v>176</v>
      </c>
      <c r="C1" s="498" t="s">
        <v>350</v>
      </c>
      <c r="D1" s="499" t="s">
        <v>172</v>
      </c>
      <c r="E1" s="500" t="s">
        <v>173</v>
      </c>
    </row>
    <row r="2" spans="1:5" s="520" customFormat="1" ht="25.2" customHeight="1" thickTop="1">
      <c r="A2" s="594" t="s">
        <v>222</v>
      </c>
      <c r="B2" s="595" t="s">
        <v>221</v>
      </c>
      <c r="C2" s="596" t="s">
        <v>349</v>
      </c>
      <c r="D2" s="597">
        <v>45912</v>
      </c>
      <c r="E2" s="598">
        <v>45912</v>
      </c>
    </row>
    <row r="3" spans="1:5" s="520" customFormat="1" ht="25.2" customHeight="1">
      <c r="A3" s="614" t="s">
        <v>225</v>
      </c>
      <c r="B3" s="615" t="s">
        <v>261</v>
      </c>
      <c r="C3" s="616" t="s">
        <v>321</v>
      </c>
      <c r="D3" s="617">
        <v>45912</v>
      </c>
      <c r="E3" s="618">
        <v>45912</v>
      </c>
    </row>
    <row r="4" spans="1:5" s="520" customFormat="1" ht="25.2" customHeight="1">
      <c r="A4" s="589" t="s">
        <v>226</v>
      </c>
      <c r="B4" s="590" t="s">
        <v>262</v>
      </c>
      <c r="C4" s="591" t="s">
        <v>322</v>
      </c>
      <c r="D4" s="592">
        <v>45911</v>
      </c>
      <c r="E4" s="593">
        <v>45912</v>
      </c>
    </row>
    <row r="5" spans="1:5" s="520" customFormat="1" ht="25.2" customHeight="1">
      <c r="A5" s="589" t="s">
        <v>220</v>
      </c>
      <c r="B5" s="590" t="s">
        <v>263</v>
      </c>
      <c r="C5" s="591" t="s">
        <v>323</v>
      </c>
      <c r="D5" s="592">
        <v>45911</v>
      </c>
      <c r="E5" s="593">
        <v>45912</v>
      </c>
    </row>
    <row r="6" spans="1:5" s="520" customFormat="1" ht="25.2" customHeight="1">
      <c r="A6" s="589" t="s">
        <v>220</v>
      </c>
      <c r="B6" s="590" t="s">
        <v>264</v>
      </c>
      <c r="C6" s="591" t="s">
        <v>324</v>
      </c>
      <c r="D6" s="592">
        <v>45911</v>
      </c>
      <c r="E6" s="593">
        <v>45912</v>
      </c>
    </row>
    <row r="7" spans="1:5" s="520" customFormat="1" ht="25.2" customHeight="1">
      <c r="A7" s="505" t="s">
        <v>220</v>
      </c>
      <c r="B7" s="506" t="s">
        <v>265</v>
      </c>
      <c r="C7" s="507" t="s">
        <v>325</v>
      </c>
      <c r="D7" s="508">
        <v>45911</v>
      </c>
      <c r="E7" s="509">
        <v>45912</v>
      </c>
    </row>
    <row r="8" spans="1:5" s="520" customFormat="1" ht="25.2" customHeight="1">
      <c r="A8" s="589" t="s">
        <v>222</v>
      </c>
      <c r="B8" s="590" t="s">
        <v>266</v>
      </c>
      <c r="C8" s="591" t="s">
        <v>326</v>
      </c>
      <c r="D8" s="592">
        <v>45911</v>
      </c>
      <c r="E8" s="593">
        <v>45912</v>
      </c>
    </row>
    <row r="9" spans="1:5" s="520" customFormat="1" ht="25.2" customHeight="1">
      <c r="A9" s="594" t="s">
        <v>220</v>
      </c>
      <c r="B9" s="595" t="s">
        <v>267</v>
      </c>
      <c r="C9" s="596" t="s">
        <v>327</v>
      </c>
      <c r="D9" s="597">
        <v>45911</v>
      </c>
      <c r="E9" s="598">
        <v>45912</v>
      </c>
    </row>
    <row r="10" spans="1:5" s="520" customFormat="1" ht="25.2" customHeight="1">
      <c r="A10" s="594" t="s">
        <v>220</v>
      </c>
      <c r="B10" s="595" t="s">
        <v>221</v>
      </c>
      <c r="C10" s="596" t="s">
        <v>328</v>
      </c>
      <c r="D10" s="597">
        <v>45911</v>
      </c>
      <c r="E10" s="598">
        <v>45911</v>
      </c>
    </row>
    <row r="11" spans="1:5" s="520" customFormat="1" ht="25.2" customHeight="1">
      <c r="A11" s="505" t="s">
        <v>220</v>
      </c>
      <c r="B11" s="506" t="s">
        <v>227</v>
      </c>
      <c r="C11" s="507" t="s">
        <v>329</v>
      </c>
      <c r="D11" s="508">
        <v>45911</v>
      </c>
      <c r="E11" s="509">
        <v>45911</v>
      </c>
    </row>
    <row r="12" spans="1:5" s="520" customFormat="1" ht="25.2" customHeight="1">
      <c r="A12" s="594" t="s">
        <v>220</v>
      </c>
      <c r="B12" s="595" t="s">
        <v>268</v>
      </c>
      <c r="C12" s="596" t="s">
        <v>330</v>
      </c>
      <c r="D12" s="597">
        <v>45911</v>
      </c>
      <c r="E12" s="598">
        <v>45911</v>
      </c>
    </row>
    <row r="13" spans="1:5" s="520" customFormat="1" ht="25.2" customHeight="1">
      <c r="A13" s="594" t="s">
        <v>220</v>
      </c>
      <c r="B13" s="595" t="s">
        <v>269</v>
      </c>
      <c r="C13" s="596" t="s">
        <v>331</v>
      </c>
      <c r="D13" s="597">
        <v>45911</v>
      </c>
      <c r="E13" s="598">
        <v>45911</v>
      </c>
    </row>
    <row r="14" spans="1:5" s="520" customFormat="1" ht="25.2" customHeight="1">
      <c r="A14" s="599" t="s">
        <v>220</v>
      </c>
      <c r="B14" s="600" t="s">
        <v>270</v>
      </c>
      <c r="C14" s="601" t="s">
        <v>332</v>
      </c>
      <c r="D14" s="602">
        <v>45911</v>
      </c>
      <c r="E14" s="603">
        <v>45911</v>
      </c>
    </row>
    <row r="15" spans="1:5" s="520" customFormat="1" ht="25.2" customHeight="1">
      <c r="A15" s="589" t="s">
        <v>220</v>
      </c>
      <c r="B15" s="590" t="s">
        <v>271</v>
      </c>
      <c r="C15" s="591" t="s">
        <v>333</v>
      </c>
      <c r="D15" s="592">
        <v>45910</v>
      </c>
      <c r="E15" s="593">
        <v>45911</v>
      </c>
    </row>
    <row r="16" spans="1:5" s="520" customFormat="1" ht="25.2" customHeight="1">
      <c r="A16" s="594" t="s">
        <v>220</v>
      </c>
      <c r="B16" s="595" t="s">
        <v>272</v>
      </c>
      <c r="C16" s="596" t="s">
        <v>334</v>
      </c>
      <c r="D16" s="597">
        <v>45910</v>
      </c>
      <c r="E16" s="598">
        <v>45911</v>
      </c>
    </row>
    <row r="17" spans="1:5" s="520" customFormat="1" ht="25.2" customHeight="1">
      <c r="A17" s="594" t="s">
        <v>220</v>
      </c>
      <c r="B17" s="595" t="s">
        <v>223</v>
      </c>
      <c r="C17" s="596" t="s">
        <v>335</v>
      </c>
      <c r="D17" s="597">
        <v>45910</v>
      </c>
      <c r="E17" s="598">
        <v>45910</v>
      </c>
    </row>
    <row r="18" spans="1:5" s="520" customFormat="1" ht="25.2" customHeight="1">
      <c r="A18" s="599" t="s">
        <v>220</v>
      </c>
      <c r="B18" s="600" t="s">
        <v>273</v>
      </c>
      <c r="C18" s="601" t="s">
        <v>336</v>
      </c>
      <c r="D18" s="602">
        <v>45910</v>
      </c>
      <c r="E18" s="603">
        <v>45910</v>
      </c>
    </row>
    <row r="19" spans="1:5" s="520" customFormat="1" ht="25.2" customHeight="1">
      <c r="A19" s="589" t="s">
        <v>220</v>
      </c>
      <c r="B19" s="590" t="s">
        <v>274</v>
      </c>
      <c r="C19" s="591" t="s">
        <v>337</v>
      </c>
      <c r="D19" s="592">
        <v>45910</v>
      </c>
      <c r="E19" s="593">
        <v>45910</v>
      </c>
    </row>
    <row r="20" spans="1:5" s="520" customFormat="1" ht="25.2" customHeight="1">
      <c r="A20" s="589" t="s">
        <v>220</v>
      </c>
      <c r="B20" s="590" t="s">
        <v>275</v>
      </c>
      <c r="C20" s="591" t="s">
        <v>338</v>
      </c>
      <c r="D20" s="592">
        <v>45910</v>
      </c>
      <c r="E20" s="593">
        <v>45910</v>
      </c>
    </row>
    <row r="21" spans="1:5" s="520" customFormat="1" ht="25.2" customHeight="1">
      <c r="A21" s="589" t="s">
        <v>225</v>
      </c>
      <c r="B21" s="590" t="s">
        <v>276</v>
      </c>
      <c r="C21" s="591" t="s">
        <v>339</v>
      </c>
      <c r="D21" s="592">
        <v>45910</v>
      </c>
      <c r="E21" s="593">
        <v>45910</v>
      </c>
    </row>
    <row r="22" spans="1:5" s="520" customFormat="1" ht="25.2" customHeight="1">
      <c r="A22" s="589" t="s">
        <v>220</v>
      </c>
      <c r="B22" s="590" t="s">
        <v>277</v>
      </c>
      <c r="C22" s="591" t="s">
        <v>340</v>
      </c>
      <c r="D22" s="592">
        <v>45909</v>
      </c>
      <c r="E22" s="593">
        <v>45910</v>
      </c>
    </row>
    <row r="23" spans="1:5" s="520" customFormat="1" ht="25.2" customHeight="1">
      <c r="A23" s="594" t="s">
        <v>222</v>
      </c>
      <c r="B23" s="595" t="s">
        <v>221</v>
      </c>
      <c r="C23" s="596" t="s">
        <v>341</v>
      </c>
      <c r="D23" s="597">
        <v>45909</v>
      </c>
      <c r="E23" s="598">
        <v>45910</v>
      </c>
    </row>
    <row r="24" spans="1:5" s="520" customFormat="1" ht="25.2" customHeight="1">
      <c r="A24" s="589" t="s">
        <v>220</v>
      </c>
      <c r="B24" s="590" t="s">
        <v>278</v>
      </c>
      <c r="C24" s="591" t="s">
        <v>342</v>
      </c>
      <c r="D24" s="592">
        <v>45909</v>
      </c>
      <c r="E24" s="593">
        <v>45910</v>
      </c>
    </row>
    <row r="25" spans="1:5" s="520" customFormat="1" ht="25.2" customHeight="1">
      <c r="A25" s="589" t="s">
        <v>220</v>
      </c>
      <c r="B25" s="590" t="s">
        <v>279</v>
      </c>
      <c r="C25" s="591" t="s">
        <v>343</v>
      </c>
      <c r="D25" s="592">
        <v>45909</v>
      </c>
      <c r="E25" s="593">
        <v>45910</v>
      </c>
    </row>
    <row r="26" spans="1:5" s="520" customFormat="1" ht="25.2" customHeight="1">
      <c r="A26" s="594" t="s">
        <v>220</v>
      </c>
      <c r="B26" s="595" t="s">
        <v>223</v>
      </c>
      <c r="C26" s="596" t="s">
        <v>344</v>
      </c>
      <c r="D26" s="597">
        <v>45909</v>
      </c>
      <c r="E26" s="598">
        <v>45910</v>
      </c>
    </row>
    <row r="27" spans="1:5" s="520" customFormat="1" ht="25.2" customHeight="1">
      <c r="A27" s="589" t="s">
        <v>220</v>
      </c>
      <c r="B27" s="590" t="s">
        <v>280</v>
      </c>
      <c r="C27" s="591" t="s">
        <v>345</v>
      </c>
      <c r="D27" s="592">
        <v>45909</v>
      </c>
      <c r="E27" s="593">
        <v>45910</v>
      </c>
    </row>
    <row r="28" spans="1:5" s="520" customFormat="1" ht="25.2" customHeight="1">
      <c r="A28" s="589" t="s">
        <v>220</v>
      </c>
      <c r="B28" s="590" t="s">
        <v>281</v>
      </c>
      <c r="C28" s="591" t="s">
        <v>346</v>
      </c>
      <c r="D28" s="592">
        <v>45909</v>
      </c>
      <c r="E28" s="593">
        <v>45910</v>
      </c>
    </row>
    <row r="29" spans="1:5" s="520" customFormat="1" ht="25.2" customHeight="1">
      <c r="A29" s="589" t="s">
        <v>220</v>
      </c>
      <c r="B29" s="590" t="s">
        <v>282</v>
      </c>
      <c r="C29" s="591" t="s">
        <v>347</v>
      </c>
      <c r="D29" s="592">
        <v>45909</v>
      </c>
      <c r="E29" s="593">
        <v>45910</v>
      </c>
    </row>
    <row r="30" spans="1:5" s="520" customFormat="1" ht="25.2" customHeight="1">
      <c r="A30" s="599" t="s">
        <v>222</v>
      </c>
      <c r="B30" s="600" t="s">
        <v>283</v>
      </c>
      <c r="C30" s="601" t="s">
        <v>348</v>
      </c>
      <c r="D30" s="602">
        <v>45909</v>
      </c>
      <c r="E30" s="603">
        <v>45910</v>
      </c>
    </row>
    <row r="31" spans="1:5" s="520" customFormat="1" ht="25.2" customHeight="1">
      <c r="A31" s="505" t="s">
        <v>225</v>
      </c>
      <c r="B31" s="506" t="s">
        <v>284</v>
      </c>
      <c r="C31" s="507" t="s">
        <v>285</v>
      </c>
      <c r="D31" s="508">
        <v>45909</v>
      </c>
      <c r="E31" s="509">
        <v>45909</v>
      </c>
    </row>
    <row r="32" spans="1:5" s="520" customFormat="1" ht="25.2" customHeight="1">
      <c r="A32" s="589" t="s">
        <v>222</v>
      </c>
      <c r="B32" s="590" t="s">
        <v>286</v>
      </c>
      <c r="C32" s="591" t="s">
        <v>287</v>
      </c>
      <c r="D32" s="592">
        <v>45909</v>
      </c>
      <c r="E32" s="593">
        <v>45909</v>
      </c>
    </row>
    <row r="33" spans="1:5" s="520" customFormat="1" ht="25.2" customHeight="1">
      <c r="A33" s="604" t="s">
        <v>220</v>
      </c>
      <c r="B33" s="605" t="s">
        <v>288</v>
      </c>
      <c r="C33" s="606" t="s">
        <v>289</v>
      </c>
      <c r="D33" s="607">
        <v>45909</v>
      </c>
      <c r="E33" s="608">
        <v>45909</v>
      </c>
    </row>
    <row r="34" spans="1:5" s="520" customFormat="1" ht="25.2" customHeight="1">
      <c r="A34" s="599" t="s">
        <v>222</v>
      </c>
      <c r="B34" s="600" t="s">
        <v>290</v>
      </c>
      <c r="C34" s="601" t="s">
        <v>291</v>
      </c>
      <c r="D34" s="602">
        <v>45909</v>
      </c>
      <c r="E34" s="603">
        <v>45909</v>
      </c>
    </row>
    <row r="35" spans="1:5" s="520" customFormat="1" ht="25.2" customHeight="1">
      <c r="A35" s="599" t="s">
        <v>225</v>
      </c>
      <c r="B35" s="600" t="s">
        <v>292</v>
      </c>
      <c r="C35" s="601" t="s">
        <v>293</v>
      </c>
      <c r="D35" s="602">
        <v>45909</v>
      </c>
      <c r="E35" s="603">
        <v>45909</v>
      </c>
    </row>
    <row r="36" spans="1:5" s="520" customFormat="1" ht="25.2" customHeight="1">
      <c r="A36" s="599" t="s">
        <v>220</v>
      </c>
      <c r="B36" s="600" t="s">
        <v>294</v>
      </c>
      <c r="C36" s="601" t="s">
        <v>295</v>
      </c>
      <c r="D36" s="602">
        <v>45909</v>
      </c>
      <c r="E36" s="603">
        <v>45909</v>
      </c>
    </row>
    <row r="37" spans="1:5" s="520" customFormat="1" ht="25.2" customHeight="1">
      <c r="A37" s="594" t="s">
        <v>220</v>
      </c>
      <c r="B37" s="595" t="s">
        <v>228</v>
      </c>
      <c r="C37" s="596" t="s">
        <v>296</v>
      </c>
      <c r="D37" s="597">
        <v>45908</v>
      </c>
      <c r="E37" s="598">
        <v>45909</v>
      </c>
    </row>
    <row r="38" spans="1:5" s="520" customFormat="1" ht="25.2" customHeight="1">
      <c r="A38" s="594" t="s">
        <v>220</v>
      </c>
      <c r="B38" s="595" t="s">
        <v>297</v>
      </c>
      <c r="C38" s="596" t="s">
        <v>298</v>
      </c>
      <c r="D38" s="597">
        <v>45908</v>
      </c>
      <c r="E38" s="598">
        <v>45909</v>
      </c>
    </row>
    <row r="39" spans="1:5" s="520" customFormat="1" ht="25.2" customHeight="1">
      <c r="A39" s="594" t="s">
        <v>222</v>
      </c>
      <c r="B39" s="595" t="s">
        <v>299</v>
      </c>
      <c r="C39" s="596" t="s">
        <v>300</v>
      </c>
      <c r="D39" s="597">
        <v>45908</v>
      </c>
      <c r="E39" s="598">
        <v>45908</v>
      </c>
    </row>
    <row r="40" spans="1:5" s="520" customFormat="1" ht="25.2" customHeight="1">
      <c r="A40" s="589" t="s">
        <v>220</v>
      </c>
      <c r="B40" s="590" t="s">
        <v>301</v>
      </c>
      <c r="C40" s="591" t="s">
        <v>302</v>
      </c>
      <c r="D40" s="592">
        <v>45908</v>
      </c>
      <c r="E40" s="593">
        <v>45908</v>
      </c>
    </row>
    <row r="41" spans="1:5" s="520" customFormat="1" ht="25.2" customHeight="1">
      <c r="A41" s="505" t="s">
        <v>220</v>
      </c>
      <c r="B41" s="506" t="s">
        <v>303</v>
      </c>
      <c r="C41" s="507" t="s">
        <v>304</v>
      </c>
      <c r="D41" s="508">
        <v>45908</v>
      </c>
      <c r="E41" s="509">
        <v>45908</v>
      </c>
    </row>
    <row r="42" spans="1:5" s="520" customFormat="1" ht="25.2" customHeight="1">
      <c r="A42" s="589" t="s">
        <v>225</v>
      </c>
      <c r="B42" s="590" t="s">
        <v>227</v>
      </c>
      <c r="C42" s="591" t="s">
        <v>305</v>
      </c>
      <c r="D42" s="592">
        <v>45908</v>
      </c>
      <c r="E42" s="593">
        <v>45908</v>
      </c>
    </row>
    <row r="43" spans="1:5" s="520" customFormat="1" ht="25.2" customHeight="1">
      <c r="A43" s="594" t="s">
        <v>220</v>
      </c>
      <c r="B43" s="595" t="s">
        <v>297</v>
      </c>
      <c r="C43" s="596" t="s">
        <v>306</v>
      </c>
      <c r="D43" s="597">
        <v>45905</v>
      </c>
      <c r="E43" s="598">
        <v>45908</v>
      </c>
    </row>
    <row r="44" spans="1:5" s="520" customFormat="1" ht="25.2" customHeight="1">
      <c r="A44" s="594" t="s">
        <v>220</v>
      </c>
      <c r="B44" s="595" t="s">
        <v>221</v>
      </c>
      <c r="C44" s="596" t="s">
        <v>307</v>
      </c>
      <c r="D44" s="597">
        <v>45905</v>
      </c>
      <c r="E44" s="598">
        <v>45908</v>
      </c>
    </row>
    <row r="45" spans="1:5" s="520" customFormat="1" ht="25.2" customHeight="1">
      <c r="A45" s="599" t="s">
        <v>220</v>
      </c>
      <c r="B45" s="600" t="s">
        <v>308</v>
      </c>
      <c r="C45" s="601" t="s">
        <v>309</v>
      </c>
      <c r="D45" s="602">
        <v>45905</v>
      </c>
      <c r="E45" s="603">
        <v>45908</v>
      </c>
    </row>
    <row r="46" spans="1:5" s="520" customFormat="1" ht="25.2" customHeight="1">
      <c r="A46" s="594" t="s">
        <v>220</v>
      </c>
      <c r="B46" s="595" t="s">
        <v>310</v>
      </c>
      <c r="C46" s="596" t="s">
        <v>311</v>
      </c>
      <c r="D46" s="597">
        <v>45905</v>
      </c>
      <c r="E46" s="598">
        <v>45908</v>
      </c>
    </row>
    <row r="47" spans="1:5" s="520" customFormat="1" ht="25.2" customHeight="1">
      <c r="A47" s="609" t="s">
        <v>220</v>
      </c>
      <c r="B47" s="610" t="s">
        <v>312</v>
      </c>
      <c r="C47" s="611" t="s">
        <v>313</v>
      </c>
      <c r="D47" s="612">
        <v>45905</v>
      </c>
      <c r="E47" s="613">
        <v>45908</v>
      </c>
    </row>
    <row r="48" spans="1:5" s="520" customFormat="1" ht="25.2" customHeight="1">
      <c r="A48" s="594" t="s">
        <v>225</v>
      </c>
      <c r="B48" s="595" t="s">
        <v>314</v>
      </c>
      <c r="C48" s="596" t="s">
        <v>315</v>
      </c>
      <c r="D48" s="597">
        <v>45905</v>
      </c>
      <c r="E48" s="598">
        <v>45908</v>
      </c>
    </row>
    <row r="49" spans="1:5" s="520" customFormat="1" ht="25.2" customHeight="1">
      <c r="A49" s="505" t="s">
        <v>220</v>
      </c>
      <c r="B49" s="506" t="s">
        <v>224</v>
      </c>
      <c r="C49" s="507" t="s">
        <v>316</v>
      </c>
      <c r="D49" s="508">
        <v>45905</v>
      </c>
      <c r="E49" s="509">
        <v>45908</v>
      </c>
    </row>
    <row r="50" spans="1:5" s="520" customFormat="1" ht="25.2" customHeight="1">
      <c r="A50" s="589" t="s">
        <v>222</v>
      </c>
      <c r="B50" s="590" t="s">
        <v>317</v>
      </c>
      <c r="C50" s="591" t="s">
        <v>318</v>
      </c>
      <c r="D50" s="592">
        <v>45905</v>
      </c>
      <c r="E50" s="593">
        <v>45908</v>
      </c>
    </row>
    <row r="51" spans="1:5" s="520" customFormat="1" ht="25.2" customHeight="1">
      <c r="A51" s="614" t="s">
        <v>225</v>
      </c>
      <c r="B51" s="615" t="s">
        <v>319</v>
      </c>
      <c r="C51" s="616" t="s">
        <v>320</v>
      </c>
      <c r="D51" s="617">
        <v>45905</v>
      </c>
      <c r="E51" s="618">
        <v>45908</v>
      </c>
    </row>
    <row r="52" spans="1:5" s="45" customFormat="1" ht="25.2" customHeight="1">
      <c r="A52" s="505"/>
      <c r="B52" s="506"/>
      <c r="C52" s="507"/>
      <c r="D52" s="508"/>
      <c r="E52" s="509"/>
    </row>
    <row r="53" spans="1:5" ht="27.6" customHeight="1">
      <c r="A53" s="186" t="s">
        <v>200</v>
      </c>
      <c r="B53" s="187">
        <v>50</v>
      </c>
      <c r="C53" s="189"/>
      <c r="D53" s="127"/>
      <c r="E53" s="127"/>
    </row>
    <row r="54" spans="1:5" ht="19.2" customHeight="1">
      <c r="B54" s="311" t="s">
        <v>196</v>
      </c>
      <c r="C54" s="519"/>
      <c r="D54" s="128"/>
      <c r="E54" s="128"/>
    </row>
    <row r="55" spans="1:5" ht="30" customHeight="1">
      <c r="B55" s="327"/>
      <c r="D55" s="128"/>
      <c r="E55" s="128"/>
    </row>
    <row r="56" spans="1:5" ht="30" customHeight="1">
      <c r="B56" s="327"/>
      <c r="D56" s="128"/>
      <c r="E56" s="128"/>
    </row>
    <row r="57" spans="1:5" ht="16.95" customHeight="1">
      <c r="A57" s="111" t="s">
        <v>174</v>
      </c>
    </row>
    <row r="58" spans="1:5" ht="16.95" customHeight="1">
      <c r="A58" s="881" t="s">
        <v>175</v>
      </c>
      <c r="B58" s="881"/>
      <c r="C58" s="881"/>
    </row>
    <row r="61" spans="1:5">
      <c r="A61" s="1"/>
      <c r="B61" s="1"/>
      <c r="C61" s="1"/>
      <c r="D61" s="1"/>
      <c r="E61" s="1"/>
    </row>
    <row r="62" spans="1:5">
      <c r="A62" s="1"/>
      <c r="B62" s="1"/>
      <c r="C62" s="1"/>
      <c r="D62" s="1"/>
      <c r="E62" s="1"/>
    </row>
    <row r="63" spans="1:5">
      <c r="A63" s="1"/>
      <c r="B63" s="1"/>
      <c r="C63" s="1"/>
      <c r="D63" s="1"/>
      <c r="E63" s="1"/>
    </row>
    <row r="64" spans="1:5">
      <c r="A64" s="1"/>
      <c r="B64" s="1"/>
      <c r="C64" s="1"/>
      <c r="D64" s="1"/>
      <c r="E64" s="1"/>
    </row>
    <row r="65" s="1" customFormat="1"/>
    <row r="66" s="1" customFormat="1"/>
    <row r="67" s="1" customFormat="1"/>
  </sheetData>
  <autoFilter ref="A1:E54" xr:uid="{00000000-0001-0000-0800-000000000000}"/>
  <mergeCells count="1">
    <mergeCell ref="A58:C58"/>
  </mergeCells>
  <phoneticPr fontId="26"/>
  <printOptions horizontalCentered="1" verticalCentered="1"/>
  <pageMargins left="0.64" right="0.39" top="0.98425196850393704" bottom="0.7" header="0.51181102362204722" footer="0.51181102362204722"/>
  <pageSetup paperSize="9" scale="28" orientation="landscape" horizontalDpi="300" verticalDpi="300" r:id="rId1"/>
  <headerFooter alignWithMargins="0"/>
  <colBreaks count="1" manualBreakCount="1">
    <brk id="5" max="29"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O21"/>
  <sheetViews>
    <sheetView view="pageBreakPreview" zoomScale="81" zoomScaleNormal="100" zoomScaleSheetLayoutView="81" workbookViewId="0">
      <selection activeCell="A8" sqref="A8:XFD10"/>
    </sheetView>
  </sheetViews>
  <sheetFormatPr defaultColWidth="9" defaultRowHeight="36" customHeight="1"/>
  <cols>
    <col min="1" max="13" width="9" style="1"/>
    <col min="14" max="14" width="122.44140625" style="1" customWidth="1"/>
    <col min="15" max="15" width="26.88671875" style="4" customWidth="1"/>
    <col min="16" max="16384" width="9" style="1"/>
  </cols>
  <sheetData>
    <row r="1" spans="1:14" ht="46.2" customHeight="1" thickBot="1">
      <c r="A1" s="882" t="s">
        <v>240</v>
      </c>
      <c r="B1" s="883"/>
      <c r="C1" s="883"/>
      <c r="D1" s="883"/>
      <c r="E1" s="883"/>
      <c r="F1" s="883"/>
      <c r="G1" s="883"/>
      <c r="H1" s="883"/>
      <c r="I1" s="883"/>
      <c r="J1" s="883"/>
      <c r="K1" s="883"/>
      <c r="L1" s="883"/>
      <c r="M1" s="883"/>
      <c r="N1" s="884"/>
    </row>
    <row r="2" spans="1:14" ht="46.95" customHeight="1">
      <c r="A2" s="885" t="s">
        <v>433</v>
      </c>
      <c r="B2" s="886"/>
      <c r="C2" s="886"/>
      <c r="D2" s="886"/>
      <c r="E2" s="886"/>
      <c r="F2" s="886"/>
      <c r="G2" s="886"/>
      <c r="H2" s="886"/>
      <c r="I2" s="886"/>
      <c r="J2" s="886"/>
      <c r="K2" s="886"/>
      <c r="L2" s="886"/>
      <c r="M2" s="886"/>
      <c r="N2" s="887"/>
    </row>
    <row r="3" spans="1:14" s="356" customFormat="1" ht="363.6" customHeight="1">
      <c r="A3" s="888" t="s">
        <v>434</v>
      </c>
      <c r="B3" s="889"/>
      <c r="C3" s="889"/>
      <c r="D3" s="889"/>
      <c r="E3" s="889"/>
      <c r="F3" s="889"/>
      <c r="G3" s="889"/>
      <c r="H3" s="889"/>
      <c r="I3" s="889"/>
      <c r="J3" s="889"/>
      <c r="K3" s="889"/>
      <c r="L3" s="889"/>
      <c r="M3" s="889"/>
      <c r="N3" s="890"/>
    </row>
    <row r="4" spans="1:14" s="356" customFormat="1" ht="36.6" customHeight="1" thickBot="1">
      <c r="A4" s="891" t="s">
        <v>435</v>
      </c>
      <c r="B4" s="892"/>
      <c r="C4" s="892"/>
      <c r="D4" s="892"/>
      <c r="E4" s="892"/>
      <c r="F4" s="892"/>
      <c r="G4" s="892"/>
      <c r="H4" s="892"/>
      <c r="I4" s="892"/>
      <c r="J4" s="892"/>
      <c r="K4" s="892"/>
      <c r="L4" s="892"/>
      <c r="M4" s="892"/>
      <c r="N4" s="892"/>
    </row>
    <row r="5" spans="1:14" s="356" customFormat="1" ht="44.4" customHeight="1">
      <c r="A5" s="885" t="s">
        <v>436</v>
      </c>
      <c r="B5" s="886"/>
      <c r="C5" s="886"/>
      <c r="D5" s="886"/>
      <c r="E5" s="886"/>
      <c r="F5" s="886"/>
      <c r="G5" s="886"/>
      <c r="H5" s="886"/>
      <c r="I5" s="886"/>
      <c r="J5" s="886"/>
      <c r="K5" s="886"/>
      <c r="L5" s="886"/>
      <c r="M5" s="886"/>
      <c r="N5" s="887"/>
    </row>
    <row r="6" spans="1:14" s="356" customFormat="1" ht="252.6" customHeight="1" thickBot="1">
      <c r="A6" s="894" t="s">
        <v>437</v>
      </c>
      <c r="B6" s="894"/>
      <c r="C6" s="894"/>
      <c r="D6" s="894"/>
      <c r="E6" s="894"/>
      <c r="F6" s="894"/>
      <c r="G6" s="894"/>
      <c r="H6" s="894"/>
      <c r="I6" s="894"/>
      <c r="J6" s="894"/>
      <c r="K6" s="894"/>
      <c r="L6" s="894"/>
      <c r="M6" s="894"/>
      <c r="N6" s="894"/>
    </row>
    <row r="7" spans="1:14" s="356" customFormat="1" ht="37.200000000000003" customHeight="1" thickBot="1">
      <c r="A7" s="896" t="s">
        <v>438</v>
      </c>
      <c r="B7" s="897"/>
      <c r="C7" s="897"/>
      <c r="D7" s="897"/>
      <c r="E7" s="897"/>
      <c r="F7" s="897"/>
      <c r="G7" s="897"/>
      <c r="H7" s="897"/>
      <c r="I7" s="897"/>
      <c r="J7" s="897"/>
      <c r="K7" s="897"/>
      <c r="L7" s="897"/>
      <c r="M7" s="897"/>
      <c r="N7" s="897"/>
    </row>
    <row r="8" spans="1:14" s="356" customFormat="1" ht="46.8" hidden="1" customHeight="1">
      <c r="A8" s="895"/>
      <c r="B8" s="886"/>
      <c r="C8" s="886"/>
      <c r="D8" s="886"/>
      <c r="E8" s="886"/>
      <c r="F8" s="886"/>
      <c r="G8" s="886"/>
      <c r="H8" s="886"/>
      <c r="I8" s="886"/>
      <c r="J8" s="886"/>
      <c r="K8" s="886"/>
      <c r="L8" s="886"/>
      <c r="M8" s="886"/>
      <c r="N8" s="887"/>
    </row>
    <row r="9" spans="1:14" s="356" customFormat="1" ht="258" hidden="1" customHeight="1">
      <c r="A9" s="888"/>
      <c r="B9" s="889"/>
      <c r="C9" s="889"/>
      <c r="D9" s="889"/>
      <c r="E9" s="889"/>
      <c r="F9" s="889"/>
      <c r="G9" s="889"/>
      <c r="H9" s="889"/>
      <c r="I9" s="889"/>
      <c r="J9" s="889"/>
      <c r="K9" s="889"/>
      <c r="L9" s="889"/>
      <c r="M9" s="889"/>
      <c r="N9" s="890"/>
    </row>
    <row r="10" spans="1:14" s="356" customFormat="1" ht="42" hidden="1" customHeight="1" thickBot="1">
      <c r="A10" s="898"/>
      <c r="B10" s="899"/>
      <c r="C10" s="899"/>
      <c r="D10" s="899"/>
      <c r="E10" s="899"/>
      <c r="F10" s="899"/>
      <c r="G10" s="899"/>
      <c r="H10" s="899"/>
      <c r="I10" s="899"/>
      <c r="J10" s="899"/>
      <c r="K10" s="899"/>
      <c r="L10" s="899"/>
      <c r="M10" s="899"/>
      <c r="N10" s="900"/>
    </row>
    <row r="11" spans="1:14" s="356" customFormat="1" ht="43.8" hidden="1" customHeight="1">
      <c r="A11" s="901"/>
      <c r="B11" s="902"/>
      <c r="C11" s="902"/>
      <c r="D11" s="902"/>
      <c r="E11" s="902"/>
      <c r="F11" s="902"/>
      <c r="G11" s="902"/>
      <c r="H11" s="902"/>
      <c r="I11" s="902"/>
      <c r="J11" s="902"/>
      <c r="K11" s="902"/>
      <c r="L11" s="902"/>
      <c r="M11" s="902"/>
      <c r="N11" s="903"/>
    </row>
    <row r="12" spans="1:14" s="356" customFormat="1" ht="187.2" hidden="1" customHeight="1">
      <c r="A12" s="888"/>
      <c r="B12" s="889"/>
      <c r="C12" s="889"/>
      <c r="D12" s="889"/>
      <c r="E12" s="889"/>
      <c r="F12" s="889"/>
      <c r="G12" s="889"/>
      <c r="H12" s="889"/>
      <c r="I12" s="889"/>
      <c r="J12" s="889"/>
      <c r="K12" s="889"/>
      <c r="L12" s="889"/>
      <c r="M12" s="889"/>
      <c r="N12" s="890"/>
    </row>
    <row r="13" spans="1:14" s="356" customFormat="1" ht="36" hidden="1" customHeight="1" thickBot="1">
      <c r="A13" s="904"/>
      <c r="B13" s="905"/>
      <c r="C13" s="905"/>
      <c r="D13" s="905"/>
      <c r="E13" s="905"/>
      <c r="F13" s="905"/>
      <c r="G13" s="905"/>
      <c r="H13" s="905"/>
      <c r="I13" s="905"/>
      <c r="J13" s="905"/>
      <c r="K13" s="905"/>
      <c r="L13" s="905"/>
      <c r="M13" s="905"/>
      <c r="N13" s="906"/>
    </row>
    <row r="14" spans="1:14" s="356" customFormat="1" ht="41.4" hidden="1" customHeight="1">
      <c r="A14" s="901"/>
      <c r="B14" s="902"/>
      <c r="C14" s="902"/>
      <c r="D14" s="902"/>
      <c r="E14" s="902"/>
      <c r="F14" s="902"/>
      <c r="G14" s="902"/>
      <c r="H14" s="902"/>
      <c r="I14" s="902"/>
      <c r="J14" s="902"/>
      <c r="K14" s="902"/>
      <c r="L14" s="902"/>
      <c r="M14" s="902"/>
      <c r="N14" s="903"/>
    </row>
    <row r="15" spans="1:14" s="356" customFormat="1" ht="219.6" hidden="1" customHeight="1">
      <c r="A15" s="911"/>
      <c r="B15" s="912"/>
      <c r="C15" s="912"/>
      <c r="D15" s="912"/>
      <c r="E15" s="912"/>
      <c r="F15" s="912"/>
      <c r="G15" s="912"/>
      <c r="H15" s="912"/>
      <c r="I15" s="912"/>
      <c r="J15" s="912"/>
      <c r="K15" s="912"/>
      <c r="L15" s="912"/>
      <c r="M15" s="912"/>
      <c r="N15" s="913"/>
    </row>
    <row r="16" spans="1:14" s="356" customFormat="1" ht="36" hidden="1" customHeight="1" thickBot="1">
      <c r="A16" s="904"/>
      <c r="B16" s="905"/>
      <c r="C16" s="905"/>
      <c r="D16" s="905"/>
      <c r="E16" s="905"/>
      <c r="F16" s="905"/>
      <c r="G16" s="905"/>
      <c r="H16" s="905"/>
      <c r="I16" s="905"/>
      <c r="J16" s="905"/>
      <c r="K16" s="905"/>
      <c r="L16" s="905"/>
      <c r="M16" s="905"/>
      <c r="N16" s="906"/>
    </row>
    <row r="17" spans="1:14" s="356" customFormat="1" ht="45" hidden="1" customHeight="1">
      <c r="A17" s="910"/>
      <c r="B17" s="902"/>
      <c r="C17" s="902"/>
      <c r="D17" s="902"/>
      <c r="E17" s="902"/>
      <c r="F17" s="902"/>
      <c r="G17" s="902"/>
      <c r="H17" s="902"/>
      <c r="I17" s="902"/>
      <c r="J17" s="902"/>
      <c r="K17" s="902"/>
      <c r="L17" s="902"/>
      <c r="M17" s="902"/>
      <c r="N17" s="903"/>
    </row>
    <row r="18" spans="1:14" ht="189" hidden="1" customHeight="1">
      <c r="A18" s="907"/>
      <c r="B18" s="908"/>
      <c r="C18" s="908"/>
      <c r="D18" s="908"/>
      <c r="E18" s="908"/>
      <c r="F18" s="908"/>
      <c r="G18" s="908"/>
      <c r="H18" s="908"/>
      <c r="I18" s="908"/>
      <c r="J18" s="908"/>
      <c r="K18" s="908"/>
      <c r="L18" s="908"/>
      <c r="M18" s="908"/>
      <c r="N18" s="909"/>
    </row>
    <row r="19" spans="1:14" ht="36" hidden="1" customHeight="1" thickBot="1">
      <c r="A19" s="904"/>
      <c r="B19" s="905"/>
      <c r="C19" s="905"/>
      <c r="D19" s="905"/>
      <c r="E19" s="905"/>
      <c r="F19" s="905"/>
      <c r="G19" s="905"/>
      <c r="H19" s="905"/>
      <c r="I19" s="905"/>
      <c r="J19" s="905"/>
      <c r="K19" s="905"/>
      <c r="L19" s="905"/>
      <c r="M19" s="905"/>
      <c r="N19" s="906"/>
    </row>
    <row r="20" spans="1:14" ht="36" customHeight="1">
      <c r="A20" s="893"/>
      <c r="B20" s="893"/>
      <c r="C20" s="893"/>
      <c r="D20" s="893"/>
      <c r="E20" s="893"/>
      <c r="F20" s="893"/>
      <c r="G20" s="893"/>
      <c r="H20" s="893"/>
      <c r="I20" s="893"/>
      <c r="J20" s="893"/>
      <c r="K20" s="893"/>
      <c r="L20" s="893"/>
      <c r="M20" s="893"/>
      <c r="N20" s="893"/>
    </row>
    <row r="21" spans="1:14" ht="36" customHeight="1">
      <c r="A21" s="765"/>
      <c r="B21" s="765"/>
      <c r="C21" s="765"/>
      <c r="D21" s="765"/>
      <c r="E21" s="765"/>
      <c r="F21" s="765"/>
      <c r="G21" s="765"/>
      <c r="H21" s="765"/>
      <c r="I21" s="765"/>
      <c r="J21" s="765"/>
      <c r="K21" s="765"/>
      <c r="L21" s="765"/>
      <c r="M21" s="765"/>
      <c r="N21" s="765"/>
    </row>
  </sheetData>
  <mergeCells count="20">
    <mergeCell ref="A20:N21"/>
    <mergeCell ref="A6:N6"/>
    <mergeCell ref="A8:N8"/>
    <mergeCell ref="A7:N7"/>
    <mergeCell ref="A12:N12"/>
    <mergeCell ref="A9:N9"/>
    <mergeCell ref="A10:N10"/>
    <mergeCell ref="A11:N11"/>
    <mergeCell ref="A13:N13"/>
    <mergeCell ref="A18:N18"/>
    <mergeCell ref="A19:N19"/>
    <mergeCell ref="A17:N17"/>
    <mergeCell ref="A14:N14"/>
    <mergeCell ref="A15:N15"/>
    <mergeCell ref="A16:N16"/>
    <mergeCell ref="A1:N1"/>
    <mergeCell ref="A2:N2"/>
    <mergeCell ref="A3:N3"/>
    <mergeCell ref="A5:N5"/>
    <mergeCell ref="A4:N4"/>
  </mergeCells>
  <phoneticPr fontId="15"/>
  <hyperlinks>
    <hyperlink ref="A4" r:id="rId1" xr:uid="{DBF2FFA3-931E-4E50-938B-B96E8744AA7A}"/>
    <hyperlink ref="A7" r:id="rId2" xr:uid="{835062AB-F860-4EBC-9CEE-752380328777}"/>
  </hyperlinks>
  <pageMargins left="0.7" right="0.7" top="0.75" bottom="0.75" header="0.3" footer="0.3"/>
  <pageSetup paperSize="9" scale="37" orientation="portrait" horizontalDpi="300" verticalDpi="300"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4D6C7-DC80-49A8-9AE8-9E8D47E71E83}">
  <sheetPr codeName="Sheet12">
    <tabColor theme="1"/>
  </sheetPr>
  <dimension ref="A1:C50"/>
  <sheetViews>
    <sheetView view="pageBreakPreview" zoomScale="76" zoomScaleNormal="75" zoomScaleSheetLayoutView="76" workbookViewId="0">
      <selection activeCell="A12" sqref="A12"/>
    </sheetView>
  </sheetViews>
  <sheetFormatPr defaultColWidth="9" defaultRowHeight="19.2"/>
  <cols>
    <col min="1" max="1" width="231.88671875" style="3" customWidth="1"/>
    <col min="2" max="2" width="33.109375" style="2" hidden="1" customWidth="1"/>
    <col min="3" max="3" width="25.109375" style="115" customWidth="1"/>
    <col min="4" max="16384" width="9" style="1"/>
  </cols>
  <sheetData>
    <row r="1" spans="1:3" s="15" customFormat="1" ht="46.2" customHeight="1" thickBot="1">
      <c r="A1" s="238" t="s">
        <v>241</v>
      </c>
      <c r="B1" s="238" t="s">
        <v>201</v>
      </c>
      <c r="C1" s="286" t="s">
        <v>202</v>
      </c>
    </row>
    <row r="2" spans="1:3" ht="46.95" customHeight="1">
      <c r="A2" s="169" t="s">
        <v>439</v>
      </c>
      <c r="B2" s="229"/>
      <c r="C2" s="914">
        <v>45909</v>
      </c>
    </row>
    <row r="3" spans="1:3" ht="291" customHeight="1" thickBot="1">
      <c r="A3" s="514" t="s">
        <v>440</v>
      </c>
      <c r="B3" s="230"/>
      <c r="C3" s="915"/>
    </row>
    <row r="4" spans="1:3" ht="44.4" customHeight="1" thickBot="1">
      <c r="A4" s="572" t="s">
        <v>441</v>
      </c>
      <c r="B4" s="573"/>
      <c r="C4" s="574"/>
    </row>
    <row r="5" spans="1:3" ht="44.4" customHeight="1">
      <c r="A5" s="571" t="s">
        <v>442</v>
      </c>
      <c r="B5" s="1"/>
      <c r="C5" s="344"/>
    </row>
    <row r="6" spans="1:3" ht="376.2" customHeight="1">
      <c r="A6" s="493" t="s">
        <v>443</v>
      </c>
      <c r="B6" s="1"/>
      <c r="C6" s="323">
        <v>45912</v>
      </c>
    </row>
    <row r="7" spans="1:3" ht="42.6" customHeight="1" thickBot="1">
      <c r="A7" s="492" t="s">
        <v>444</v>
      </c>
      <c r="B7" s="1"/>
      <c r="C7" s="344"/>
    </row>
    <row r="8" spans="1:3" ht="44.4" customHeight="1">
      <c r="A8" s="517" t="s">
        <v>445</v>
      </c>
      <c r="B8" s="1"/>
      <c r="C8" s="349"/>
    </row>
    <row r="9" spans="1:3" ht="73.8" customHeight="1">
      <c r="A9" s="494" t="s">
        <v>446</v>
      </c>
      <c r="B9" s="1"/>
      <c r="C9" s="323">
        <v>45911</v>
      </c>
    </row>
    <row r="10" spans="1:3" ht="46.8" customHeight="1" thickBot="1">
      <c r="A10" s="492" t="s">
        <v>447</v>
      </c>
      <c r="B10" s="1"/>
      <c r="C10" s="350"/>
    </row>
    <row r="11" spans="1:3" ht="45.6" customHeight="1">
      <c r="A11" s="575" t="s">
        <v>448</v>
      </c>
      <c r="B11" s="229"/>
      <c r="C11" s="328"/>
    </row>
    <row r="12" spans="1:3" ht="275.39999999999998" customHeight="1" thickBot="1">
      <c r="A12" s="512" t="s">
        <v>449</v>
      </c>
      <c r="B12" s="230"/>
      <c r="C12" s="331">
        <v>45912</v>
      </c>
    </row>
    <row r="13" spans="1:3" ht="46.8" customHeight="1" thickBot="1">
      <c r="A13" s="619" t="s">
        <v>450</v>
      </c>
      <c r="B13" s="289"/>
      <c r="C13" s="290"/>
    </row>
    <row r="14" spans="1:3" ht="43.8" customHeight="1">
      <c r="A14" s="169" t="s">
        <v>451</v>
      </c>
      <c r="B14" s="229"/>
      <c r="C14" s="914">
        <v>45911</v>
      </c>
    </row>
    <row r="15" spans="1:3" ht="249" customHeight="1" thickBot="1">
      <c r="A15" s="495" t="s">
        <v>452</v>
      </c>
      <c r="B15" s="230"/>
      <c r="C15" s="915"/>
    </row>
    <row r="16" spans="1:3" ht="43.8" customHeight="1" thickBot="1">
      <c r="A16" s="462" t="s">
        <v>453</v>
      </c>
      <c r="B16" s="1"/>
      <c r="C16" s="287"/>
    </row>
    <row r="17" spans="1:3" ht="43.8" customHeight="1">
      <c r="A17" s="237" t="s">
        <v>454</v>
      </c>
      <c r="B17" s="231"/>
      <c r="C17" s="921"/>
    </row>
    <row r="18" spans="1:3" ht="126" customHeight="1">
      <c r="A18" s="922" t="s">
        <v>455</v>
      </c>
      <c r="B18" s="232"/>
      <c r="C18" s="623">
        <v>45910</v>
      </c>
    </row>
    <row r="19" spans="1:3" s="136" customFormat="1" ht="43.8" customHeight="1" thickBot="1">
      <c r="A19" s="923" t="s">
        <v>456</v>
      </c>
      <c r="B19" s="233"/>
      <c r="C19" s="924"/>
    </row>
    <row r="20" spans="1:3" ht="48" customHeight="1" thickBot="1">
      <c r="A20" s="926" t="s">
        <v>457</v>
      </c>
      <c r="B20" s="228"/>
      <c r="C20" s="920"/>
    </row>
    <row r="21" spans="1:3" ht="267.60000000000002" customHeight="1">
      <c r="A21" s="927" t="s">
        <v>458</v>
      </c>
      <c r="B21" s="925"/>
      <c r="C21" s="920">
        <v>45910</v>
      </c>
    </row>
    <row r="22" spans="1:3" s="137" customFormat="1" ht="39.6" customHeight="1" thickBot="1">
      <c r="A22" s="299" t="s">
        <v>459</v>
      </c>
      <c r="B22" s="191"/>
      <c r="C22" s="287"/>
    </row>
    <row r="23" spans="1:3" ht="43.8" hidden="1" customHeight="1">
      <c r="A23" s="483"/>
      <c r="B23" s="229"/>
      <c r="C23" s="917"/>
    </row>
    <row r="24" spans="1:3" ht="43.8" hidden="1" customHeight="1">
      <c r="A24" s="342"/>
      <c r="B24" s="230"/>
      <c r="C24" s="915"/>
    </row>
    <row r="25" spans="1:3" ht="43.8" hidden="1" customHeight="1" thickBot="1">
      <c r="A25" s="227"/>
      <c r="B25" s="1"/>
      <c r="C25" s="285"/>
    </row>
    <row r="26" spans="1:3" ht="43.8" hidden="1" customHeight="1">
      <c r="A26" s="351"/>
      <c r="B26" s="1"/>
      <c r="C26" s="288"/>
    </row>
    <row r="27" spans="1:3" ht="43.8" hidden="1" customHeight="1" thickBot="1">
      <c r="A27" s="343"/>
      <c r="B27" s="1"/>
      <c r="C27" s="914"/>
    </row>
    <row r="28" spans="1:3" ht="43.8" hidden="1" customHeight="1" thickBot="1">
      <c r="A28" s="235"/>
      <c r="B28" s="236"/>
      <c r="C28" s="916"/>
    </row>
    <row r="29" spans="1:3" ht="43.8" hidden="1" customHeight="1">
      <c r="A29" s="177"/>
      <c r="B29" s="1"/>
      <c r="C29" s="288"/>
    </row>
    <row r="30" spans="1:3" ht="43.8" hidden="1" customHeight="1" thickBot="1">
      <c r="A30" s="291"/>
      <c r="B30" s="1"/>
      <c r="C30" s="914"/>
    </row>
    <row r="31" spans="1:3" ht="43.8" hidden="1" customHeight="1" thickBot="1">
      <c r="A31" s="235"/>
      <c r="B31" s="236"/>
      <c r="C31" s="916"/>
    </row>
    <row r="32" spans="1:3" ht="43.8" customHeight="1">
      <c r="A32" s="1"/>
    </row>
    <row r="33" spans="1:1" ht="43.8" customHeight="1"/>
    <row r="34" spans="1:1" ht="43.8" customHeight="1"/>
    <row r="35" spans="1:1" ht="43.8" customHeight="1"/>
    <row r="36" spans="1:1" ht="43.8" customHeight="1"/>
    <row r="37" spans="1:1" ht="43.8" customHeight="1"/>
    <row r="38" spans="1:1" ht="43.8" customHeight="1"/>
    <row r="39" spans="1:1" ht="43.8" customHeight="1"/>
    <row r="40" spans="1:1" ht="43.8" customHeight="1">
      <c r="A40" s="179"/>
    </row>
    <row r="41" spans="1:1" ht="43.8" customHeight="1"/>
    <row r="42" spans="1:1" ht="43.8" customHeight="1"/>
    <row r="43" spans="1:1" ht="43.8" customHeight="1"/>
    <row r="44" spans="1:1" ht="43.8" customHeight="1"/>
    <row r="45" spans="1:1" ht="43.8" customHeight="1"/>
    <row r="46" spans="1:1" ht="43.8" customHeight="1"/>
    <row r="47" spans="1:1" ht="27" customHeight="1"/>
    <row r="48" spans="1:1" ht="27" customHeight="1"/>
    <row r="49" ht="27" customHeight="1"/>
    <row r="50" ht="27" customHeight="1"/>
  </sheetData>
  <mergeCells count="5">
    <mergeCell ref="C2:C3"/>
    <mergeCell ref="C30:C31"/>
    <mergeCell ref="C23:C24"/>
    <mergeCell ref="C27:C28"/>
    <mergeCell ref="C14:C15"/>
  </mergeCells>
  <phoneticPr fontId="81"/>
  <hyperlinks>
    <hyperlink ref="A4" r:id="rId1" xr:uid="{8A15E3F7-4DEF-4B9F-9BEC-3CA9A3FD930F}"/>
    <hyperlink ref="A7" r:id="rId2" xr:uid="{7F535FC5-6D12-472C-85DC-ED47B6A62510}"/>
    <hyperlink ref="A10" r:id="rId3" xr:uid="{CCFBE78C-EE87-46F5-A837-A46E18DC8D64}"/>
    <hyperlink ref="A13" r:id="rId4" xr:uid="{58D1D34B-4C48-4610-90D1-D3BE2F193031}"/>
    <hyperlink ref="A16" r:id="rId5" xr:uid="{880C266C-8841-4364-9010-58B64476B5F8}"/>
    <hyperlink ref="A19" r:id="rId6" xr:uid="{54BBCA9D-2808-4312-AEBA-796ADAF9F1FA}"/>
    <hyperlink ref="A22" r:id="rId7" xr:uid="{8E1B53CC-679F-4BDE-B743-25A81E07CEEB}"/>
  </hyperlinks>
  <pageMargins left="0" right="0" top="0.19685039370078741" bottom="0.39370078740157483" header="0" footer="0.19685039370078741"/>
  <pageSetup paperSize="9" scale="25" orientation="portrait" r:id="rId8"/>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E2928-AFD4-4F2D-8747-0B08E79767AB}">
  <dimension ref="A1:AZ51"/>
  <sheetViews>
    <sheetView view="pageBreakPreview" zoomScale="96" zoomScaleNormal="100" zoomScaleSheetLayoutView="96" workbookViewId="0">
      <selection activeCell="Y40" sqref="Y40"/>
    </sheetView>
  </sheetViews>
  <sheetFormatPr defaultRowHeight="13.2"/>
  <cols>
    <col min="1" max="2" width="7.44140625" customWidth="1"/>
    <col min="3" max="3" width="10.77734375" customWidth="1"/>
    <col min="4" max="18" width="7.44140625" customWidth="1"/>
    <col min="19" max="22" width="7.44140625" style="46" customWidth="1"/>
    <col min="23" max="23" width="5.5546875" style="46" customWidth="1"/>
    <col min="24" max="30" width="7.44140625" style="46" customWidth="1"/>
    <col min="31" max="51" width="8.88671875" style="46"/>
    <col min="52" max="52" width="8.88671875" style="352"/>
  </cols>
  <sheetData>
    <row r="1" spans="1:52" ht="28.2" customHeight="1">
      <c r="A1" s="528"/>
      <c r="B1" s="528"/>
      <c r="C1" s="528"/>
      <c r="D1" s="528"/>
      <c r="E1" s="528"/>
      <c r="F1" s="528"/>
      <c r="G1" s="528"/>
      <c r="H1" s="528"/>
      <c r="I1" s="528"/>
      <c r="J1" s="528"/>
      <c r="K1" s="528"/>
      <c r="L1" s="528"/>
      <c r="M1" s="528"/>
      <c r="N1" s="528"/>
      <c r="O1" s="528"/>
      <c r="P1" s="528"/>
      <c r="Q1" s="528"/>
      <c r="R1" s="528"/>
      <c r="S1" s="528"/>
      <c r="T1" s="528"/>
      <c r="U1" s="528"/>
      <c r="V1" s="528"/>
      <c r="W1" s="528"/>
      <c r="X1" s="528"/>
      <c r="Y1" s="528"/>
      <c r="Z1" s="528"/>
      <c r="AA1" s="528"/>
      <c r="AB1" s="510"/>
    </row>
    <row r="2" spans="1:52" ht="26.4">
      <c r="A2" s="528"/>
      <c r="B2" s="529"/>
      <c r="C2" s="528"/>
      <c r="D2" s="528"/>
      <c r="E2" s="528"/>
      <c r="F2" s="528"/>
      <c r="G2" s="528"/>
      <c r="H2" s="528"/>
      <c r="I2" s="528"/>
      <c r="J2" s="528"/>
      <c r="K2" s="528"/>
      <c r="L2" s="528"/>
      <c r="M2" s="528"/>
      <c r="N2" s="528"/>
      <c r="O2" s="528"/>
      <c r="P2" s="528"/>
      <c r="Q2" s="528"/>
      <c r="R2" s="528"/>
      <c r="S2" s="530"/>
      <c r="T2" s="644"/>
      <c r="U2" s="644"/>
      <c r="V2" s="644"/>
      <c r="W2" s="644"/>
      <c r="X2" s="644"/>
      <c r="Y2" s="644"/>
      <c r="Z2" s="530"/>
      <c r="AA2" s="531"/>
      <c r="AB2" s="510"/>
    </row>
    <row r="3" spans="1:52" ht="26.4">
      <c r="A3" s="528"/>
      <c r="B3" s="532"/>
      <c r="C3" s="533"/>
      <c r="D3" s="533"/>
      <c r="E3" s="533"/>
      <c r="F3" s="533"/>
      <c r="G3" s="533"/>
      <c r="H3" s="533"/>
      <c r="I3" s="533"/>
      <c r="J3" s="533"/>
      <c r="K3" s="533"/>
      <c r="L3" s="533"/>
      <c r="M3" s="533"/>
      <c r="N3" s="533"/>
      <c r="O3" s="528"/>
      <c r="P3" s="528"/>
      <c r="Q3" s="528"/>
      <c r="R3" s="528"/>
      <c r="S3" s="534"/>
      <c r="T3" s="644"/>
      <c r="U3" s="644"/>
      <c r="V3" s="644"/>
      <c r="W3" s="644"/>
      <c r="X3" s="644"/>
      <c r="Y3" s="644"/>
      <c r="Z3" s="534"/>
      <c r="AA3" s="531"/>
      <c r="AB3" s="510"/>
    </row>
    <row r="4" spans="1:52" ht="17.399999999999999" customHeight="1">
      <c r="A4" s="528"/>
      <c r="B4" s="532"/>
      <c r="C4" s="533"/>
      <c r="D4" s="533"/>
      <c r="E4" s="533"/>
      <c r="F4" s="533"/>
      <c r="G4" s="533"/>
      <c r="H4" s="533"/>
      <c r="I4" s="533"/>
      <c r="J4" s="533"/>
      <c r="K4" s="533"/>
      <c r="L4" s="533"/>
      <c r="M4" s="533"/>
      <c r="N4" s="533"/>
      <c r="O4" s="528"/>
      <c r="P4" s="528"/>
      <c r="Q4" s="528"/>
      <c r="R4" s="528"/>
      <c r="S4" s="534"/>
      <c r="T4" s="534"/>
      <c r="U4" s="534"/>
      <c r="V4" s="534"/>
      <c r="W4" s="534"/>
      <c r="X4" s="534"/>
      <c r="Y4" s="534"/>
      <c r="Z4" s="534"/>
      <c r="AA4" s="531"/>
      <c r="AB4" s="510"/>
      <c r="AC4" s="355"/>
      <c r="AD4" s="355"/>
      <c r="AE4" s="355"/>
      <c r="AF4" s="355"/>
      <c r="AG4" s="355"/>
      <c r="AH4" s="355"/>
      <c r="AI4" s="355"/>
      <c r="AJ4"/>
      <c r="AK4"/>
      <c r="AL4"/>
      <c r="AM4"/>
      <c r="AN4"/>
      <c r="AO4"/>
      <c r="AP4"/>
      <c r="AQ4"/>
      <c r="AR4"/>
      <c r="AS4"/>
      <c r="AT4"/>
      <c r="AU4"/>
      <c r="AV4"/>
      <c r="AW4"/>
      <c r="AX4"/>
      <c r="AY4"/>
      <c r="AZ4"/>
    </row>
    <row r="5" spans="1:52" ht="17.399999999999999" customHeight="1">
      <c r="A5" s="528"/>
      <c r="B5" s="532"/>
      <c r="C5" s="533"/>
      <c r="D5" s="533"/>
      <c r="E5" s="533"/>
      <c r="F5" s="533"/>
      <c r="G5" s="533"/>
      <c r="H5" s="533"/>
      <c r="I5" s="533"/>
      <c r="J5" s="533"/>
      <c r="K5" s="535"/>
      <c r="L5" s="535"/>
      <c r="M5" s="535"/>
      <c r="N5" s="535"/>
      <c r="O5" s="536"/>
      <c r="P5" s="536"/>
      <c r="Q5" s="536"/>
      <c r="R5" s="528"/>
      <c r="S5" s="537"/>
      <c r="T5" s="537"/>
      <c r="U5" s="537"/>
      <c r="V5" s="537"/>
      <c r="W5" s="537"/>
      <c r="X5" s="537"/>
      <c r="Y5" s="537"/>
      <c r="Z5" s="537"/>
      <c r="AA5" s="528"/>
      <c r="AB5" s="511"/>
      <c r="AC5" s="355"/>
      <c r="AD5" s="355"/>
      <c r="AE5" s="355"/>
      <c r="AF5" s="355"/>
      <c r="AG5" s="355"/>
      <c r="AH5" s="355"/>
      <c r="AI5" s="355"/>
      <c r="AJ5"/>
      <c r="AK5"/>
      <c r="AL5"/>
      <c r="AM5"/>
      <c r="AN5"/>
      <c r="AO5"/>
      <c r="AP5"/>
      <c r="AQ5"/>
      <c r="AR5"/>
      <c r="AS5"/>
      <c r="AT5"/>
      <c r="AU5"/>
      <c r="AV5"/>
      <c r="AW5"/>
      <c r="AX5"/>
      <c r="AY5"/>
      <c r="AZ5"/>
    </row>
    <row r="6" spans="1:52" ht="30.6" customHeight="1">
      <c r="A6" s="528"/>
      <c r="B6" s="538"/>
      <c r="C6" s="539"/>
      <c r="D6" s="540"/>
      <c r="E6" s="539"/>
      <c r="F6" s="539"/>
      <c r="G6" s="539"/>
      <c r="H6" s="528"/>
      <c r="I6" s="528"/>
      <c r="J6" s="528"/>
      <c r="K6" s="536"/>
      <c r="L6" s="536"/>
      <c r="M6" s="536"/>
      <c r="N6" s="536"/>
      <c r="O6" s="536"/>
      <c r="P6" s="536"/>
      <c r="Q6" s="536"/>
      <c r="R6" s="528"/>
      <c r="S6" s="537"/>
      <c r="T6" s="537"/>
      <c r="U6" s="537"/>
      <c r="V6" s="537"/>
      <c r="W6" s="537"/>
      <c r="X6" s="537"/>
      <c r="Y6" s="537"/>
      <c r="Z6" s="537"/>
      <c r="AA6" s="528"/>
      <c r="AB6" s="511"/>
      <c r="AC6" s="355"/>
      <c r="AD6" s="355"/>
      <c r="AE6" s="355"/>
      <c r="AF6" s="355"/>
      <c r="AG6" s="355"/>
      <c r="AH6" s="355"/>
      <c r="AI6" s="355"/>
      <c r="AJ6"/>
      <c r="AK6"/>
      <c r="AL6"/>
      <c r="AM6"/>
      <c r="AN6"/>
      <c r="AO6"/>
      <c r="AP6"/>
      <c r="AQ6"/>
      <c r="AR6"/>
      <c r="AS6"/>
      <c r="AT6"/>
      <c r="AU6"/>
      <c r="AV6"/>
      <c r="AW6"/>
      <c r="AX6"/>
      <c r="AY6"/>
      <c r="AZ6"/>
    </row>
    <row r="7" spans="1:52" ht="17.399999999999999" customHeight="1">
      <c r="A7" s="528"/>
      <c r="B7" s="528"/>
      <c r="C7" s="528"/>
      <c r="D7" s="528"/>
      <c r="E7" s="528"/>
      <c r="F7" s="528"/>
      <c r="G7" s="528"/>
      <c r="H7" s="528"/>
      <c r="I7" s="528"/>
      <c r="J7" s="528"/>
      <c r="K7" s="536"/>
      <c r="L7" s="536"/>
      <c r="M7" s="536"/>
      <c r="N7" s="536"/>
      <c r="O7" s="536"/>
      <c r="P7" s="536"/>
      <c r="Q7" s="536"/>
      <c r="R7" s="528"/>
      <c r="S7" s="645"/>
      <c r="T7" s="645"/>
      <c r="U7" s="645"/>
      <c r="V7" s="645"/>
      <c r="W7" s="645"/>
      <c r="X7" s="645"/>
      <c r="Y7" s="645"/>
      <c r="Z7" s="645"/>
      <c r="AA7" s="645"/>
      <c r="AB7" s="511"/>
      <c r="AC7" s="355"/>
      <c r="AD7" s="355"/>
      <c r="AE7" s="355"/>
      <c r="AF7" s="355"/>
      <c r="AG7" s="355"/>
      <c r="AH7" s="355"/>
      <c r="AI7" s="355"/>
      <c r="AJ7"/>
      <c r="AK7"/>
      <c r="AL7"/>
      <c r="AM7"/>
      <c r="AN7"/>
      <c r="AO7"/>
      <c r="AP7"/>
      <c r="AQ7"/>
      <c r="AR7"/>
      <c r="AS7"/>
      <c r="AT7"/>
      <c r="AU7"/>
      <c r="AV7"/>
      <c r="AW7"/>
      <c r="AX7"/>
      <c r="AY7"/>
      <c r="AZ7"/>
    </row>
    <row r="8" spans="1:52" ht="17.399999999999999" customHeight="1">
      <c r="A8" s="528"/>
      <c r="B8" s="541"/>
      <c r="C8" s="528"/>
      <c r="D8" s="646"/>
      <c r="E8" s="646"/>
      <c r="F8" s="646"/>
      <c r="G8" s="528"/>
      <c r="H8" s="528"/>
      <c r="I8" s="528"/>
      <c r="J8" s="528"/>
      <c r="K8" s="536"/>
      <c r="L8" s="536"/>
      <c r="M8" s="536"/>
      <c r="N8" s="536"/>
      <c r="O8" s="536"/>
      <c r="P8" s="536"/>
      <c r="Q8" s="536"/>
      <c r="R8" s="528"/>
      <c r="S8" s="645"/>
      <c r="T8" s="645"/>
      <c r="U8" s="645"/>
      <c r="V8" s="645"/>
      <c r="W8" s="645"/>
      <c r="X8" s="645"/>
      <c r="Y8" s="645"/>
      <c r="Z8" s="645"/>
      <c r="AA8" s="645"/>
      <c r="AB8" s="511"/>
      <c r="AC8" s="355"/>
      <c r="AD8" s="355"/>
      <c r="AE8" s="355"/>
      <c r="AF8" s="355"/>
      <c r="AG8" s="355"/>
      <c r="AH8" s="355"/>
      <c r="AI8" s="355"/>
      <c r="AJ8"/>
      <c r="AK8"/>
      <c r="AL8"/>
      <c r="AM8"/>
      <c r="AN8"/>
      <c r="AO8"/>
      <c r="AP8"/>
      <c r="AQ8"/>
      <c r="AR8"/>
      <c r="AS8"/>
      <c r="AT8"/>
      <c r="AU8"/>
      <c r="AV8"/>
      <c r="AW8"/>
      <c r="AX8"/>
      <c r="AY8"/>
      <c r="AZ8"/>
    </row>
    <row r="9" spans="1:52" ht="17.399999999999999" customHeight="1">
      <c r="A9" s="528"/>
      <c r="B9" s="538"/>
      <c r="C9" s="528"/>
      <c r="D9" s="646"/>
      <c r="E9" s="646"/>
      <c r="F9" s="646"/>
      <c r="G9" s="542"/>
      <c r="H9" s="542"/>
      <c r="I9" s="528"/>
      <c r="J9" s="528"/>
      <c r="K9" s="528"/>
      <c r="L9" s="543"/>
      <c r="M9" s="543"/>
      <c r="N9" s="543"/>
      <c r="O9" s="543"/>
      <c r="P9" s="542"/>
      <c r="Q9" s="542"/>
      <c r="R9" s="544"/>
      <c r="S9" s="538" t="s">
        <v>210</v>
      </c>
      <c r="T9" s="544"/>
      <c r="U9" s="544"/>
      <c r="V9" s="544"/>
      <c r="W9" s="544"/>
      <c r="X9" s="544"/>
      <c r="Y9" s="544"/>
      <c r="Z9" s="544"/>
      <c r="AA9" s="528"/>
      <c r="AB9" s="510"/>
      <c r="AC9" s="355"/>
      <c r="AD9" s="355"/>
      <c r="AE9" s="355"/>
      <c r="AF9" s="355"/>
      <c r="AG9" s="355"/>
      <c r="AH9" s="355"/>
      <c r="AI9" s="355"/>
      <c r="AJ9"/>
      <c r="AK9"/>
      <c r="AL9"/>
      <c r="AM9"/>
      <c r="AN9"/>
      <c r="AO9"/>
      <c r="AP9"/>
      <c r="AQ9"/>
      <c r="AR9"/>
      <c r="AS9"/>
      <c r="AT9"/>
      <c r="AU9"/>
      <c r="AV9"/>
      <c r="AW9"/>
      <c r="AX9"/>
      <c r="AY9"/>
      <c r="AZ9"/>
    </row>
    <row r="10" spans="1:52" ht="17.399999999999999" customHeight="1">
      <c r="A10" s="528"/>
      <c r="B10" s="538"/>
      <c r="C10" s="528"/>
      <c r="D10" s="542"/>
      <c r="E10" s="542"/>
      <c r="F10" s="542"/>
      <c r="G10" s="542"/>
      <c r="H10" s="528"/>
      <c r="I10" s="528"/>
      <c r="J10" s="528"/>
      <c r="K10" s="528"/>
      <c r="L10" s="542"/>
      <c r="M10" s="542"/>
      <c r="N10" s="542"/>
      <c r="O10" s="542"/>
      <c r="P10" s="542"/>
      <c r="Q10" s="542"/>
      <c r="R10" s="545"/>
      <c r="S10" s="538"/>
      <c r="T10" s="546"/>
      <c r="U10" s="546"/>
      <c r="V10" s="546"/>
      <c r="W10" s="546"/>
      <c r="X10" s="546"/>
      <c r="Y10" s="546"/>
      <c r="Z10" s="546"/>
      <c r="AA10" s="547"/>
      <c r="AB10" s="510"/>
      <c r="AC10" s="355"/>
      <c r="AD10" s="355"/>
      <c r="AE10" s="355"/>
      <c r="AF10" s="355"/>
      <c r="AG10" s="355"/>
      <c r="AH10" s="355"/>
      <c r="AI10" s="355"/>
      <c r="AJ10"/>
      <c r="AK10"/>
      <c r="AL10"/>
      <c r="AM10"/>
      <c r="AN10"/>
      <c r="AO10"/>
      <c r="AP10"/>
      <c r="AQ10"/>
      <c r="AR10"/>
      <c r="AS10"/>
      <c r="AT10"/>
      <c r="AU10"/>
      <c r="AV10"/>
      <c r="AW10"/>
      <c r="AX10"/>
      <c r="AY10"/>
      <c r="AZ10"/>
    </row>
    <row r="11" spans="1:52" ht="17.399999999999999" customHeight="1">
      <c r="A11" s="528"/>
      <c r="B11" s="548"/>
      <c r="C11" s="549"/>
      <c r="D11" s="647"/>
      <c r="E11" s="647"/>
      <c r="F11" s="647"/>
      <c r="G11" s="647"/>
      <c r="H11" s="550"/>
      <c r="I11" s="528"/>
      <c r="J11" s="528"/>
      <c r="K11" s="528"/>
      <c r="L11" s="542"/>
      <c r="M11" s="542"/>
      <c r="N11" s="542"/>
      <c r="O11" s="542"/>
      <c r="P11" s="542"/>
      <c r="Q11" s="542"/>
      <c r="R11" s="545"/>
      <c r="S11" s="538"/>
      <c r="T11" s="546"/>
      <c r="U11" s="546"/>
      <c r="V11" s="546"/>
      <c r="W11" s="546"/>
      <c r="X11" s="546"/>
      <c r="Y11" s="546"/>
      <c r="Z11" s="546"/>
      <c r="AA11" s="547"/>
      <c r="AB11" s="510"/>
      <c r="AC11" s="355"/>
      <c r="AD11" s="355"/>
      <c r="AE11" s="355"/>
      <c r="AF11" s="355"/>
      <c r="AG11" s="355"/>
      <c r="AH11" s="355"/>
      <c r="AI11" s="355"/>
      <c r="AJ11"/>
      <c r="AK11"/>
      <c r="AL11"/>
      <c r="AM11"/>
      <c r="AN11"/>
      <c r="AO11"/>
      <c r="AP11"/>
      <c r="AQ11"/>
      <c r="AR11"/>
      <c r="AS11"/>
      <c r="AT11"/>
      <c r="AU11"/>
      <c r="AV11"/>
      <c r="AW11"/>
      <c r="AX11"/>
      <c r="AY11"/>
      <c r="AZ11"/>
    </row>
    <row r="12" spans="1:52" ht="17.399999999999999" customHeight="1">
      <c r="A12" s="528"/>
      <c r="B12" s="548"/>
      <c r="C12" s="549"/>
      <c r="D12" s="648"/>
      <c r="E12" s="648"/>
      <c r="F12" s="648"/>
      <c r="G12" s="648"/>
      <c r="H12" s="648"/>
      <c r="I12" s="648"/>
      <c r="J12" s="528"/>
      <c r="K12" s="528"/>
      <c r="L12" s="542"/>
      <c r="M12" s="542"/>
      <c r="N12" s="542"/>
      <c r="O12" s="542"/>
      <c r="P12" s="542"/>
      <c r="Q12" s="542"/>
      <c r="R12" s="545"/>
      <c r="S12" s="538"/>
      <c r="T12" s="546"/>
      <c r="U12" s="546"/>
      <c r="V12" s="546"/>
      <c r="W12" s="546"/>
      <c r="X12" s="546"/>
      <c r="Y12" s="546"/>
      <c r="Z12" s="546"/>
      <c r="AA12" s="547"/>
      <c r="AB12" s="510"/>
      <c r="AC12" s="355"/>
      <c r="AD12" s="355"/>
      <c r="AE12" s="355"/>
      <c r="AF12" s="355"/>
      <c r="AG12" s="355"/>
      <c r="AH12" s="355"/>
      <c r="AI12" s="355"/>
      <c r="AJ12"/>
      <c r="AK12"/>
      <c r="AL12"/>
      <c r="AM12"/>
      <c r="AN12"/>
      <c r="AO12"/>
      <c r="AP12"/>
      <c r="AQ12"/>
      <c r="AR12"/>
      <c r="AS12"/>
      <c r="AT12"/>
      <c r="AU12"/>
      <c r="AV12"/>
      <c r="AW12"/>
      <c r="AX12"/>
      <c r="AY12"/>
      <c r="AZ12"/>
    </row>
    <row r="13" spans="1:52" ht="17.399999999999999" customHeight="1">
      <c r="A13" s="528"/>
      <c r="B13" s="548"/>
      <c r="C13" s="647"/>
      <c r="D13" s="647"/>
      <c r="E13" s="647"/>
      <c r="F13" s="647"/>
      <c r="G13" s="647"/>
      <c r="H13" s="647"/>
      <c r="I13" s="528"/>
      <c r="J13" s="528"/>
      <c r="K13" s="528"/>
      <c r="L13" s="542"/>
      <c r="M13" s="542"/>
      <c r="N13" s="542"/>
      <c r="O13" s="542"/>
      <c r="P13" s="542"/>
      <c r="Q13" s="542"/>
      <c r="R13" s="545"/>
      <c r="S13" s="538"/>
      <c r="T13" s="546"/>
      <c r="U13" s="546"/>
      <c r="V13" s="546"/>
      <c r="W13" s="546"/>
      <c r="X13" s="546"/>
      <c r="Y13" s="546"/>
      <c r="Z13" s="546"/>
      <c r="AA13" s="547"/>
      <c r="AB13" s="510"/>
      <c r="AC13" s="355"/>
      <c r="AD13" s="355"/>
      <c r="AE13" s="355"/>
      <c r="AF13" s="355"/>
      <c r="AG13" s="355"/>
      <c r="AH13" s="355"/>
      <c r="AI13" s="355"/>
      <c r="AJ13"/>
      <c r="AK13"/>
      <c r="AL13"/>
      <c r="AM13"/>
      <c r="AN13"/>
      <c r="AO13"/>
      <c r="AP13"/>
      <c r="AQ13"/>
      <c r="AR13"/>
      <c r="AS13"/>
      <c r="AT13"/>
      <c r="AU13"/>
      <c r="AV13"/>
      <c r="AW13"/>
      <c r="AX13"/>
      <c r="AY13"/>
      <c r="AZ13"/>
    </row>
    <row r="14" spans="1:52" ht="17.399999999999999" customHeight="1">
      <c r="A14" s="528"/>
      <c r="B14" s="548"/>
      <c r="C14" s="549"/>
      <c r="D14" s="647"/>
      <c r="E14" s="647"/>
      <c r="F14" s="647"/>
      <c r="G14" s="647"/>
      <c r="H14" s="550"/>
      <c r="I14" s="528"/>
      <c r="J14" s="528"/>
      <c r="K14" s="528"/>
      <c r="L14" s="542"/>
      <c r="M14" s="542"/>
      <c r="N14" s="542"/>
      <c r="O14" s="542"/>
      <c r="P14" s="542"/>
      <c r="Q14" s="542"/>
      <c r="R14" s="544"/>
      <c r="S14" s="538" t="s">
        <v>210</v>
      </c>
      <c r="T14" s="544"/>
      <c r="U14" s="544"/>
      <c r="V14" s="544"/>
      <c r="W14" s="544"/>
      <c r="X14" s="544"/>
      <c r="Y14" s="544"/>
      <c r="Z14" s="544"/>
      <c r="AA14" s="528"/>
      <c r="AB14" s="510"/>
      <c r="AC14" s="355"/>
      <c r="AD14" s="355"/>
      <c r="AE14" s="355"/>
      <c r="AF14" s="355"/>
      <c r="AG14" s="355"/>
      <c r="AH14" s="355"/>
      <c r="AI14" s="355"/>
      <c r="AJ14"/>
      <c r="AK14"/>
      <c r="AL14"/>
      <c r="AM14"/>
      <c r="AN14"/>
      <c r="AO14"/>
      <c r="AP14"/>
      <c r="AQ14"/>
      <c r="AR14"/>
      <c r="AS14"/>
      <c r="AT14"/>
      <c r="AU14"/>
      <c r="AV14"/>
      <c r="AW14"/>
      <c r="AX14"/>
      <c r="AY14"/>
      <c r="AZ14"/>
    </row>
    <row r="15" spans="1:52" ht="17.399999999999999" customHeight="1">
      <c r="A15" s="528"/>
      <c r="B15" s="528"/>
      <c r="C15" s="549"/>
      <c r="D15" s="647"/>
      <c r="E15" s="647"/>
      <c r="F15" s="647"/>
      <c r="G15" s="647"/>
      <c r="H15" s="647"/>
      <c r="I15" s="528"/>
      <c r="J15" s="528"/>
      <c r="K15" s="528"/>
      <c r="L15" s="542"/>
      <c r="M15" s="542"/>
      <c r="N15" s="542"/>
      <c r="O15" s="542"/>
      <c r="P15" s="542"/>
      <c r="Q15" s="542"/>
      <c r="R15" s="544"/>
      <c r="S15" s="530"/>
      <c r="T15" s="644"/>
      <c r="U15" s="644"/>
      <c r="V15" s="644"/>
      <c r="W15" s="644"/>
      <c r="X15" s="644"/>
      <c r="Y15" s="644"/>
      <c r="Z15" s="530"/>
      <c r="AA15" s="531"/>
      <c r="AB15" s="510"/>
      <c r="AC15" s="355"/>
      <c r="AD15" s="355"/>
      <c r="AE15" s="355"/>
      <c r="AF15" s="355"/>
      <c r="AG15" s="355"/>
      <c r="AH15" s="355"/>
      <c r="AI15" s="355"/>
      <c r="AJ15"/>
      <c r="AK15"/>
      <c r="AL15"/>
      <c r="AM15"/>
      <c r="AN15"/>
      <c r="AO15"/>
      <c r="AP15"/>
      <c r="AQ15"/>
      <c r="AR15"/>
      <c r="AS15"/>
      <c r="AT15"/>
      <c r="AU15"/>
      <c r="AV15"/>
      <c r="AW15"/>
      <c r="AX15"/>
      <c r="AY15"/>
      <c r="AZ15"/>
    </row>
    <row r="16" spans="1:52" ht="17.399999999999999" customHeight="1">
      <c r="A16" s="528"/>
      <c r="B16" s="528"/>
      <c r="C16" s="528"/>
      <c r="D16" s="551"/>
      <c r="E16" s="551"/>
      <c r="F16" s="551"/>
      <c r="G16" s="551"/>
      <c r="H16" s="551"/>
      <c r="I16" s="528"/>
      <c r="J16" s="528"/>
      <c r="K16" s="528"/>
      <c r="L16" s="542"/>
      <c r="M16" s="542"/>
      <c r="N16" s="542"/>
      <c r="O16" s="542"/>
      <c r="P16" s="542"/>
      <c r="Q16" s="542"/>
      <c r="R16" s="537"/>
      <c r="S16" s="534"/>
      <c r="T16" s="644"/>
      <c r="U16" s="644"/>
      <c r="V16" s="644"/>
      <c r="W16" s="644"/>
      <c r="X16" s="644"/>
      <c r="Y16" s="644"/>
      <c r="Z16" s="534"/>
      <c r="AA16" s="531"/>
      <c r="AB16" s="510"/>
      <c r="AC16" s="355"/>
      <c r="AD16" s="355"/>
      <c r="AE16" s="355"/>
      <c r="AF16" s="355"/>
      <c r="AG16" s="355"/>
      <c r="AH16" s="355"/>
      <c r="AI16" s="355"/>
      <c r="AJ16"/>
      <c r="AK16"/>
      <c r="AL16"/>
      <c r="AM16"/>
      <c r="AN16"/>
      <c r="AO16"/>
      <c r="AP16"/>
      <c r="AQ16"/>
      <c r="AR16"/>
      <c r="AS16"/>
      <c r="AT16"/>
      <c r="AU16"/>
      <c r="AV16"/>
      <c r="AW16"/>
      <c r="AX16"/>
      <c r="AY16"/>
      <c r="AZ16"/>
    </row>
    <row r="17" spans="1:52" ht="17.399999999999999" customHeight="1">
      <c r="A17" s="528"/>
      <c r="B17" s="528"/>
      <c r="C17" s="528"/>
      <c r="D17" s="528"/>
      <c r="E17" s="528"/>
      <c r="F17" s="528"/>
      <c r="G17" s="528"/>
      <c r="H17" s="528"/>
      <c r="I17" s="528"/>
      <c r="J17" s="528"/>
      <c r="K17" s="528"/>
      <c r="L17" s="542"/>
      <c r="M17" s="542"/>
      <c r="N17" s="542"/>
      <c r="O17" s="542"/>
      <c r="P17" s="542"/>
      <c r="Q17" s="542"/>
      <c r="R17" s="537"/>
      <c r="S17" s="534"/>
      <c r="T17" s="534"/>
      <c r="U17" s="534"/>
      <c r="V17" s="534"/>
      <c r="W17" s="534"/>
      <c r="X17" s="534"/>
      <c r="Y17" s="534"/>
      <c r="Z17" s="534"/>
      <c r="AA17" s="531"/>
      <c r="AB17" s="510"/>
      <c r="AC17" s="355"/>
      <c r="AD17" s="355"/>
      <c r="AE17" s="355"/>
      <c r="AF17" s="355"/>
      <c r="AG17" s="355"/>
      <c r="AH17" s="355"/>
      <c r="AI17" s="355"/>
      <c r="AJ17"/>
      <c r="AK17"/>
      <c r="AL17"/>
      <c r="AM17"/>
      <c r="AN17"/>
      <c r="AO17"/>
      <c r="AP17"/>
      <c r="AQ17"/>
      <c r="AR17"/>
      <c r="AS17"/>
      <c r="AT17"/>
      <c r="AU17"/>
      <c r="AV17"/>
      <c r="AW17"/>
      <c r="AX17"/>
      <c r="AY17"/>
      <c r="AZ17"/>
    </row>
    <row r="18" spans="1:52" ht="17.399999999999999" customHeight="1">
      <c r="A18" s="528"/>
      <c r="B18" s="528"/>
      <c r="C18" s="528"/>
      <c r="D18" s="528"/>
      <c r="E18" s="528"/>
      <c r="F18" s="528"/>
      <c r="G18" s="528"/>
      <c r="H18" s="528"/>
      <c r="I18" s="528"/>
      <c r="J18" s="528"/>
      <c r="K18" s="528"/>
      <c r="L18" s="651"/>
      <c r="M18" s="651"/>
      <c r="N18" s="651"/>
      <c r="O18" s="542"/>
      <c r="P18" s="542"/>
      <c r="Q18" s="542"/>
      <c r="R18" s="537"/>
      <c r="S18" s="537"/>
      <c r="T18" s="537"/>
      <c r="U18" s="537"/>
      <c r="V18" s="537"/>
      <c r="W18" s="537"/>
      <c r="X18" s="537"/>
      <c r="Y18" s="537"/>
      <c r="Z18" s="537"/>
      <c r="AA18" s="528"/>
      <c r="AB18" s="510"/>
      <c r="AC18" s="355"/>
      <c r="AD18" s="355"/>
      <c r="AE18" s="355"/>
      <c r="AF18" s="355"/>
      <c r="AG18" s="355"/>
      <c r="AH18" s="355"/>
      <c r="AI18" s="355"/>
      <c r="AJ18"/>
      <c r="AK18"/>
      <c r="AL18"/>
      <c r="AM18"/>
      <c r="AN18"/>
      <c r="AO18"/>
      <c r="AP18"/>
      <c r="AQ18"/>
      <c r="AR18"/>
      <c r="AS18"/>
      <c r="AT18"/>
      <c r="AU18"/>
      <c r="AV18"/>
      <c r="AW18"/>
      <c r="AX18"/>
      <c r="AY18"/>
      <c r="AZ18"/>
    </row>
    <row r="19" spans="1:52" ht="17.399999999999999" customHeight="1">
      <c r="A19" s="528"/>
      <c r="B19" s="528"/>
      <c r="C19" s="528"/>
      <c r="D19" s="528"/>
      <c r="E19" s="528"/>
      <c r="F19" s="653"/>
      <c r="G19" s="653"/>
      <c r="H19" s="653"/>
      <c r="I19" s="528"/>
      <c r="J19" s="528"/>
      <c r="K19" s="528"/>
      <c r="L19" s="542"/>
      <c r="M19" s="542"/>
      <c r="N19" s="542"/>
      <c r="O19" s="542"/>
      <c r="P19" s="542"/>
      <c r="Q19" s="542"/>
      <c r="R19" s="537"/>
      <c r="S19" s="537"/>
      <c r="T19" s="537"/>
      <c r="U19" s="537"/>
      <c r="V19" s="537"/>
      <c r="W19" s="537"/>
      <c r="X19" s="537"/>
      <c r="Y19" s="537"/>
      <c r="Z19" s="537"/>
      <c r="AA19" s="528"/>
      <c r="AB19" s="510"/>
      <c r="AC19" s="355"/>
      <c r="AD19" s="355"/>
      <c r="AE19" s="355"/>
      <c r="AF19" s="355"/>
      <c r="AG19" s="355"/>
      <c r="AH19" s="355"/>
      <c r="AI19" s="355"/>
      <c r="AJ19"/>
      <c r="AK19"/>
      <c r="AL19"/>
      <c r="AM19"/>
      <c r="AN19"/>
      <c r="AO19"/>
      <c r="AP19"/>
      <c r="AQ19"/>
      <c r="AR19"/>
      <c r="AS19"/>
      <c r="AT19"/>
      <c r="AU19"/>
      <c r="AV19"/>
      <c r="AW19"/>
      <c r="AX19"/>
      <c r="AY19"/>
      <c r="AZ19"/>
    </row>
    <row r="20" spans="1:52" s="46" customFormat="1" ht="17.399999999999999" hidden="1" customHeight="1">
      <c r="F20" s="653"/>
      <c r="G20" s="653"/>
      <c r="H20" s="653"/>
      <c r="L20" s="620"/>
      <c r="M20" s="620"/>
      <c r="N20" s="620"/>
      <c r="O20" s="620"/>
      <c r="P20" s="620"/>
      <c r="Q20" s="620"/>
      <c r="R20" s="621"/>
      <c r="S20" s="652"/>
      <c r="T20" s="652"/>
      <c r="U20" s="652"/>
      <c r="V20" s="652"/>
      <c r="W20" s="652"/>
      <c r="X20" s="652"/>
      <c r="Y20" s="652"/>
      <c r="Z20" s="652"/>
      <c r="AA20" s="652"/>
    </row>
    <row r="21" spans="1:52" s="46" customFormat="1" ht="17.399999999999999" hidden="1" customHeight="1">
      <c r="F21" s="653"/>
      <c r="G21" s="653"/>
      <c r="H21" s="653"/>
      <c r="L21" s="620"/>
      <c r="M21" s="620"/>
      <c r="N21" s="620"/>
      <c r="O21" s="620"/>
      <c r="P21" s="620"/>
      <c r="Q21" s="620"/>
      <c r="R21" s="620"/>
      <c r="S21" s="652"/>
      <c r="T21" s="652"/>
      <c r="U21" s="652"/>
      <c r="V21" s="652"/>
      <c r="W21" s="652"/>
      <c r="X21" s="652"/>
      <c r="Y21" s="652"/>
      <c r="Z21" s="652"/>
      <c r="AA21" s="652"/>
    </row>
    <row r="22" spans="1:52" s="46" customFormat="1" ht="17.399999999999999" hidden="1" customHeight="1">
      <c r="Q22" s="620"/>
      <c r="R22" s="620"/>
    </row>
    <row r="23" spans="1:52" s="46" customFormat="1" ht="17.399999999999999" hidden="1" customHeight="1">
      <c r="L23" s="620"/>
      <c r="M23" s="620"/>
      <c r="N23" s="620"/>
      <c r="O23" s="620"/>
      <c r="P23" s="620"/>
      <c r="Q23" s="620"/>
      <c r="R23" s="620"/>
    </row>
    <row r="24" spans="1:52" s="46" customFormat="1" ht="13.2" hidden="1" customHeight="1">
      <c r="L24" s="651"/>
      <c r="M24" s="651"/>
      <c r="N24" s="651"/>
      <c r="O24" s="651"/>
      <c r="P24" s="651"/>
      <c r="Q24" s="651"/>
      <c r="R24" s="651"/>
      <c r="S24" s="651"/>
    </row>
    <row r="25" spans="1:52" s="46" customFormat="1" ht="13.2" hidden="1" customHeight="1">
      <c r="L25" s="651"/>
      <c r="M25" s="651"/>
      <c r="N25" s="651"/>
      <c r="O25" s="651"/>
      <c r="P25" s="651"/>
      <c r="Q25" s="651"/>
      <c r="R25" s="651"/>
      <c r="S25" s="651"/>
    </row>
    <row r="26" spans="1:52">
      <c r="A26" s="528"/>
      <c r="B26" s="528"/>
      <c r="C26" s="528"/>
      <c r="D26" s="528"/>
      <c r="E26" s="528"/>
      <c r="F26" s="528"/>
      <c r="G26" s="528"/>
      <c r="H26" s="528"/>
      <c r="I26" s="528"/>
      <c r="J26" s="528"/>
      <c r="K26" s="528"/>
      <c r="L26" s="651"/>
      <c r="M26" s="651"/>
      <c r="N26" s="651"/>
      <c r="O26" s="651"/>
      <c r="P26" s="651"/>
      <c r="Q26" s="651"/>
      <c r="R26" s="651"/>
      <c r="S26" s="651"/>
      <c r="T26" s="528"/>
      <c r="U26" s="528"/>
      <c r="V26" s="528"/>
      <c r="W26" s="528"/>
      <c r="X26" s="528"/>
      <c r="Y26" s="528"/>
      <c r="Z26" s="528"/>
      <c r="AA26" s="528"/>
      <c r="AB26" s="510"/>
      <c r="AC26" s="355"/>
      <c r="AD26" s="355"/>
      <c r="AE26" s="355"/>
      <c r="AF26" s="355"/>
      <c r="AG26" s="355"/>
      <c r="AH26" s="355"/>
      <c r="AI26" s="355"/>
      <c r="AJ26"/>
      <c r="AK26"/>
      <c r="AL26"/>
      <c r="AM26"/>
      <c r="AN26"/>
      <c r="AO26"/>
      <c r="AP26"/>
      <c r="AQ26"/>
      <c r="AR26"/>
      <c r="AS26"/>
      <c r="AT26"/>
      <c r="AU26"/>
      <c r="AV26"/>
      <c r="AW26"/>
      <c r="AX26"/>
      <c r="AY26"/>
      <c r="AZ26"/>
    </row>
    <row r="27" spans="1:52" ht="19.2">
      <c r="A27" s="528"/>
      <c r="B27" s="528"/>
      <c r="C27" s="528"/>
      <c r="D27" s="528"/>
      <c r="E27" s="528"/>
      <c r="F27" s="528"/>
      <c r="G27" s="528"/>
      <c r="H27" s="528"/>
      <c r="I27" s="528"/>
      <c r="J27" s="528"/>
      <c r="K27" s="528"/>
      <c r="L27" s="542"/>
      <c r="M27" s="542"/>
      <c r="N27" s="542"/>
      <c r="O27" s="542"/>
      <c r="P27" s="542"/>
      <c r="Q27" s="542"/>
      <c r="R27" s="542"/>
      <c r="S27" s="528"/>
      <c r="T27" s="528"/>
      <c r="U27" s="528"/>
      <c r="V27" s="528"/>
      <c r="W27" s="528"/>
      <c r="X27" s="528"/>
      <c r="Y27" s="528"/>
      <c r="Z27" s="528"/>
      <c r="AA27" s="528"/>
      <c r="AB27" s="510"/>
      <c r="AC27" s="355"/>
      <c r="AD27" s="355"/>
      <c r="AE27" s="355"/>
      <c r="AF27" s="355"/>
      <c r="AG27" s="355"/>
      <c r="AH27" s="355"/>
      <c r="AI27" s="355"/>
      <c r="AJ27"/>
      <c r="AK27"/>
      <c r="AL27"/>
      <c r="AM27"/>
      <c r="AN27"/>
      <c r="AO27"/>
      <c r="AP27"/>
      <c r="AQ27"/>
      <c r="AR27"/>
      <c r="AS27"/>
      <c r="AT27"/>
      <c r="AU27"/>
      <c r="AV27"/>
      <c r="AW27"/>
      <c r="AX27"/>
      <c r="AY27"/>
      <c r="AZ27"/>
    </row>
    <row r="28" spans="1:52" ht="19.2">
      <c r="A28" s="528"/>
      <c r="B28" s="528"/>
      <c r="C28" s="528"/>
      <c r="D28" s="528"/>
      <c r="E28" s="528"/>
      <c r="F28" s="528"/>
      <c r="G28" s="528"/>
      <c r="H28" s="528"/>
      <c r="I28" s="528"/>
      <c r="J28" s="528"/>
      <c r="K28" s="528"/>
      <c r="L28" s="542"/>
      <c r="M28" s="542"/>
      <c r="N28" s="542"/>
      <c r="O28" s="542"/>
      <c r="P28" s="542"/>
      <c r="Q28" s="542"/>
      <c r="R28" s="542"/>
      <c r="S28" s="528"/>
      <c r="T28" s="528"/>
      <c r="U28" s="528"/>
      <c r="V28" s="528"/>
      <c r="W28" s="528"/>
      <c r="X28" s="528"/>
      <c r="Y28" s="528"/>
      <c r="Z28" s="528"/>
      <c r="AA28" s="528"/>
      <c r="AB28" s="510"/>
      <c r="AC28" s="355"/>
      <c r="AD28" s="355"/>
      <c r="AE28" s="355"/>
      <c r="AF28" s="355"/>
      <c r="AG28" s="355"/>
      <c r="AH28" s="355"/>
      <c r="AI28" s="355"/>
      <c r="AJ28"/>
      <c r="AK28"/>
      <c r="AL28"/>
      <c r="AM28"/>
      <c r="AN28"/>
      <c r="AO28"/>
      <c r="AP28"/>
      <c r="AQ28"/>
      <c r="AR28"/>
      <c r="AS28"/>
      <c r="AT28"/>
      <c r="AU28"/>
      <c r="AV28"/>
      <c r="AW28"/>
      <c r="AX28"/>
      <c r="AY28"/>
      <c r="AZ28"/>
    </row>
    <row r="29" spans="1:52" ht="19.2">
      <c r="A29" s="528"/>
      <c r="B29" s="528"/>
      <c r="C29" s="552" t="s">
        <v>203</v>
      </c>
      <c r="D29" s="552"/>
      <c r="E29" s="552"/>
      <c r="F29" s="552"/>
      <c r="G29" s="528"/>
      <c r="H29" s="528"/>
      <c r="I29" s="528"/>
      <c r="J29" s="528"/>
      <c r="K29" s="528"/>
      <c r="L29" s="542"/>
      <c r="M29" s="542"/>
      <c r="N29" s="542"/>
      <c r="O29" s="542"/>
      <c r="P29" s="542"/>
      <c r="Q29" s="542"/>
      <c r="R29" s="542"/>
      <c r="S29" s="528"/>
      <c r="T29" s="528"/>
      <c r="U29" s="528"/>
      <c r="V29" s="528"/>
      <c r="W29" s="528"/>
      <c r="X29" s="528"/>
      <c r="Y29" s="528"/>
      <c r="Z29" s="528"/>
      <c r="AA29" s="528"/>
      <c r="AB29" s="510"/>
      <c r="AC29" s="355"/>
      <c r="AD29" s="355"/>
      <c r="AE29" s="355"/>
      <c r="AF29" s="355"/>
      <c r="AG29" s="355"/>
      <c r="AH29" s="355"/>
      <c r="AI29" s="355"/>
      <c r="AJ29"/>
      <c r="AK29"/>
      <c r="AL29"/>
      <c r="AM29"/>
      <c r="AN29"/>
      <c r="AO29"/>
      <c r="AP29"/>
      <c r="AQ29"/>
      <c r="AR29"/>
      <c r="AS29"/>
      <c r="AT29"/>
      <c r="AU29"/>
      <c r="AV29"/>
      <c r="AW29"/>
      <c r="AX29"/>
      <c r="AY29"/>
      <c r="AZ29"/>
    </row>
    <row r="30" spans="1:52" ht="13.2" customHeight="1">
      <c r="A30" s="528"/>
      <c r="B30" s="528"/>
      <c r="C30" s="552"/>
      <c r="D30" s="552"/>
      <c r="E30" s="552"/>
      <c r="F30" s="552"/>
      <c r="G30" s="528"/>
      <c r="H30" s="528"/>
      <c r="I30" s="528"/>
      <c r="J30" s="528"/>
      <c r="K30" s="528"/>
      <c r="L30" s="528"/>
      <c r="M30" s="528"/>
      <c r="N30" s="528"/>
      <c r="O30" s="528"/>
      <c r="P30" s="528"/>
      <c r="Q30" s="553"/>
      <c r="R30" s="554"/>
      <c r="S30" s="554"/>
      <c r="T30" s="554"/>
      <c r="U30" s="554"/>
      <c r="V30" s="554"/>
      <c r="W30" s="554"/>
      <c r="X30" s="554"/>
      <c r="Y30" s="554"/>
      <c r="Z30" s="554"/>
      <c r="AA30" s="554"/>
      <c r="AB30" s="510"/>
      <c r="AC30" s="355"/>
      <c r="AD30" s="355"/>
      <c r="AE30" s="355"/>
      <c r="AF30" s="355"/>
      <c r="AG30" s="355"/>
      <c r="AH30" s="355"/>
      <c r="AI30" s="355"/>
      <c r="AJ30"/>
      <c r="AK30"/>
      <c r="AL30"/>
      <c r="AM30"/>
      <c r="AN30"/>
      <c r="AO30"/>
      <c r="AP30"/>
      <c r="AQ30"/>
      <c r="AR30"/>
      <c r="AS30"/>
      <c r="AT30"/>
      <c r="AU30"/>
      <c r="AV30"/>
      <c r="AW30"/>
      <c r="AX30"/>
      <c r="AY30"/>
      <c r="AZ30"/>
    </row>
    <row r="31" spans="1:52">
      <c r="A31" s="528"/>
      <c r="B31" s="528"/>
      <c r="C31" s="552"/>
      <c r="D31" s="552"/>
      <c r="E31" s="552"/>
      <c r="F31" s="552"/>
      <c r="G31" s="528"/>
      <c r="H31" s="528"/>
      <c r="I31" s="528"/>
      <c r="J31" s="528"/>
      <c r="K31" s="528"/>
      <c r="L31" s="528"/>
      <c r="M31" s="528"/>
      <c r="N31" s="528"/>
      <c r="O31" s="528"/>
      <c r="P31" s="528"/>
      <c r="Q31" s="554"/>
      <c r="R31" s="554"/>
      <c r="S31" s="554"/>
      <c r="T31" s="554"/>
      <c r="U31" s="554"/>
      <c r="V31" s="554"/>
      <c r="W31" s="554"/>
      <c r="X31" s="554"/>
      <c r="Y31" s="554"/>
      <c r="Z31" s="554"/>
      <c r="AA31" s="554"/>
      <c r="AB31" s="510"/>
      <c r="AC31" s="355"/>
      <c r="AD31" s="355"/>
      <c r="AE31" s="355"/>
      <c r="AF31" s="355"/>
      <c r="AG31" s="355"/>
      <c r="AH31" s="355"/>
      <c r="AI31" s="355"/>
      <c r="AJ31"/>
      <c r="AK31"/>
      <c r="AL31"/>
      <c r="AM31"/>
      <c r="AN31"/>
      <c r="AO31"/>
      <c r="AP31"/>
      <c r="AQ31"/>
      <c r="AR31"/>
      <c r="AS31"/>
      <c r="AT31"/>
      <c r="AU31"/>
      <c r="AV31"/>
      <c r="AW31"/>
      <c r="AX31"/>
      <c r="AY31"/>
      <c r="AZ31"/>
    </row>
    <row r="32" spans="1:52">
      <c r="A32" s="528"/>
      <c r="B32" s="528"/>
      <c r="C32" s="528"/>
      <c r="D32" s="528"/>
      <c r="E32" s="528"/>
      <c r="F32" s="528"/>
      <c r="G32" s="528"/>
      <c r="H32" s="528"/>
      <c r="I32" s="528"/>
      <c r="J32" s="528"/>
      <c r="K32" s="528"/>
      <c r="L32" s="528"/>
      <c r="M32" s="528"/>
      <c r="N32" s="528"/>
      <c r="O32" s="528"/>
      <c r="P32" s="528"/>
      <c r="Q32" s="554"/>
      <c r="R32" s="554"/>
      <c r="S32" s="554"/>
      <c r="T32" s="554"/>
      <c r="U32" s="554"/>
      <c r="V32" s="554"/>
      <c r="W32" s="554"/>
      <c r="X32" s="554"/>
      <c r="Y32" s="554"/>
      <c r="Z32" s="554"/>
      <c r="AA32" s="554"/>
      <c r="AB32" s="510"/>
      <c r="AC32" s="355"/>
      <c r="AD32" s="355"/>
      <c r="AE32" s="355"/>
      <c r="AF32" s="355"/>
      <c r="AG32" s="355"/>
      <c r="AH32" s="355"/>
      <c r="AI32" s="355"/>
    </row>
    <row r="33" spans="1:35">
      <c r="A33" s="528"/>
      <c r="B33" s="528"/>
      <c r="C33" s="528"/>
      <c r="D33" s="528"/>
      <c r="E33" s="528"/>
      <c r="F33" s="528"/>
      <c r="G33" s="528"/>
      <c r="H33" s="528"/>
      <c r="I33" s="528"/>
      <c r="J33" s="528"/>
      <c r="K33" s="528"/>
      <c r="L33" s="528"/>
      <c r="M33" s="528"/>
      <c r="N33" s="528"/>
      <c r="O33" s="528"/>
      <c r="P33" s="528"/>
      <c r="Q33" s="528"/>
      <c r="R33" s="528"/>
      <c r="S33" s="528"/>
      <c r="T33" s="528"/>
      <c r="U33" s="528"/>
      <c r="V33" s="528"/>
      <c r="W33" s="528"/>
      <c r="X33" s="528"/>
      <c r="Y33" s="528"/>
      <c r="Z33" s="528"/>
      <c r="AA33" s="528"/>
      <c r="AB33" s="355"/>
      <c r="AC33" s="355"/>
      <c r="AD33" s="355"/>
      <c r="AE33" s="355"/>
      <c r="AF33" s="355"/>
      <c r="AG33" s="355"/>
      <c r="AH33" s="355"/>
      <c r="AI33" s="355"/>
    </row>
    <row r="34" spans="1:35">
      <c r="A34" s="528"/>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355"/>
      <c r="AC34" s="355"/>
      <c r="AD34" s="355"/>
      <c r="AE34" s="355"/>
      <c r="AF34" s="355"/>
      <c r="AG34" s="355"/>
      <c r="AH34" s="355"/>
      <c r="AI34" s="355"/>
    </row>
    <row r="35" spans="1:35">
      <c r="A35" s="528"/>
      <c r="B35" s="528"/>
      <c r="C35" s="528"/>
      <c r="D35" s="528"/>
      <c r="E35" s="528"/>
      <c r="F35" s="528"/>
      <c r="G35" s="528"/>
      <c r="H35" s="528"/>
      <c r="I35" s="528"/>
      <c r="J35" s="528"/>
      <c r="K35" s="528"/>
      <c r="L35" s="528"/>
      <c r="M35" s="528"/>
      <c r="N35" s="528"/>
      <c r="O35" s="528"/>
      <c r="P35" s="528"/>
      <c r="Q35" s="528"/>
      <c r="R35" s="528"/>
      <c r="S35" s="528"/>
      <c r="T35" s="528"/>
      <c r="U35" s="528"/>
      <c r="V35" s="528"/>
      <c r="W35" s="528"/>
      <c r="X35" s="528"/>
      <c r="Y35" s="528"/>
      <c r="Z35" s="528"/>
      <c r="AA35" s="528"/>
    </row>
    <row r="36" spans="1:35">
      <c r="A36" s="528"/>
      <c r="B36" s="528"/>
      <c r="C36" s="528"/>
      <c r="D36" s="528"/>
      <c r="E36" s="528"/>
      <c r="F36" s="528"/>
      <c r="G36" s="528"/>
      <c r="H36" s="528"/>
      <c r="I36" s="528"/>
      <c r="J36" s="528"/>
      <c r="K36" s="528"/>
      <c r="L36" s="528"/>
      <c r="M36" s="528"/>
      <c r="N36" s="528"/>
      <c r="O36" s="528"/>
      <c r="P36" s="528"/>
      <c r="Q36" s="528"/>
      <c r="R36" s="528"/>
      <c r="S36" s="528"/>
      <c r="T36" s="528"/>
      <c r="U36" s="528"/>
      <c r="V36" s="528"/>
      <c r="W36" s="528"/>
      <c r="X36" s="528"/>
      <c r="Y36" s="528"/>
      <c r="Z36" s="528"/>
      <c r="AA36" s="528"/>
    </row>
    <row r="37" spans="1:35">
      <c r="A37" s="528"/>
      <c r="B37" s="528"/>
      <c r="C37" s="528"/>
      <c r="D37" s="528"/>
      <c r="E37" s="528"/>
      <c r="F37" s="528"/>
      <c r="G37" s="528"/>
      <c r="H37" s="528"/>
      <c r="I37" s="528"/>
      <c r="J37" s="528"/>
      <c r="K37" s="528"/>
      <c r="L37" s="528"/>
      <c r="M37" s="528"/>
      <c r="N37" s="528"/>
      <c r="O37" s="528"/>
      <c r="P37" s="528"/>
      <c r="Q37" s="528"/>
      <c r="R37" s="528"/>
      <c r="S37" s="528"/>
      <c r="T37" s="528"/>
      <c r="U37" s="528"/>
      <c r="V37" s="528"/>
      <c r="W37" s="528"/>
      <c r="X37" s="528"/>
      <c r="Y37" s="528"/>
      <c r="Z37" s="528"/>
      <c r="AA37" s="528"/>
    </row>
    <row r="38" spans="1:35">
      <c r="A38" s="528"/>
      <c r="B38" s="528"/>
      <c r="C38" s="528"/>
      <c r="D38" s="528"/>
      <c r="E38" s="528"/>
      <c r="F38" s="528"/>
      <c r="G38" s="528"/>
      <c r="H38" s="528"/>
      <c r="I38" s="528"/>
      <c r="J38" s="528"/>
      <c r="K38" s="528"/>
      <c r="L38" s="528"/>
      <c r="M38" s="528"/>
      <c r="N38" s="528"/>
      <c r="O38" s="528"/>
      <c r="P38" s="528"/>
      <c r="Q38" s="528"/>
      <c r="R38" s="528"/>
      <c r="S38" s="528"/>
      <c r="T38" s="528"/>
      <c r="U38" s="528"/>
      <c r="V38" s="528"/>
      <c r="W38" s="528"/>
      <c r="X38" s="528"/>
      <c r="Y38" s="528"/>
      <c r="Z38" s="528"/>
      <c r="AA38" s="528"/>
    </row>
    <row r="39" spans="1:35">
      <c r="A39" s="528"/>
      <c r="B39" s="528"/>
      <c r="C39" s="528"/>
      <c r="D39" s="528"/>
      <c r="E39" s="528"/>
      <c r="F39" s="528"/>
      <c r="G39" s="528"/>
      <c r="H39" s="528"/>
      <c r="I39" s="528"/>
      <c r="J39" s="528"/>
      <c r="K39" s="528"/>
      <c r="L39" s="528"/>
      <c r="M39" s="528"/>
      <c r="N39" s="528"/>
      <c r="O39" s="528"/>
      <c r="P39" s="528"/>
      <c r="Q39" s="528"/>
      <c r="R39" s="528"/>
      <c r="S39" s="528"/>
      <c r="T39" s="528"/>
      <c r="U39" s="528"/>
      <c r="V39" s="528"/>
      <c r="W39" s="528"/>
      <c r="X39" s="528"/>
      <c r="Y39" s="528"/>
      <c r="Z39" s="528"/>
      <c r="AA39" s="528"/>
    </row>
    <row r="40" spans="1:35">
      <c r="A40" s="528"/>
      <c r="B40" s="528"/>
      <c r="C40" s="528"/>
      <c r="D40" s="528"/>
      <c r="E40" s="528"/>
      <c r="F40" s="528"/>
      <c r="G40" s="528"/>
      <c r="H40" s="528"/>
      <c r="I40" s="528"/>
      <c r="J40" s="528"/>
      <c r="K40" s="528"/>
      <c r="L40" s="528"/>
      <c r="M40" s="528"/>
      <c r="N40" s="528"/>
      <c r="O40" s="528"/>
      <c r="P40" s="528"/>
      <c r="Q40" s="528"/>
      <c r="R40" s="528"/>
      <c r="S40" s="528"/>
      <c r="T40" s="528"/>
      <c r="U40" s="528"/>
      <c r="V40" s="528"/>
      <c r="W40" s="528"/>
      <c r="X40" s="528"/>
      <c r="Y40" s="528"/>
      <c r="Z40" s="528"/>
      <c r="AA40" s="528"/>
    </row>
    <row r="41" spans="1:35">
      <c r="A41" s="528"/>
      <c r="B41" s="528"/>
      <c r="C41" s="528"/>
      <c r="D41" s="528"/>
      <c r="E41" s="528"/>
      <c r="F41" s="528"/>
      <c r="G41" s="528"/>
      <c r="H41" s="528"/>
      <c r="I41" s="528"/>
      <c r="J41" s="528"/>
      <c r="K41" s="528"/>
      <c r="L41" s="528"/>
      <c r="M41" s="528"/>
      <c r="N41" s="528"/>
      <c r="O41" s="528"/>
      <c r="P41" s="528"/>
      <c r="Q41" s="528"/>
      <c r="R41" s="528"/>
      <c r="S41" s="528"/>
      <c r="T41" s="528"/>
      <c r="U41" s="528"/>
      <c r="V41" s="528"/>
      <c r="W41" s="528"/>
      <c r="X41" s="528"/>
      <c r="Y41" s="528"/>
      <c r="Z41" s="528"/>
      <c r="AA41" s="528"/>
    </row>
    <row r="42" spans="1:35">
      <c r="A42" s="528"/>
      <c r="B42" s="528"/>
      <c r="C42" s="528"/>
      <c r="D42" s="528"/>
      <c r="E42" s="528"/>
      <c r="F42" s="528"/>
      <c r="G42" s="528"/>
      <c r="H42" s="528"/>
      <c r="I42" s="528"/>
      <c r="J42" s="528"/>
      <c r="K42" s="528"/>
      <c r="L42" s="528"/>
      <c r="M42" s="528"/>
      <c r="N42" s="528"/>
      <c r="O42" s="528"/>
      <c r="P42" s="528"/>
      <c r="Q42" s="528"/>
      <c r="R42" s="528"/>
      <c r="S42" s="528"/>
      <c r="T42" s="528"/>
      <c r="U42" s="528"/>
      <c r="V42" s="528"/>
      <c r="W42" s="528"/>
      <c r="X42" s="528"/>
      <c r="Y42" s="528"/>
      <c r="Z42" s="528"/>
      <c r="AA42" s="528"/>
    </row>
    <row r="43" spans="1:35">
      <c r="A43" s="528"/>
      <c r="B43" s="528"/>
      <c r="C43" s="528"/>
      <c r="D43" s="528"/>
      <c r="E43" s="528"/>
      <c r="F43" s="528"/>
      <c r="G43" s="528"/>
      <c r="H43" s="528"/>
      <c r="I43" s="528"/>
      <c r="J43" s="528"/>
      <c r="K43" s="528"/>
      <c r="L43" s="528"/>
      <c r="M43" s="528"/>
      <c r="N43" s="528"/>
      <c r="O43" s="528"/>
      <c r="P43" s="528"/>
      <c r="Q43" s="528"/>
      <c r="R43" s="528"/>
      <c r="S43" s="528"/>
      <c r="T43" s="528"/>
      <c r="U43" s="528"/>
      <c r="V43" s="528"/>
      <c r="W43" s="528"/>
      <c r="X43" s="528"/>
      <c r="Y43" s="528"/>
      <c r="Z43" s="528"/>
      <c r="AA43" s="528"/>
    </row>
    <row r="44" spans="1:35" ht="4.2" customHeight="1">
      <c r="A44" s="528"/>
      <c r="B44" s="528"/>
      <c r="C44" s="528"/>
      <c r="D44" s="528"/>
      <c r="E44" s="528"/>
      <c r="F44" s="528"/>
      <c r="G44" s="528"/>
      <c r="H44" s="528"/>
      <c r="I44" s="528"/>
      <c r="J44" s="528"/>
      <c r="K44" s="528"/>
      <c r="L44" s="528"/>
      <c r="M44" s="528"/>
      <c r="N44" s="528"/>
      <c r="O44" s="528"/>
      <c r="P44" s="528"/>
      <c r="Q44" s="528"/>
      <c r="R44" s="528"/>
      <c r="S44" s="528"/>
      <c r="T44" s="528"/>
      <c r="U44" s="528"/>
      <c r="V44" s="528"/>
      <c r="W44" s="528"/>
      <c r="X44" s="528"/>
      <c r="Y44" s="528"/>
      <c r="Z44" s="528"/>
      <c r="AA44" s="528"/>
    </row>
    <row r="45" spans="1:35">
      <c r="L45" s="622"/>
      <c r="M45" s="622"/>
      <c r="N45" s="622"/>
      <c r="O45" s="622"/>
      <c r="P45" s="622"/>
      <c r="Q45" s="622"/>
      <c r="R45" s="622"/>
      <c r="S45" s="622"/>
      <c r="T45" s="622"/>
      <c r="U45" s="622"/>
      <c r="V45" s="622"/>
      <c r="W45" s="622"/>
    </row>
    <row r="46" spans="1:35">
      <c r="L46" s="622"/>
      <c r="M46" s="649" t="s">
        <v>232</v>
      </c>
      <c r="N46" s="650"/>
      <c r="O46" s="650"/>
      <c r="P46" s="650"/>
      <c r="Q46" s="650"/>
      <c r="R46" s="650"/>
      <c r="S46" s="650"/>
      <c r="T46" s="650"/>
      <c r="U46" s="650"/>
      <c r="V46" s="650"/>
      <c r="W46" s="622"/>
    </row>
    <row r="47" spans="1:35">
      <c r="L47" s="622"/>
      <c r="M47" s="650"/>
      <c r="N47" s="650"/>
      <c r="O47" s="650"/>
      <c r="P47" s="650"/>
      <c r="Q47" s="650"/>
      <c r="R47" s="650"/>
      <c r="S47" s="650"/>
      <c r="T47" s="650"/>
      <c r="U47" s="650"/>
      <c r="V47" s="650"/>
      <c r="W47" s="622"/>
    </row>
    <row r="48" spans="1:35">
      <c r="L48" s="622"/>
      <c r="M48" s="650"/>
      <c r="N48" s="650"/>
      <c r="O48" s="650"/>
      <c r="P48" s="650"/>
      <c r="Q48" s="650"/>
      <c r="R48" s="650"/>
      <c r="S48" s="650"/>
      <c r="T48" s="650"/>
      <c r="U48" s="650"/>
      <c r="V48" s="650"/>
      <c r="W48" s="622"/>
    </row>
    <row r="49" spans="12:23">
      <c r="L49" s="622"/>
      <c r="M49" s="650"/>
      <c r="N49" s="650"/>
      <c r="O49" s="650"/>
      <c r="P49" s="650"/>
      <c r="Q49" s="650"/>
      <c r="R49" s="650"/>
      <c r="S49" s="650"/>
      <c r="T49" s="650"/>
      <c r="U49" s="650"/>
      <c r="V49" s="650"/>
      <c r="W49" s="622"/>
    </row>
    <row r="50" spans="12:23">
      <c r="L50" s="622"/>
      <c r="M50" s="622"/>
      <c r="N50" s="622"/>
      <c r="O50" s="622"/>
      <c r="P50" s="622"/>
      <c r="Q50" s="622"/>
      <c r="R50" s="622"/>
      <c r="S50" s="622"/>
      <c r="T50" s="622"/>
      <c r="U50" s="622"/>
      <c r="V50" s="622"/>
      <c r="W50" s="622"/>
    </row>
    <row r="51" spans="12:23">
      <c r="L51" s="622"/>
      <c r="M51" s="622"/>
      <c r="N51" s="622"/>
      <c r="O51" s="622"/>
      <c r="P51" s="622"/>
      <c r="Q51" s="622"/>
      <c r="R51" s="622"/>
      <c r="S51" s="622"/>
      <c r="T51" s="622"/>
      <c r="U51" s="622"/>
      <c r="V51" s="622"/>
      <c r="W51" s="622"/>
    </row>
  </sheetData>
  <sheetProtection formatCells="0" formatColumns="0" formatRows="0" insertColumns="0" insertRows="0" insertHyperlinks="0" deleteColumns="0" deleteRows="0" sort="0" autoFilter="0" pivotTables="0"/>
  <mergeCells count="14">
    <mergeCell ref="M46:V49"/>
    <mergeCell ref="L24:S26"/>
    <mergeCell ref="C13:H13"/>
    <mergeCell ref="D14:G14"/>
    <mergeCell ref="T15:Y16"/>
    <mergeCell ref="S20:AA21"/>
    <mergeCell ref="D15:H15"/>
    <mergeCell ref="L18:N18"/>
    <mergeCell ref="F19:H21"/>
    <mergeCell ref="T2:Y3"/>
    <mergeCell ref="S7:AA8"/>
    <mergeCell ref="D8:F9"/>
    <mergeCell ref="D11:G11"/>
    <mergeCell ref="D12:I12"/>
  </mergeCells>
  <phoneticPr fontId="81"/>
  <hyperlinks>
    <hyperlink ref="M46:V49" r:id="rId1" display="mailto:hy_food-safety@kxf.biglobe.ne.jp" xr:uid="{AA45A176-F1E1-41B3-A1CD-2E4E348016C6}"/>
  </hyperlinks>
  <pageMargins left="0.7" right="0.7" top="0.75" bottom="0.75" header="0.3" footer="0.3"/>
  <pageSetup paperSize="9" scale="32"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7B418-7CA7-499C-A5DA-01D9C0736AA5}">
  <sheetPr codeName="Sheet3">
    <tabColor theme="2" tint="-0.249977111117893"/>
    <pageSetUpPr fitToPage="1"/>
  </sheetPr>
  <dimension ref="A1:S87"/>
  <sheetViews>
    <sheetView tabSelected="1" zoomScaleNormal="100" zoomScaleSheetLayoutView="100" workbookViewId="0">
      <selection activeCell="H34" sqref="H34:L34"/>
    </sheetView>
  </sheetViews>
  <sheetFormatPr defaultColWidth="9" defaultRowHeight="13.2"/>
  <cols>
    <col min="1" max="1" width="16.33203125" style="22" customWidth="1"/>
    <col min="2" max="2" width="5.109375" style="22" customWidth="1"/>
    <col min="3" max="3" width="3.77734375" style="22" customWidth="1"/>
    <col min="4" max="4" width="6.88671875" style="22" customWidth="1"/>
    <col min="5" max="5" width="13.109375" style="22" customWidth="1"/>
    <col min="6" max="6" width="13.109375" style="38" customWidth="1"/>
    <col min="7" max="7" width="10.109375" style="22" customWidth="1"/>
    <col min="8" max="8" width="26.6640625" style="30" customWidth="1"/>
    <col min="9" max="9" width="13" style="26" customWidth="1"/>
    <col min="10" max="10" width="16.109375" style="26" customWidth="1"/>
    <col min="11" max="11" width="13.44140625" style="38" customWidth="1"/>
    <col min="12" max="12" width="23.6640625" style="38" customWidth="1"/>
    <col min="13" max="13" width="13.44140625" style="28" customWidth="1"/>
    <col min="14" max="14" width="16.21875" style="22" customWidth="1"/>
    <col min="15" max="15" width="9" style="23"/>
    <col min="16" max="16384" width="9" style="22"/>
  </cols>
  <sheetData>
    <row r="1" spans="1:16" ht="26.25" customHeight="1" thickTop="1">
      <c r="A1" s="17" t="s">
        <v>39</v>
      </c>
      <c r="B1" s="18"/>
      <c r="C1" s="18"/>
      <c r="D1" s="19"/>
      <c r="E1" s="19"/>
      <c r="F1" s="20"/>
      <c r="G1" s="21"/>
      <c r="H1" s="139"/>
      <c r="I1" s="140" t="s">
        <v>40</v>
      </c>
      <c r="J1" s="141"/>
      <c r="K1" s="142"/>
      <c r="L1" s="143"/>
      <c r="M1" s="144"/>
    </row>
    <row r="2" spans="1:16" ht="17.399999999999999">
      <c r="A2" s="24"/>
      <c r="B2" s="81"/>
      <c r="C2" s="81"/>
      <c r="D2" s="81"/>
      <c r="E2" s="81"/>
      <c r="F2" s="81"/>
      <c r="G2" s="25"/>
      <c r="H2" s="145"/>
      <c r="I2" s="748" t="s">
        <v>198</v>
      </c>
      <c r="J2" s="748"/>
      <c r="K2" s="748"/>
      <c r="L2" s="748"/>
      <c r="M2" s="748"/>
      <c r="N2" s="69"/>
      <c r="O2" s="23" t="s">
        <v>203</v>
      </c>
      <c r="P2" s="54"/>
    </row>
    <row r="3" spans="1:16" ht="17.399999999999999">
      <c r="A3" s="763" t="e" vm="1">
        <v>#VALUE!</v>
      </c>
      <c r="B3" s="763"/>
      <c r="C3" s="764"/>
      <c r="D3" s="82"/>
      <c r="E3" s="82"/>
      <c r="F3" s="746" t="e" vm="1">
        <v>#VALUE!</v>
      </c>
      <c r="G3" s="747"/>
      <c r="H3" s="46"/>
      <c r="I3" s="148"/>
      <c r="J3" s="149"/>
      <c r="K3" s="150"/>
      <c r="L3" s="142"/>
      <c r="M3" s="151"/>
    </row>
    <row r="4" spans="1:16" ht="17.399999999999999">
      <c r="A4" s="763"/>
      <c r="B4" s="763"/>
      <c r="C4" s="764"/>
      <c r="D4" s="82"/>
      <c r="E4" s="82"/>
      <c r="F4" s="746"/>
      <c r="G4" s="747"/>
      <c r="H4" s="152"/>
      <c r="I4" s="152"/>
      <c r="J4" s="141"/>
      <c r="K4" s="150"/>
      <c r="L4" s="142"/>
      <c r="M4" s="151"/>
      <c r="N4" s="108"/>
    </row>
    <row r="5" spans="1:16">
      <c r="A5" s="763"/>
      <c r="B5" s="763"/>
      <c r="C5" s="764"/>
      <c r="D5" s="82"/>
      <c r="E5" s="27"/>
      <c r="F5" s="746"/>
      <c r="G5" s="747"/>
      <c r="H5"/>
      <c r="I5" s="153"/>
      <c r="J5" s="141"/>
      <c r="K5" s="150"/>
      <c r="L5" s="150"/>
      <c r="M5" s="151"/>
      <c r="N5" s="22" t="s">
        <v>204</v>
      </c>
    </row>
    <row r="6" spans="1:16">
      <c r="A6" s="763"/>
      <c r="B6" s="763"/>
      <c r="C6" s="764"/>
      <c r="D6" s="82"/>
      <c r="E6" s="83"/>
      <c r="F6" s="746"/>
      <c r="G6" s="747"/>
      <c r="H6"/>
      <c r="I6" s="154"/>
      <c r="J6" s="141"/>
      <c r="K6" s="150"/>
      <c r="L6" s="150"/>
      <c r="M6" s="151"/>
      <c r="P6" s="22" t="s">
        <v>209</v>
      </c>
    </row>
    <row r="7" spans="1:16">
      <c r="A7" s="763"/>
      <c r="B7" s="763"/>
      <c r="C7" s="764"/>
      <c r="D7" s="82"/>
      <c r="E7" s="83"/>
      <c r="F7" s="746"/>
      <c r="G7" s="747"/>
      <c r="H7" s="155"/>
      <c r="I7" s="153"/>
      <c r="J7" s="141"/>
      <c r="K7" s="150"/>
      <c r="L7" s="150"/>
      <c r="M7" s="151"/>
    </row>
    <row r="8" spans="1:16">
      <c r="A8" s="763"/>
      <c r="B8" s="763"/>
      <c r="C8" s="764"/>
      <c r="D8" s="82"/>
      <c r="E8" s="83"/>
      <c r="F8" s="746"/>
      <c r="G8" s="747"/>
      <c r="H8" s="146"/>
      <c r="I8" s="156"/>
      <c r="J8" s="156"/>
      <c r="K8" s="156"/>
      <c r="L8" s="150"/>
      <c r="M8" s="157"/>
      <c r="N8" s="29" t="s">
        <v>42</v>
      </c>
    </row>
    <row r="9" spans="1:16">
      <c r="A9" s="763"/>
      <c r="B9" s="763"/>
      <c r="C9" s="764"/>
      <c r="D9" s="82"/>
      <c r="E9" s="83"/>
      <c r="F9" s="746"/>
      <c r="G9" s="747"/>
      <c r="H9" s="156"/>
      <c r="I9" s="156"/>
      <c r="J9" s="156"/>
      <c r="K9" s="156"/>
      <c r="L9" s="150"/>
      <c r="M9" s="157"/>
      <c r="N9" s="29"/>
    </row>
    <row r="10" spans="1:16">
      <c r="A10" s="763"/>
      <c r="B10" s="763"/>
      <c r="C10" s="764"/>
      <c r="D10" s="82"/>
      <c r="E10" s="83"/>
      <c r="F10" s="746"/>
      <c r="G10" s="747"/>
      <c r="H10" s="156"/>
      <c r="I10" s="156"/>
      <c r="J10" s="156"/>
      <c r="K10" s="156"/>
      <c r="L10" s="150"/>
      <c r="M10" s="157"/>
      <c r="N10" s="29" t="s">
        <v>43</v>
      </c>
    </row>
    <row r="11" spans="1:16">
      <c r="A11" s="763"/>
      <c r="B11" s="763"/>
      <c r="C11" s="764"/>
      <c r="D11" s="82"/>
      <c r="E11" s="83"/>
      <c r="F11" s="746"/>
      <c r="G11" s="747"/>
      <c r="H11" s="156"/>
      <c r="I11" s="156"/>
      <c r="J11" s="156"/>
      <c r="K11" s="156"/>
      <c r="L11" s="150"/>
      <c r="M11" s="157"/>
    </row>
    <row r="12" spans="1:16">
      <c r="A12" s="763"/>
      <c r="B12" s="763"/>
      <c r="C12" s="764"/>
      <c r="D12" s="82"/>
      <c r="E12" s="83"/>
      <c r="F12" s="746"/>
      <c r="G12" s="747"/>
      <c r="H12" s="156"/>
      <c r="I12" s="156"/>
      <c r="J12" s="156"/>
      <c r="K12" s="156"/>
      <c r="L12" s="150"/>
      <c r="M12" s="157"/>
      <c r="O12" s="117"/>
    </row>
    <row r="13" spans="1:16">
      <c r="A13" s="763"/>
      <c r="B13" s="763"/>
      <c r="C13" s="764"/>
      <c r="D13" s="82"/>
      <c r="E13" s="83"/>
      <c r="F13" s="746"/>
      <c r="G13" s="747"/>
      <c r="H13" s="156"/>
      <c r="I13" s="156"/>
      <c r="J13" s="156"/>
      <c r="K13" s="156"/>
      <c r="L13" s="150"/>
      <c r="M13" s="157"/>
      <c r="N13" s="129" t="s">
        <v>44</v>
      </c>
    </row>
    <row r="14" spans="1:16">
      <c r="A14" s="763"/>
      <c r="B14" s="763"/>
      <c r="C14" s="764"/>
      <c r="D14" s="82"/>
      <c r="E14" s="83"/>
      <c r="F14" s="746"/>
      <c r="G14" s="747"/>
      <c r="H14" s="156"/>
      <c r="I14" s="156"/>
      <c r="J14" s="156"/>
      <c r="K14" s="156"/>
      <c r="L14" s="150"/>
      <c r="M14" s="157"/>
    </row>
    <row r="15" spans="1:16">
      <c r="A15" s="763"/>
      <c r="B15" s="763"/>
      <c r="C15" s="764"/>
      <c r="D15" s="82"/>
      <c r="E15" s="82" t="s">
        <v>17</v>
      </c>
      <c r="F15" s="746"/>
      <c r="G15" s="747"/>
      <c r="H15" s="155"/>
      <c r="I15" s="153"/>
      <c r="J15" s="146"/>
      <c r="K15" s="150"/>
      <c r="L15" s="150"/>
      <c r="M15" s="157"/>
      <c r="N15" s="109" t="s">
        <v>45</v>
      </c>
    </row>
    <row r="16" spans="1:16">
      <c r="A16" s="763"/>
      <c r="B16" s="763"/>
      <c r="C16" s="764"/>
      <c r="D16" s="82"/>
      <c r="E16" s="82"/>
      <c r="F16" s="746"/>
      <c r="G16" s="747"/>
      <c r="H16" s="141"/>
      <c r="I16" s="153"/>
      <c r="J16" s="141"/>
      <c r="K16" s="150"/>
      <c r="L16" s="150"/>
      <c r="M16" s="157"/>
      <c r="N16" s="84" t="s">
        <v>46</v>
      </c>
    </row>
    <row r="17" spans="1:19" ht="20.25" customHeight="1" thickBot="1">
      <c r="A17" s="749" t="s">
        <v>235</v>
      </c>
      <c r="B17" s="750"/>
      <c r="C17" s="750"/>
      <c r="D17" s="85"/>
      <c r="E17" s="86"/>
      <c r="F17" s="751" t="s">
        <v>236</v>
      </c>
      <c r="G17" s="752"/>
      <c r="H17" s="155"/>
      <c r="I17" s="153"/>
      <c r="J17" s="146"/>
      <c r="K17" s="150"/>
      <c r="L17" s="147"/>
      <c r="M17" s="151"/>
    </row>
    <row r="18" spans="1:19" ht="39" customHeight="1" thickTop="1">
      <c r="A18" s="753" t="s">
        <v>47</v>
      </c>
      <c r="B18" s="754"/>
      <c r="C18" s="755"/>
      <c r="D18" s="87" t="s">
        <v>48</v>
      </c>
      <c r="E18" s="312" t="s">
        <v>211</v>
      </c>
      <c r="F18" s="756" t="s">
        <v>49</v>
      </c>
      <c r="G18" s="757"/>
      <c r="H18" s="141"/>
      <c r="I18" s="153"/>
      <c r="J18" s="141"/>
      <c r="K18" s="150"/>
      <c r="L18" s="150"/>
      <c r="M18" s="151"/>
      <c r="Q18" s="22" t="s">
        <v>3</v>
      </c>
      <c r="S18" s="22" t="s">
        <v>17</v>
      </c>
    </row>
    <row r="19" spans="1:19" ht="30" customHeight="1">
      <c r="A19" s="758" t="s">
        <v>177</v>
      </c>
      <c r="B19" s="758"/>
      <c r="C19" s="758"/>
      <c r="D19" s="758"/>
      <c r="E19" s="758"/>
      <c r="F19" s="758"/>
      <c r="G19" s="758"/>
      <c r="H19" s="158"/>
      <c r="I19" s="159" t="s">
        <v>50</v>
      </c>
      <c r="J19" s="159"/>
      <c r="K19" s="159"/>
      <c r="L19" s="147"/>
      <c r="M19" s="151"/>
    </row>
    <row r="20" spans="1:19" ht="17.399999999999999">
      <c r="E20" s="88" t="s">
        <v>51</v>
      </c>
      <c r="F20" s="89" t="s">
        <v>52</v>
      </c>
      <c r="H20" s="118" t="s">
        <v>41</v>
      </c>
      <c r="I20" s="153"/>
      <c r="J20" s="141" t="s">
        <v>17</v>
      </c>
      <c r="K20" s="160" t="s">
        <v>17</v>
      </c>
      <c r="L20" s="150"/>
      <c r="M20" s="151"/>
    </row>
    <row r="21" spans="1:19" ht="16.8" thickBot="1">
      <c r="A21" s="90"/>
      <c r="B21" s="759">
        <v>45914</v>
      </c>
      <c r="C21" s="760"/>
      <c r="D21" s="193" t="s">
        <v>53</v>
      </c>
      <c r="E21" s="761" t="s">
        <v>54</v>
      </c>
      <c r="F21" s="762"/>
      <c r="G21" s="26" t="s">
        <v>55</v>
      </c>
      <c r="H21" s="734" t="s">
        <v>233</v>
      </c>
      <c r="I21" s="735"/>
      <c r="J21" s="735"/>
      <c r="K21" s="735"/>
      <c r="L21" s="735"/>
      <c r="M21" s="161" t="s">
        <v>182</v>
      </c>
      <c r="N21" s="163">
        <v>9</v>
      </c>
    </row>
    <row r="22" spans="1:19" ht="36" customHeight="1" thickTop="1" thickBot="1">
      <c r="A22" s="194" t="s">
        <v>56</v>
      </c>
      <c r="B22" s="736" t="s">
        <v>57</v>
      </c>
      <c r="C22" s="737"/>
      <c r="D22" s="738"/>
      <c r="E22" s="195" t="s">
        <v>214</v>
      </c>
      <c r="F22" s="195" t="s">
        <v>234</v>
      </c>
      <c r="G22" s="196"/>
      <c r="H22" s="739" t="s">
        <v>58</v>
      </c>
      <c r="I22" s="740"/>
      <c r="J22" s="740"/>
      <c r="K22" s="740"/>
      <c r="L22" s="741"/>
      <c r="M22" s="162" t="s">
        <v>59</v>
      </c>
      <c r="N22" s="164" t="s">
        <v>60</v>
      </c>
      <c r="R22" s="22" t="s">
        <v>3</v>
      </c>
    </row>
    <row r="23" spans="1:19" ht="71.400000000000006" customHeight="1" thickBot="1">
      <c r="A23" s="170" t="s">
        <v>61</v>
      </c>
      <c r="B23" s="654" t="str">
        <f>IF(G23&gt;5,"☆☆☆☆",IF(AND(G23&gt;=2.39,G23&lt;5),"☆☆☆",IF(AND(G23&gt;=1.39,G23&lt;2.4),"☆☆",IF(AND(G23&gt;0,G23&lt;1.4),"☆",IF(AND(G23&gt;=-1.39,G23&lt;0),"★",IF(AND(G23&gt;=-2.39,G23&lt;-1.4),"★★",IF(AND(G23&gt;=-3.39,G23&lt;-2.4),"★★★")))))))</f>
        <v>☆</v>
      </c>
      <c r="C23" s="655"/>
      <c r="D23" s="656"/>
      <c r="E23" s="466">
        <v>2.48</v>
      </c>
      <c r="F23" s="466">
        <v>2.74</v>
      </c>
      <c r="G23" s="120">
        <f t="shared" ref="G23:G69" si="0">F23-E23</f>
        <v>0.26000000000000023</v>
      </c>
      <c r="H23" s="742" t="s">
        <v>218</v>
      </c>
      <c r="I23" s="717"/>
      <c r="J23" s="717"/>
      <c r="K23" s="717"/>
      <c r="L23" s="718"/>
      <c r="M23" s="624" t="s">
        <v>219</v>
      </c>
      <c r="N23" s="625">
        <v>45905</v>
      </c>
      <c r="O23" s="113" t="s">
        <v>62</v>
      </c>
    </row>
    <row r="24" spans="1:19" ht="61.2" customHeight="1" thickBot="1">
      <c r="A24" s="91" t="s">
        <v>63</v>
      </c>
      <c r="B24" s="654" t="str">
        <f>IF(G24&gt;5,"☆☆☆☆",IF(AND(G24&gt;=2.39,G24&lt;5),"☆☆☆",IF(AND(G24&gt;=1.39,G24&lt;2.4),"☆☆",IF(AND(G24&gt;0,G24&lt;1.4),"☆",IF(AND(G24&gt;=-1.39,G24&lt;0),"★",IF(AND(G24&gt;=-2.39,G24&lt;-1.4),"★★",IF(AND(G24&gt;=-3.39,G24&lt;-2.4),"★★★")))))))</f>
        <v>☆</v>
      </c>
      <c r="C24" s="655"/>
      <c r="D24" s="656"/>
      <c r="E24" s="466">
        <v>2.3199999999999998</v>
      </c>
      <c r="F24" s="347">
        <v>3.12</v>
      </c>
      <c r="G24" s="120">
        <f t="shared" si="0"/>
        <v>0.80000000000000027</v>
      </c>
      <c r="H24" s="743"/>
      <c r="I24" s="744"/>
      <c r="J24" s="744"/>
      <c r="K24" s="744"/>
      <c r="L24" s="745"/>
      <c r="M24" s="468"/>
      <c r="N24" s="469"/>
      <c r="O24" s="113" t="s">
        <v>63</v>
      </c>
      <c r="Q24" s="22" t="s">
        <v>3</v>
      </c>
    </row>
    <row r="25" spans="1:19" ht="65.400000000000006" customHeight="1" thickBot="1">
      <c r="A25" s="199" t="s">
        <v>64</v>
      </c>
      <c r="B25" s="654" t="str">
        <f t="shared" ref="B25" si="1">IF(G25&gt;5,"☆☆☆☆",IF(AND(G25&gt;=2.39,G25&lt;5),"☆☆☆",IF(AND(G25&gt;=1.39,G25&lt;2.4),"☆☆",IF(AND(G25&gt;0,G25&lt;1.4),"☆",IF(AND(G25&gt;=-1.39,G25&lt;0),"★",IF(AND(G25&gt;=-2.39,G25&lt;-1.4),"★★",IF(AND(G25&gt;=-3.39,G25&lt;-2.4),"★★★")))))))</f>
        <v>☆</v>
      </c>
      <c r="C25" s="655"/>
      <c r="D25" s="656"/>
      <c r="E25" s="347">
        <v>5.81</v>
      </c>
      <c r="F25" s="348">
        <v>6.93</v>
      </c>
      <c r="G25" s="120">
        <f t="shared" si="0"/>
        <v>1.1200000000000001</v>
      </c>
      <c r="H25" s="716"/>
      <c r="I25" s="717"/>
      <c r="J25" s="717"/>
      <c r="K25" s="717"/>
      <c r="L25" s="718"/>
      <c r="M25" s="489"/>
      <c r="N25" s="469"/>
      <c r="O25" s="113" t="s">
        <v>64</v>
      </c>
    </row>
    <row r="26" spans="1:19" ht="61.2" customHeight="1" thickBot="1">
      <c r="A26" s="199" t="s">
        <v>65</v>
      </c>
      <c r="B26" s="654" t="str">
        <f t="shared" ref="B26:B70" si="2">IF(G26&gt;5,"☆☆☆☆",IF(AND(G26&gt;=2.39,G26&lt;5),"☆☆☆",IF(AND(G26&gt;=1.39,G26&lt;2.4),"☆☆",IF(AND(G26&gt;0,G26&lt;1.4),"☆",IF(AND(G26&gt;=-1.39,G26&lt;0),"★",IF(AND(G26&gt;=-2.39,G26&lt;-1.4),"★★",IF(AND(G26&gt;=-3.39,G26&lt;-2.4),"★★★")))))))</f>
        <v>★</v>
      </c>
      <c r="C26" s="655"/>
      <c r="D26" s="656"/>
      <c r="E26" s="347">
        <v>5.94</v>
      </c>
      <c r="F26" s="347">
        <v>4.68</v>
      </c>
      <c r="G26" s="120">
        <f t="shared" si="0"/>
        <v>-1.2600000000000007</v>
      </c>
      <c r="H26" s="660"/>
      <c r="I26" s="658"/>
      <c r="J26" s="658"/>
      <c r="K26" s="658"/>
      <c r="L26" s="659"/>
      <c r="M26" s="197"/>
      <c r="N26" s="198"/>
      <c r="O26" s="113" t="s">
        <v>65</v>
      </c>
    </row>
    <row r="27" spans="1:19" ht="61.2" customHeight="1" thickBot="1">
      <c r="A27" s="199" t="s">
        <v>66</v>
      </c>
      <c r="B27" s="654" t="str">
        <f t="shared" si="2"/>
        <v>☆</v>
      </c>
      <c r="C27" s="655"/>
      <c r="D27" s="656"/>
      <c r="E27" s="466">
        <v>2.77</v>
      </c>
      <c r="F27" s="347">
        <v>3.62</v>
      </c>
      <c r="G27" s="120">
        <f t="shared" si="0"/>
        <v>0.85000000000000009</v>
      </c>
      <c r="H27" s="657"/>
      <c r="I27" s="658"/>
      <c r="J27" s="658"/>
      <c r="K27" s="658"/>
      <c r="L27" s="659"/>
      <c r="M27" s="197"/>
      <c r="N27" s="200"/>
      <c r="O27" s="113" t="s">
        <v>66</v>
      </c>
    </row>
    <row r="28" spans="1:19" ht="61.2" customHeight="1" thickBot="1">
      <c r="A28" s="199" t="s">
        <v>67</v>
      </c>
      <c r="B28" s="654" t="str">
        <f t="shared" si="2"/>
        <v>★</v>
      </c>
      <c r="C28" s="655"/>
      <c r="D28" s="656"/>
      <c r="E28" s="347">
        <v>5.85</v>
      </c>
      <c r="F28" s="347">
        <v>5.54</v>
      </c>
      <c r="G28" s="120">
        <f t="shared" si="0"/>
        <v>-0.30999999999999961</v>
      </c>
      <c r="H28" s="719"/>
      <c r="I28" s="720"/>
      <c r="J28" s="720"/>
      <c r="K28" s="720"/>
      <c r="L28" s="721"/>
      <c r="M28" s="197"/>
      <c r="N28" s="198"/>
      <c r="O28" s="113" t="s">
        <v>67</v>
      </c>
    </row>
    <row r="29" spans="1:19" ht="61.2" customHeight="1" thickBot="1">
      <c r="A29" s="199" t="s">
        <v>208</v>
      </c>
      <c r="B29" s="654" t="str">
        <f t="shared" si="2"/>
        <v>☆</v>
      </c>
      <c r="C29" s="655"/>
      <c r="D29" s="656"/>
      <c r="E29" s="466">
        <v>2.64</v>
      </c>
      <c r="F29" s="347">
        <v>3.82</v>
      </c>
      <c r="G29" s="120">
        <f t="shared" si="0"/>
        <v>1.1799999999999997</v>
      </c>
      <c r="H29" s="719"/>
      <c r="I29" s="720"/>
      <c r="J29" s="720"/>
      <c r="K29" s="720"/>
      <c r="L29" s="721"/>
      <c r="M29" s="197"/>
      <c r="N29" s="198"/>
      <c r="O29" s="113" t="s">
        <v>68</v>
      </c>
    </row>
    <row r="30" spans="1:19" ht="61.2" customHeight="1" thickBot="1">
      <c r="A30" s="199" t="s">
        <v>69</v>
      </c>
      <c r="B30" s="654" t="str">
        <f t="shared" si="2"/>
        <v>☆</v>
      </c>
      <c r="C30" s="655"/>
      <c r="D30" s="656"/>
      <c r="E30" s="347">
        <v>3.82</v>
      </c>
      <c r="F30" s="347">
        <v>5.1100000000000003</v>
      </c>
      <c r="G30" s="120">
        <f t="shared" si="0"/>
        <v>1.2900000000000005</v>
      </c>
      <c r="H30" s="719"/>
      <c r="I30" s="720"/>
      <c r="J30" s="720"/>
      <c r="K30" s="720"/>
      <c r="L30" s="721"/>
      <c r="M30" s="337"/>
      <c r="N30" s="198"/>
      <c r="O30" s="113" t="s">
        <v>69</v>
      </c>
    </row>
    <row r="31" spans="1:19" ht="61.2" customHeight="1" thickBot="1">
      <c r="A31" s="199" t="s">
        <v>70</v>
      </c>
      <c r="B31" s="654" t="str">
        <f t="shared" si="2"/>
        <v>☆</v>
      </c>
      <c r="C31" s="655"/>
      <c r="D31" s="656"/>
      <c r="E31" s="347">
        <v>3.22</v>
      </c>
      <c r="F31" s="347">
        <v>3.26</v>
      </c>
      <c r="G31" s="120">
        <f t="shared" si="0"/>
        <v>3.9999999999999591E-2</v>
      </c>
      <c r="H31" s="673"/>
      <c r="I31" s="674"/>
      <c r="J31" s="674"/>
      <c r="K31" s="674"/>
      <c r="L31" s="675"/>
      <c r="M31" s="197"/>
      <c r="N31" s="469"/>
      <c r="O31" s="113" t="s">
        <v>70</v>
      </c>
    </row>
    <row r="32" spans="1:19" ht="61.2" customHeight="1" thickBot="1">
      <c r="A32" s="201" t="s">
        <v>71</v>
      </c>
      <c r="B32" s="654" t="str">
        <f t="shared" si="2"/>
        <v>★</v>
      </c>
      <c r="C32" s="655"/>
      <c r="D32" s="656"/>
      <c r="E32" s="348">
        <v>8.84</v>
      </c>
      <c r="F32" s="348">
        <v>7.6</v>
      </c>
      <c r="G32" s="120">
        <f t="shared" si="0"/>
        <v>-1.2400000000000002</v>
      </c>
      <c r="H32" s="660"/>
      <c r="I32" s="658"/>
      <c r="J32" s="658"/>
      <c r="K32" s="658"/>
      <c r="L32" s="659"/>
      <c r="M32" s="197"/>
      <c r="N32" s="338"/>
      <c r="O32" s="113" t="s">
        <v>71</v>
      </c>
    </row>
    <row r="33" spans="1:16" ht="61.2" customHeight="1" thickBot="1">
      <c r="A33" s="202" t="s">
        <v>72</v>
      </c>
      <c r="B33" s="654" t="str">
        <f t="shared" si="2"/>
        <v>☆</v>
      </c>
      <c r="C33" s="655"/>
      <c r="D33" s="656"/>
      <c r="E33" s="347">
        <v>4.7300000000000004</v>
      </c>
      <c r="F33" s="347">
        <v>5.65</v>
      </c>
      <c r="G33" s="120">
        <f t="shared" si="0"/>
        <v>0.91999999999999993</v>
      </c>
      <c r="H33" s="660"/>
      <c r="I33" s="658"/>
      <c r="J33" s="658"/>
      <c r="K33" s="658"/>
      <c r="L33" s="659"/>
      <c r="M33" s="197"/>
      <c r="N33" s="198"/>
      <c r="O33" s="113" t="s">
        <v>72</v>
      </c>
    </row>
    <row r="34" spans="1:16" ht="61.2" customHeight="1" thickBot="1">
      <c r="A34" s="91" t="s">
        <v>73</v>
      </c>
      <c r="B34" s="654" t="str">
        <f t="shared" si="2"/>
        <v>☆</v>
      </c>
      <c r="C34" s="655"/>
      <c r="D34" s="656"/>
      <c r="E34" s="347">
        <v>3.66</v>
      </c>
      <c r="F34" s="347">
        <v>4.1900000000000004</v>
      </c>
      <c r="G34" s="120">
        <f t="shared" si="0"/>
        <v>0.53000000000000025</v>
      </c>
      <c r="H34" s="731"/>
      <c r="I34" s="732"/>
      <c r="J34" s="732"/>
      <c r="K34" s="732"/>
      <c r="L34" s="733"/>
      <c r="M34" s="501"/>
      <c r="N34" s="502"/>
      <c r="O34" s="113" t="s">
        <v>73</v>
      </c>
    </row>
    <row r="35" spans="1:16" ht="61.2" customHeight="1" thickBot="1">
      <c r="A35" s="203" t="s">
        <v>74</v>
      </c>
      <c r="B35" s="654" t="str">
        <f t="shared" si="2"/>
        <v>☆</v>
      </c>
      <c r="C35" s="655"/>
      <c r="D35" s="656"/>
      <c r="E35" s="347">
        <v>4.28</v>
      </c>
      <c r="F35" s="347">
        <v>4.87</v>
      </c>
      <c r="G35" s="120">
        <f t="shared" si="0"/>
        <v>0.58999999999999986</v>
      </c>
      <c r="H35" s="725"/>
      <c r="I35" s="671"/>
      <c r="J35" s="671"/>
      <c r="K35" s="671"/>
      <c r="L35" s="672"/>
      <c r="M35" s="470"/>
      <c r="N35" s="471"/>
      <c r="O35" s="113" t="s">
        <v>74</v>
      </c>
    </row>
    <row r="36" spans="1:16" ht="61.2" customHeight="1" thickBot="1">
      <c r="A36" s="204" t="s">
        <v>75</v>
      </c>
      <c r="B36" s="654" t="str">
        <f t="shared" si="2"/>
        <v>★</v>
      </c>
      <c r="C36" s="655"/>
      <c r="D36" s="656"/>
      <c r="E36" s="347">
        <v>4.32</v>
      </c>
      <c r="F36" s="347">
        <v>4.24</v>
      </c>
      <c r="G36" s="120">
        <f t="shared" si="0"/>
        <v>-8.0000000000000071E-2</v>
      </c>
      <c r="H36" s="726" t="s">
        <v>351</v>
      </c>
      <c r="I36" s="727"/>
      <c r="J36" s="727"/>
      <c r="K36" s="727"/>
      <c r="L36" s="728"/>
      <c r="M36" s="627" t="s">
        <v>352</v>
      </c>
      <c r="N36" s="628">
        <v>45911</v>
      </c>
      <c r="O36" s="113" t="s">
        <v>75</v>
      </c>
    </row>
    <row r="37" spans="1:16" ht="70.2" customHeight="1" thickBot="1">
      <c r="A37" s="199" t="s">
        <v>76</v>
      </c>
      <c r="B37" s="654" t="str">
        <f t="shared" si="2"/>
        <v>☆☆</v>
      </c>
      <c r="C37" s="655"/>
      <c r="D37" s="656"/>
      <c r="E37" s="347">
        <v>3.63</v>
      </c>
      <c r="F37" s="347">
        <v>5.67</v>
      </c>
      <c r="G37" s="120">
        <f t="shared" si="0"/>
        <v>2.04</v>
      </c>
      <c r="H37" s="719"/>
      <c r="I37" s="720"/>
      <c r="J37" s="720"/>
      <c r="K37" s="720"/>
      <c r="L37" s="721"/>
      <c r="M37" s="197"/>
      <c r="N37" s="198"/>
      <c r="O37" s="113" t="s">
        <v>76</v>
      </c>
    </row>
    <row r="38" spans="1:16" ht="61.2" customHeight="1" thickBot="1">
      <c r="A38" s="199" t="s">
        <v>77</v>
      </c>
      <c r="B38" s="654" t="str">
        <f t="shared" si="2"/>
        <v>☆</v>
      </c>
      <c r="C38" s="655"/>
      <c r="D38" s="656"/>
      <c r="E38" s="347">
        <v>4.71</v>
      </c>
      <c r="F38" s="347">
        <v>5.21</v>
      </c>
      <c r="G38" s="120">
        <f t="shared" si="0"/>
        <v>0.5</v>
      </c>
      <c r="H38" s="719"/>
      <c r="I38" s="720"/>
      <c r="J38" s="720"/>
      <c r="K38" s="720"/>
      <c r="L38" s="721"/>
      <c r="M38" s="197"/>
      <c r="N38" s="198"/>
      <c r="O38" s="113" t="s">
        <v>77</v>
      </c>
    </row>
    <row r="39" spans="1:16" ht="61.2" customHeight="1" thickBot="1">
      <c r="A39" s="199" t="s">
        <v>78</v>
      </c>
      <c r="B39" s="654" t="str">
        <f t="shared" si="2"/>
        <v>☆</v>
      </c>
      <c r="C39" s="655"/>
      <c r="D39" s="656"/>
      <c r="E39" s="348">
        <v>6.32</v>
      </c>
      <c r="F39" s="348">
        <v>7.25</v>
      </c>
      <c r="G39" s="120">
        <f t="shared" si="0"/>
        <v>0.92999999999999972</v>
      </c>
      <c r="H39" s="719"/>
      <c r="I39" s="720"/>
      <c r="J39" s="720"/>
      <c r="K39" s="720"/>
      <c r="L39" s="721"/>
      <c r="M39" s="353"/>
      <c r="N39" s="200"/>
      <c r="O39" s="113" t="s">
        <v>78</v>
      </c>
    </row>
    <row r="40" spans="1:16" ht="61.2" customHeight="1" thickBot="1">
      <c r="A40" s="199" t="s">
        <v>79</v>
      </c>
      <c r="B40" s="654" t="s">
        <v>243</v>
      </c>
      <c r="C40" s="655"/>
      <c r="D40" s="656"/>
      <c r="E40" s="348">
        <v>6.16</v>
      </c>
      <c r="F40" s="348">
        <v>6.16</v>
      </c>
      <c r="G40" s="120">
        <f t="shared" si="0"/>
        <v>0</v>
      </c>
      <c r="H40" s="660"/>
      <c r="I40" s="658"/>
      <c r="J40" s="658"/>
      <c r="K40" s="658"/>
      <c r="L40" s="659"/>
      <c r="M40" s="197"/>
      <c r="N40" s="198"/>
      <c r="O40" s="113" t="s">
        <v>79</v>
      </c>
    </row>
    <row r="41" spans="1:16" ht="75" customHeight="1" thickBot="1">
      <c r="A41" s="199" t="s">
        <v>80</v>
      </c>
      <c r="B41" s="654" t="str">
        <f t="shared" si="2"/>
        <v>★</v>
      </c>
      <c r="C41" s="655"/>
      <c r="D41" s="656"/>
      <c r="E41" s="347">
        <v>3.86</v>
      </c>
      <c r="F41" s="347">
        <v>3.43</v>
      </c>
      <c r="G41" s="120">
        <f t="shared" si="0"/>
        <v>-0.42999999999999972</v>
      </c>
      <c r="H41" s="722"/>
      <c r="I41" s="723"/>
      <c r="J41" s="723"/>
      <c r="K41" s="723"/>
      <c r="L41" s="724"/>
      <c r="M41" s="197"/>
      <c r="N41" s="198"/>
      <c r="O41" s="113" t="s">
        <v>80</v>
      </c>
    </row>
    <row r="42" spans="1:16" ht="61.2" customHeight="1" thickBot="1">
      <c r="A42" s="199" t="s">
        <v>81</v>
      </c>
      <c r="B42" s="654" t="str">
        <f t="shared" si="2"/>
        <v>☆</v>
      </c>
      <c r="C42" s="655"/>
      <c r="D42" s="656"/>
      <c r="E42" s="347">
        <v>3.98</v>
      </c>
      <c r="F42" s="347">
        <v>4.0199999999999996</v>
      </c>
      <c r="G42" s="120">
        <f t="shared" si="0"/>
        <v>3.9999999999999591E-2</v>
      </c>
      <c r="H42" s="660"/>
      <c r="I42" s="658"/>
      <c r="J42" s="658"/>
      <c r="K42" s="658"/>
      <c r="L42" s="659"/>
      <c r="M42" s="353"/>
      <c r="N42" s="198"/>
      <c r="O42" s="113" t="s">
        <v>81</v>
      </c>
      <c r="P42" s="22" t="s">
        <v>41</v>
      </c>
    </row>
    <row r="43" spans="1:16" ht="69" customHeight="1" thickBot="1">
      <c r="A43" s="199" t="s">
        <v>82</v>
      </c>
      <c r="B43" s="654" t="str">
        <f t="shared" si="2"/>
        <v>★</v>
      </c>
      <c r="C43" s="655"/>
      <c r="D43" s="656"/>
      <c r="E43" s="348">
        <v>7.04</v>
      </c>
      <c r="F43" s="348">
        <v>6.26</v>
      </c>
      <c r="G43" s="120">
        <f t="shared" si="0"/>
        <v>-0.78000000000000025</v>
      </c>
      <c r="H43" s="716"/>
      <c r="I43" s="717"/>
      <c r="J43" s="717"/>
      <c r="K43" s="717"/>
      <c r="L43" s="718"/>
      <c r="M43" s="468"/>
      <c r="N43" s="469"/>
      <c r="O43" s="113" t="s">
        <v>82</v>
      </c>
    </row>
    <row r="44" spans="1:16" ht="61.2" customHeight="1" thickBot="1">
      <c r="A44" s="205" t="s">
        <v>179</v>
      </c>
      <c r="B44" s="654" t="str">
        <f t="shared" si="2"/>
        <v>☆</v>
      </c>
      <c r="C44" s="655"/>
      <c r="D44" s="656"/>
      <c r="E44" s="347">
        <v>3.35</v>
      </c>
      <c r="F44" s="347">
        <v>4.26</v>
      </c>
      <c r="G44" s="120">
        <f t="shared" si="0"/>
        <v>0.9099999999999997</v>
      </c>
      <c r="H44" s="729"/>
      <c r="I44" s="730"/>
      <c r="J44" s="730"/>
      <c r="K44" s="730"/>
      <c r="L44" s="730"/>
      <c r="M44" s="515"/>
      <c r="N44" s="469"/>
      <c r="O44" s="22" t="s">
        <v>179</v>
      </c>
    </row>
    <row r="45" spans="1:16" ht="61.2" customHeight="1" thickBot="1">
      <c r="A45" s="199" t="s">
        <v>83</v>
      </c>
      <c r="B45" s="654" t="str">
        <f t="shared" si="2"/>
        <v>☆</v>
      </c>
      <c r="C45" s="655"/>
      <c r="D45" s="656"/>
      <c r="E45" s="347">
        <v>4.17</v>
      </c>
      <c r="F45" s="347">
        <v>4.5199999999999996</v>
      </c>
      <c r="G45" s="120">
        <f t="shared" si="0"/>
        <v>0.34999999999999964</v>
      </c>
      <c r="H45" s="719"/>
      <c r="I45" s="720"/>
      <c r="J45" s="720"/>
      <c r="K45" s="720"/>
      <c r="L45" s="721"/>
      <c r="M45" s="197"/>
      <c r="N45" s="338"/>
      <c r="O45" s="113" t="s">
        <v>83</v>
      </c>
    </row>
    <row r="46" spans="1:16" ht="61.2" customHeight="1" thickBot="1">
      <c r="A46" s="199" t="s">
        <v>84</v>
      </c>
      <c r="B46" s="654" t="str">
        <f t="shared" si="2"/>
        <v>☆</v>
      </c>
      <c r="C46" s="655"/>
      <c r="D46" s="656"/>
      <c r="E46" s="347">
        <v>5.05</v>
      </c>
      <c r="F46" s="347">
        <v>5.34</v>
      </c>
      <c r="G46" s="120">
        <f t="shared" si="0"/>
        <v>0.29000000000000004</v>
      </c>
      <c r="H46" s="657"/>
      <c r="I46" s="658"/>
      <c r="J46" s="658"/>
      <c r="K46" s="658"/>
      <c r="L46" s="659"/>
      <c r="M46" s="197"/>
      <c r="N46" s="198"/>
      <c r="O46" s="113" t="s">
        <v>84</v>
      </c>
    </row>
    <row r="47" spans="1:16" ht="61.2" customHeight="1" thickBot="1">
      <c r="A47" s="199" t="s">
        <v>85</v>
      </c>
      <c r="B47" s="654" t="str">
        <f t="shared" si="2"/>
        <v>★</v>
      </c>
      <c r="C47" s="655"/>
      <c r="D47" s="656"/>
      <c r="E47" s="347">
        <v>4.37</v>
      </c>
      <c r="F47" s="347">
        <v>4.2</v>
      </c>
      <c r="G47" s="120">
        <f t="shared" si="0"/>
        <v>-0.16999999999999993</v>
      </c>
      <c r="H47" s="660"/>
      <c r="I47" s="658"/>
      <c r="J47" s="658"/>
      <c r="K47" s="658"/>
      <c r="L47" s="659"/>
      <c r="M47" s="197"/>
      <c r="N47" s="198"/>
      <c r="O47" s="113" t="s">
        <v>85</v>
      </c>
    </row>
    <row r="48" spans="1:16" ht="61.2" customHeight="1" thickBot="1">
      <c r="A48" s="199" t="s">
        <v>86</v>
      </c>
      <c r="B48" s="654" t="str">
        <f t="shared" si="2"/>
        <v>☆</v>
      </c>
      <c r="C48" s="655"/>
      <c r="D48" s="656"/>
      <c r="E48" s="347">
        <v>3.13</v>
      </c>
      <c r="F48" s="347">
        <v>3.4</v>
      </c>
      <c r="G48" s="120">
        <f t="shared" si="0"/>
        <v>0.27</v>
      </c>
      <c r="H48" s="664"/>
      <c r="I48" s="665"/>
      <c r="J48" s="665"/>
      <c r="K48" s="665"/>
      <c r="L48" s="666"/>
      <c r="M48" s="468"/>
      <c r="N48" s="469"/>
      <c r="O48" s="113" t="s">
        <v>86</v>
      </c>
    </row>
    <row r="49" spans="1:15" ht="61.2" customHeight="1" thickBot="1">
      <c r="A49" s="199" t="s">
        <v>87</v>
      </c>
      <c r="B49" s="654" t="str">
        <f t="shared" si="2"/>
        <v>☆</v>
      </c>
      <c r="C49" s="655"/>
      <c r="D49" s="656"/>
      <c r="E49" s="347">
        <v>3.6</v>
      </c>
      <c r="F49" s="347">
        <v>3.85</v>
      </c>
      <c r="G49" s="120">
        <f t="shared" si="0"/>
        <v>0.25</v>
      </c>
      <c r="H49" s="716"/>
      <c r="I49" s="717"/>
      <c r="J49" s="717"/>
      <c r="K49" s="717"/>
      <c r="L49" s="718"/>
      <c r="M49" s="468"/>
      <c r="N49" s="469"/>
      <c r="O49" s="113" t="s">
        <v>87</v>
      </c>
    </row>
    <row r="50" spans="1:15" ht="75.599999999999994" customHeight="1" thickBot="1">
      <c r="A50" s="199" t="s">
        <v>88</v>
      </c>
      <c r="B50" s="654" t="str">
        <f t="shared" si="2"/>
        <v>☆</v>
      </c>
      <c r="C50" s="655"/>
      <c r="D50" s="656"/>
      <c r="E50" s="347">
        <v>4.16</v>
      </c>
      <c r="F50" s="347">
        <v>5.32</v>
      </c>
      <c r="G50" s="120">
        <f t="shared" si="0"/>
        <v>1.1600000000000001</v>
      </c>
      <c r="H50" s="664"/>
      <c r="I50" s="665"/>
      <c r="J50" s="665"/>
      <c r="K50" s="665"/>
      <c r="L50" s="666"/>
      <c r="M50" s="468"/>
      <c r="N50" s="504"/>
      <c r="O50" s="113" t="s">
        <v>88</v>
      </c>
    </row>
    <row r="51" spans="1:15" ht="61.2" customHeight="1" thickBot="1">
      <c r="A51" s="199" t="s">
        <v>89</v>
      </c>
      <c r="B51" s="654" t="str">
        <f t="shared" si="2"/>
        <v>★</v>
      </c>
      <c r="C51" s="655"/>
      <c r="D51" s="656"/>
      <c r="E51" s="348">
        <v>6.21</v>
      </c>
      <c r="F51" s="347">
        <v>5.67</v>
      </c>
      <c r="G51" s="120">
        <f t="shared" si="0"/>
        <v>-0.54</v>
      </c>
      <c r="H51" s="660"/>
      <c r="I51" s="658"/>
      <c r="J51" s="658"/>
      <c r="K51" s="658"/>
      <c r="L51" s="659"/>
      <c r="M51" s="197"/>
      <c r="N51" s="198"/>
      <c r="O51" s="113" t="s">
        <v>89</v>
      </c>
    </row>
    <row r="52" spans="1:15" ht="61.2" customHeight="1" thickBot="1">
      <c r="A52" s="199" t="s">
        <v>90</v>
      </c>
      <c r="B52" s="654" t="str">
        <f t="shared" si="2"/>
        <v>★</v>
      </c>
      <c r="C52" s="655"/>
      <c r="D52" s="656"/>
      <c r="E52" s="347">
        <v>3.63</v>
      </c>
      <c r="F52" s="347">
        <v>3.11</v>
      </c>
      <c r="G52" s="120">
        <f t="shared" si="0"/>
        <v>-0.52</v>
      </c>
      <c r="H52" s="719"/>
      <c r="I52" s="720"/>
      <c r="J52" s="720"/>
      <c r="K52" s="720"/>
      <c r="L52" s="721"/>
      <c r="M52" s="197"/>
      <c r="N52" s="198"/>
      <c r="O52" s="113" t="s">
        <v>90</v>
      </c>
    </row>
    <row r="53" spans="1:15" ht="61.2" customHeight="1" thickBot="1">
      <c r="A53" s="199" t="s">
        <v>91</v>
      </c>
      <c r="B53" s="654" t="str">
        <f t="shared" si="2"/>
        <v>☆</v>
      </c>
      <c r="C53" s="655"/>
      <c r="D53" s="656"/>
      <c r="E53" s="347">
        <v>5.53</v>
      </c>
      <c r="F53" s="347">
        <v>5.58</v>
      </c>
      <c r="G53" s="120">
        <f t="shared" si="0"/>
        <v>4.9999999999999822E-2</v>
      </c>
      <c r="H53" s="660"/>
      <c r="I53" s="658"/>
      <c r="J53" s="658"/>
      <c r="K53" s="658"/>
      <c r="L53" s="659"/>
      <c r="M53" s="346"/>
      <c r="N53" s="198"/>
      <c r="O53" s="113" t="s">
        <v>91</v>
      </c>
    </row>
    <row r="54" spans="1:15" ht="61.2" customHeight="1" thickBot="1">
      <c r="A54" s="199" t="s">
        <v>92</v>
      </c>
      <c r="B54" s="654" t="str">
        <f t="shared" si="2"/>
        <v>☆☆</v>
      </c>
      <c r="C54" s="655"/>
      <c r="D54" s="656"/>
      <c r="E54" s="348">
        <v>7.18</v>
      </c>
      <c r="F54" s="348">
        <v>9</v>
      </c>
      <c r="G54" s="120">
        <f t="shared" si="0"/>
        <v>1.8200000000000003</v>
      </c>
      <c r="H54" s="660"/>
      <c r="I54" s="658"/>
      <c r="J54" s="658"/>
      <c r="K54" s="658"/>
      <c r="L54" s="659"/>
      <c r="M54" s="197"/>
      <c r="N54" s="198"/>
      <c r="O54" s="113" t="s">
        <v>92</v>
      </c>
    </row>
    <row r="55" spans="1:15" ht="61.2" customHeight="1" thickBot="1">
      <c r="A55" s="199" t="s">
        <v>93</v>
      </c>
      <c r="B55" s="654" t="str">
        <f t="shared" si="2"/>
        <v>★</v>
      </c>
      <c r="C55" s="655"/>
      <c r="D55" s="656"/>
      <c r="E55" s="347">
        <v>3.61</v>
      </c>
      <c r="F55" s="347">
        <v>3.46</v>
      </c>
      <c r="G55" s="120">
        <f t="shared" si="0"/>
        <v>-0.14999999999999991</v>
      </c>
      <c r="H55" s="716"/>
      <c r="I55" s="717"/>
      <c r="J55" s="717"/>
      <c r="K55" s="717"/>
      <c r="L55" s="718"/>
      <c r="M55" s="468"/>
      <c r="N55" s="469"/>
      <c r="O55" s="113" t="s">
        <v>93</v>
      </c>
    </row>
    <row r="56" spans="1:15" ht="61.2" customHeight="1" thickBot="1">
      <c r="A56" s="199" t="s">
        <v>94</v>
      </c>
      <c r="B56" s="654" t="str">
        <f t="shared" si="2"/>
        <v>★</v>
      </c>
      <c r="C56" s="655"/>
      <c r="D56" s="656"/>
      <c r="E56" s="347">
        <v>4.8600000000000003</v>
      </c>
      <c r="F56" s="347">
        <v>4.2300000000000004</v>
      </c>
      <c r="G56" s="120">
        <f t="shared" si="0"/>
        <v>-0.62999999999999989</v>
      </c>
      <c r="H56" s="657"/>
      <c r="I56" s="658"/>
      <c r="J56" s="658"/>
      <c r="K56" s="658"/>
      <c r="L56" s="659"/>
      <c r="M56" s="197"/>
      <c r="N56" s="198"/>
      <c r="O56" s="113" t="s">
        <v>94</v>
      </c>
    </row>
    <row r="57" spans="1:15" ht="61.2" customHeight="1" thickBot="1">
      <c r="A57" s="199" t="s">
        <v>95</v>
      </c>
      <c r="B57" s="654" t="str">
        <f t="shared" si="2"/>
        <v>★</v>
      </c>
      <c r="C57" s="655"/>
      <c r="D57" s="656"/>
      <c r="E57" s="347">
        <v>3.68</v>
      </c>
      <c r="F57" s="347">
        <v>3.45</v>
      </c>
      <c r="G57" s="120">
        <f t="shared" si="0"/>
        <v>-0.22999999999999998</v>
      </c>
      <c r="H57" s="657" t="s">
        <v>215</v>
      </c>
      <c r="I57" s="658"/>
      <c r="J57" s="658"/>
      <c r="K57" s="658"/>
      <c r="L57" s="659"/>
      <c r="M57" s="197" t="s">
        <v>216</v>
      </c>
      <c r="N57" s="198">
        <v>45904</v>
      </c>
      <c r="O57" s="113" t="s">
        <v>95</v>
      </c>
    </row>
    <row r="58" spans="1:15" ht="61.2" customHeight="1" thickBot="1">
      <c r="A58" s="199" t="s">
        <v>96</v>
      </c>
      <c r="B58" s="654" t="str">
        <f t="shared" si="2"/>
        <v>★</v>
      </c>
      <c r="C58" s="655"/>
      <c r="D58" s="656"/>
      <c r="E58" s="347">
        <v>3.24</v>
      </c>
      <c r="F58" s="466">
        <v>2.86</v>
      </c>
      <c r="G58" s="120">
        <f t="shared" si="0"/>
        <v>-0.38000000000000034</v>
      </c>
      <c r="H58" s="660"/>
      <c r="I58" s="658"/>
      <c r="J58" s="658"/>
      <c r="K58" s="658"/>
      <c r="L58" s="659"/>
      <c r="M58" s="197"/>
      <c r="N58" s="198"/>
      <c r="O58" s="113" t="s">
        <v>96</v>
      </c>
    </row>
    <row r="59" spans="1:15" ht="61.2" customHeight="1" thickBot="1">
      <c r="A59" s="199" t="s">
        <v>97</v>
      </c>
      <c r="B59" s="654" t="str">
        <f t="shared" si="2"/>
        <v>☆</v>
      </c>
      <c r="C59" s="655"/>
      <c r="D59" s="656"/>
      <c r="E59" s="347">
        <v>4.8499999999999996</v>
      </c>
      <c r="F59" s="347">
        <v>5.73</v>
      </c>
      <c r="G59" s="120">
        <f t="shared" si="0"/>
        <v>0.88000000000000078</v>
      </c>
      <c r="H59" s="660"/>
      <c r="I59" s="658"/>
      <c r="J59" s="658"/>
      <c r="K59" s="658"/>
      <c r="L59" s="659"/>
      <c r="M59" s="197"/>
      <c r="N59" s="198"/>
      <c r="O59" s="113" t="s">
        <v>97</v>
      </c>
    </row>
    <row r="60" spans="1:15" ht="61.2" customHeight="1" thickBot="1">
      <c r="A60" s="199" t="s">
        <v>98</v>
      </c>
      <c r="B60" s="654" t="str">
        <f t="shared" si="2"/>
        <v>☆</v>
      </c>
      <c r="C60" s="655"/>
      <c r="D60" s="656"/>
      <c r="E60" s="347">
        <v>4.62</v>
      </c>
      <c r="F60" s="347">
        <v>5.55</v>
      </c>
      <c r="G60" s="120">
        <f t="shared" si="0"/>
        <v>0.92999999999999972</v>
      </c>
      <c r="H60" s="657"/>
      <c r="I60" s="658"/>
      <c r="J60" s="658"/>
      <c r="K60" s="658"/>
      <c r="L60" s="659"/>
      <c r="M60" s="197"/>
      <c r="N60" s="198"/>
      <c r="O60" s="113" t="s">
        <v>98</v>
      </c>
    </row>
    <row r="61" spans="1:15" ht="61.2" customHeight="1" thickBot="1">
      <c r="A61" s="199" t="s">
        <v>99</v>
      </c>
      <c r="B61" s="654" t="str">
        <f t="shared" si="2"/>
        <v>★</v>
      </c>
      <c r="C61" s="655"/>
      <c r="D61" s="656"/>
      <c r="E61" s="466">
        <v>2.0499999999999998</v>
      </c>
      <c r="F61" s="466">
        <v>1.55</v>
      </c>
      <c r="G61" s="120">
        <f t="shared" si="0"/>
        <v>-0.49999999999999978</v>
      </c>
      <c r="H61" s="667"/>
      <c r="I61" s="668"/>
      <c r="J61" s="668"/>
      <c r="K61" s="668"/>
      <c r="L61" s="669"/>
      <c r="M61" s="464"/>
      <c r="N61" s="465"/>
      <c r="O61" s="113" t="s">
        <v>99</v>
      </c>
    </row>
    <row r="62" spans="1:15" ht="69" customHeight="1" thickBot="1">
      <c r="A62" s="199" t="s">
        <v>100</v>
      </c>
      <c r="B62" s="654" t="str">
        <f t="shared" si="2"/>
        <v>★</v>
      </c>
      <c r="C62" s="655"/>
      <c r="D62" s="656"/>
      <c r="E62" s="348">
        <v>7.01</v>
      </c>
      <c r="F62" s="347">
        <v>5.76</v>
      </c>
      <c r="G62" s="120">
        <f t="shared" si="0"/>
        <v>-1.25</v>
      </c>
      <c r="H62" s="670"/>
      <c r="I62" s="671"/>
      <c r="J62" s="671"/>
      <c r="K62" s="671"/>
      <c r="L62" s="672"/>
      <c r="M62" s="464"/>
      <c r="N62" s="504"/>
      <c r="O62" s="113" t="s">
        <v>100</v>
      </c>
    </row>
    <row r="63" spans="1:15" ht="61.2" customHeight="1" thickBot="1">
      <c r="A63" s="199" t="s">
        <v>101</v>
      </c>
      <c r="B63" s="654" t="str">
        <f t="shared" si="2"/>
        <v>★</v>
      </c>
      <c r="C63" s="655"/>
      <c r="D63" s="656"/>
      <c r="E63" s="347">
        <v>4.58</v>
      </c>
      <c r="F63" s="347">
        <v>3.42</v>
      </c>
      <c r="G63" s="120">
        <f t="shared" si="0"/>
        <v>-1.1600000000000001</v>
      </c>
      <c r="H63" s="673"/>
      <c r="I63" s="674"/>
      <c r="J63" s="674"/>
      <c r="K63" s="674"/>
      <c r="L63" s="675"/>
      <c r="M63" s="472"/>
      <c r="N63" s="469"/>
      <c r="O63" s="113" t="s">
        <v>101</v>
      </c>
    </row>
    <row r="64" spans="1:15" ht="61.2" customHeight="1" thickBot="1">
      <c r="A64" s="199" t="s">
        <v>102</v>
      </c>
      <c r="B64" s="654" t="str">
        <f t="shared" si="2"/>
        <v>☆</v>
      </c>
      <c r="C64" s="655"/>
      <c r="D64" s="656"/>
      <c r="E64" s="466">
        <v>2.58</v>
      </c>
      <c r="F64" s="347">
        <v>3.35</v>
      </c>
      <c r="G64" s="120">
        <f t="shared" si="0"/>
        <v>0.77</v>
      </c>
      <c r="H64" s="664"/>
      <c r="I64" s="665"/>
      <c r="J64" s="665"/>
      <c r="K64" s="665"/>
      <c r="L64" s="666"/>
      <c r="M64" s="468"/>
      <c r="N64" s="469"/>
      <c r="O64" s="113" t="s">
        <v>102</v>
      </c>
    </row>
    <row r="65" spans="1:18" ht="61.2" customHeight="1" thickBot="1">
      <c r="A65" s="199" t="s">
        <v>103</v>
      </c>
      <c r="B65" s="654" t="str">
        <f t="shared" si="2"/>
        <v>☆</v>
      </c>
      <c r="C65" s="655"/>
      <c r="D65" s="656"/>
      <c r="E65" s="347">
        <v>4.57</v>
      </c>
      <c r="F65" s="347">
        <v>5.94</v>
      </c>
      <c r="G65" s="120">
        <f t="shared" si="0"/>
        <v>1.37</v>
      </c>
      <c r="H65" s="664"/>
      <c r="I65" s="665"/>
      <c r="J65" s="665"/>
      <c r="K65" s="665"/>
      <c r="L65" s="666"/>
      <c r="M65" s="463"/>
      <c r="N65" s="469"/>
      <c r="O65" s="113" t="s">
        <v>103</v>
      </c>
    </row>
    <row r="66" spans="1:18" ht="61.2" customHeight="1" thickBot="1">
      <c r="A66" s="199" t="s">
        <v>104</v>
      </c>
      <c r="B66" s="654" t="str">
        <f t="shared" si="2"/>
        <v>☆</v>
      </c>
      <c r="C66" s="655"/>
      <c r="D66" s="656"/>
      <c r="E66" s="348">
        <v>8.06</v>
      </c>
      <c r="F66" s="348">
        <v>8.39</v>
      </c>
      <c r="G66" s="120">
        <f t="shared" si="0"/>
        <v>0.33000000000000007</v>
      </c>
      <c r="H66" s="657"/>
      <c r="I66" s="658"/>
      <c r="J66" s="658"/>
      <c r="K66" s="658"/>
      <c r="L66" s="659"/>
      <c r="M66" s="197"/>
      <c r="N66" s="198"/>
      <c r="O66" s="113" t="s">
        <v>104</v>
      </c>
    </row>
    <row r="67" spans="1:18" ht="61.2" customHeight="1" thickBot="1">
      <c r="A67" s="199" t="s">
        <v>105</v>
      </c>
      <c r="B67" s="654" t="str">
        <f t="shared" si="2"/>
        <v>★</v>
      </c>
      <c r="C67" s="655"/>
      <c r="D67" s="656"/>
      <c r="E67" s="348">
        <v>7.6</v>
      </c>
      <c r="F67" s="348">
        <v>7.4</v>
      </c>
      <c r="G67" s="120">
        <f t="shared" si="0"/>
        <v>-0.19999999999999929</v>
      </c>
      <c r="H67" s="657"/>
      <c r="I67" s="658"/>
      <c r="J67" s="658"/>
      <c r="K67" s="658"/>
      <c r="L67" s="659"/>
      <c r="M67" s="197"/>
      <c r="N67" s="198"/>
      <c r="O67" s="113" t="s">
        <v>105</v>
      </c>
    </row>
    <row r="68" spans="1:18" ht="61.2" customHeight="1" thickBot="1">
      <c r="A68" s="204" t="s">
        <v>106</v>
      </c>
      <c r="B68" s="654" t="str">
        <f t="shared" si="2"/>
        <v>☆</v>
      </c>
      <c r="C68" s="655"/>
      <c r="D68" s="656"/>
      <c r="E68" s="347">
        <v>4.26</v>
      </c>
      <c r="F68" s="347">
        <v>4.3899999999999997</v>
      </c>
      <c r="G68" s="120">
        <f t="shared" si="0"/>
        <v>0.12999999999999989</v>
      </c>
      <c r="H68" s="660"/>
      <c r="I68" s="658"/>
      <c r="J68" s="658"/>
      <c r="K68" s="658"/>
      <c r="L68" s="659"/>
      <c r="M68" s="197"/>
      <c r="N68" s="198"/>
      <c r="O68" s="113" t="s">
        <v>106</v>
      </c>
    </row>
    <row r="69" spans="1:18" ht="61.2" customHeight="1" thickBot="1">
      <c r="A69" s="201" t="s">
        <v>107</v>
      </c>
      <c r="B69" s="654" t="str">
        <f t="shared" si="2"/>
        <v>☆</v>
      </c>
      <c r="C69" s="655"/>
      <c r="D69" s="656"/>
      <c r="E69" s="357">
        <v>3.76</v>
      </c>
      <c r="F69" s="357">
        <v>4.28</v>
      </c>
      <c r="G69" s="120">
        <f t="shared" si="0"/>
        <v>0.52000000000000046</v>
      </c>
      <c r="H69" s="661"/>
      <c r="I69" s="662"/>
      <c r="J69" s="662"/>
      <c r="K69" s="662"/>
      <c r="L69" s="663"/>
      <c r="M69" s="197"/>
      <c r="N69" s="198"/>
      <c r="O69" s="113" t="s">
        <v>107</v>
      </c>
    </row>
    <row r="70" spans="1:18" ht="61.2" customHeight="1" thickBot="1">
      <c r="A70" s="332" t="s">
        <v>108</v>
      </c>
      <c r="B70" s="654" t="str">
        <f t="shared" si="2"/>
        <v>☆</v>
      </c>
      <c r="C70" s="655"/>
      <c r="D70" s="656"/>
      <c r="E70" s="347">
        <v>4.34</v>
      </c>
      <c r="F70" s="347">
        <v>4.66</v>
      </c>
      <c r="G70" s="333">
        <f t="shared" ref="G70" si="3">F70-E70</f>
        <v>0.32000000000000028</v>
      </c>
      <c r="H70" s="706"/>
      <c r="I70" s="707"/>
      <c r="J70" s="707"/>
      <c r="K70" s="707"/>
      <c r="L70" s="708"/>
      <c r="M70" s="206"/>
      <c r="N70" s="334"/>
      <c r="O70" s="113"/>
    </row>
    <row r="71" spans="1:18" ht="42.75" customHeight="1" thickBot="1">
      <c r="A71" s="92"/>
      <c r="B71" s="92"/>
      <c r="C71" s="92"/>
      <c r="D71" s="92"/>
      <c r="E71" s="709"/>
      <c r="F71" s="709"/>
      <c r="G71" s="709"/>
      <c r="H71" s="709"/>
      <c r="I71" s="709"/>
      <c r="J71" s="709"/>
      <c r="K71" s="709"/>
      <c r="L71" s="709"/>
      <c r="M71" s="23">
        <f>COUNTIF(E24:E70,"&gt;=10")</f>
        <v>0</v>
      </c>
      <c r="N71" s="23">
        <f>COUNTIF(F24:F70,"&gt;=10")</f>
        <v>0</v>
      </c>
      <c r="O71" s="23" t="s">
        <v>3</v>
      </c>
    </row>
    <row r="72" spans="1:18" ht="36.75" customHeight="1" thickBot="1">
      <c r="A72" s="207" t="s">
        <v>17</v>
      </c>
      <c r="B72" s="208"/>
      <c r="C72" s="292"/>
      <c r="D72" s="292"/>
      <c r="E72" s="710" t="s">
        <v>109</v>
      </c>
      <c r="F72" s="710"/>
      <c r="G72" s="710"/>
      <c r="H72" s="566" t="s">
        <v>246</v>
      </c>
      <c r="I72" s="567"/>
      <c r="J72" s="292"/>
      <c r="K72" s="209"/>
      <c r="L72" s="209"/>
      <c r="M72" s="210"/>
      <c r="N72" s="211"/>
    </row>
    <row r="73" spans="1:18" ht="36.75" customHeight="1" thickBot="1">
      <c r="A73" s="31"/>
      <c r="B73" s="482"/>
      <c r="C73" s="713" t="s">
        <v>110</v>
      </c>
      <c r="D73" s="714"/>
      <c r="E73" s="714"/>
      <c r="F73" s="715"/>
      <c r="G73" s="212">
        <f>+F70</f>
        <v>4.66</v>
      </c>
      <c r="H73" s="213" t="s">
        <v>111</v>
      </c>
      <c r="I73" s="711">
        <f>+G70</f>
        <v>0.32000000000000028</v>
      </c>
      <c r="J73" s="712"/>
      <c r="K73" s="94"/>
      <c r="L73" s="94"/>
      <c r="M73" s="95"/>
      <c r="N73" s="32"/>
    </row>
    <row r="74" spans="1:18" ht="36.75" customHeight="1" thickBot="1">
      <c r="A74" s="31"/>
      <c r="B74" s="93"/>
      <c r="C74" s="676" t="s">
        <v>112</v>
      </c>
      <c r="D74" s="677"/>
      <c r="E74" s="677"/>
      <c r="F74" s="678"/>
      <c r="G74" s="214">
        <f>+F35</f>
        <v>4.87</v>
      </c>
      <c r="H74" s="215" t="s">
        <v>113</v>
      </c>
      <c r="I74" s="679">
        <f>+G35</f>
        <v>0.58999999999999986</v>
      </c>
      <c r="J74" s="680"/>
      <c r="K74" s="94"/>
      <c r="L74" s="94"/>
      <c r="M74" s="95"/>
      <c r="N74" s="32"/>
      <c r="R74" s="216" t="s">
        <v>17</v>
      </c>
    </row>
    <row r="75" spans="1:18" ht="36.75" customHeight="1" thickBot="1">
      <c r="A75" s="31"/>
      <c r="B75" s="93"/>
      <c r="C75" s="681" t="s">
        <v>114</v>
      </c>
      <c r="D75" s="682"/>
      <c r="E75" s="682"/>
      <c r="F75" s="217" t="str">
        <f>VLOOKUP(G75,F:P,10,0)</f>
        <v>島根県</v>
      </c>
      <c r="G75" s="218">
        <f>MAX(F23:F69)</f>
        <v>9</v>
      </c>
      <c r="H75" s="683" t="s">
        <v>115</v>
      </c>
      <c r="I75" s="684"/>
      <c r="J75" s="684"/>
      <c r="K75" s="219">
        <f>+N71</f>
        <v>0</v>
      </c>
      <c r="L75" s="220" t="s">
        <v>116</v>
      </c>
      <c r="M75" s="330">
        <f>N71-M71</f>
        <v>0</v>
      </c>
      <c r="N75" s="32"/>
      <c r="R75" s="106"/>
    </row>
    <row r="76" spans="1:18" ht="36.75" customHeight="1" thickBot="1">
      <c r="A76" s="33"/>
      <c r="B76" s="34"/>
      <c r="C76" s="34"/>
      <c r="D76" s="34"/>
      <c r="E76" s="34"/>
      <c r="F76" s="34"/>
      <c r="G76" s="34"/>
      <c r="H76" s="34"/>
      <c r="I76" s="34"/>
      <c r="J76" s="34"/>
      <c r="K76" s="35"/>
      <c r="L76" s="35"/>
      <c r="M76" s="36"/>
      <c r="N76" s="37"/>
      <c r="R76" s="106"/>
    </row>
    <row r="77" spans="1:18" ht="30.75" customHeight="1">
      <c r="A77" s="47"/>
      <c r="B77" s="47"/>
      <c r="C77" s="47"/>
      <c r="D77" s="47"/>
      <c r="E77" s="47"/>
      <c r="F77" s="47"/>
      <c r="G77" s="47"/>
      <c r="H77" s="47"/>
      <c r="I77" s="47"/>
      <c r="J77" s="47"/>
      <c r="K77" s="96"/>
      <c r="L77" s="96"/>
      <c r="M77" s="97"/>
      <c r="N77" s="98"/>
      <c r="R77" s="107"/>
    </row>
    <row r="78" spans="1:18" ht="30.75" customHeight="1" thickBot="1">
      <c r="A78" s="99"/>
      <c r="B78" s="99"/>
      <c r="C78" s="99"/>
      <c r="D78" s="99"/>
      <c r="E78" s="99"/>
      <c r="F78" s="99"/>
      <c r="G78" s="99"/>
      <c r="H78" s="99"/>
      <c r="I78" s="99"/>
      <c r="J78" s="99"/>
      <c r="K78" s="100"/>
      <c r="L78" s="100"/>
      <c r="M78" s="181"/>
      <c r="N78" s="99"/>
    </row>
    <row r="79" spans="1:18" ht="24.75" customHeight="1" thickTop="1">
      <c r="A79" s="685">
        <v>2</v>
      </c>
      <c r="B79" s="688" t="s">
        <v>244</v>
      </c>
      <c r="C79" s="689"/>
      <c r="D79" s="689"/>
      <c r="E79" s="689"/>
      <c r="F79" s="690"/>
      <c r="G79" s="697" t="s">
        <v>245</v>
      </c>
      <c r="H79" s="698"/>
      <c r="I79" s="698"/>
      <c r="J79" s="698"/>
      <c r="K79" s="698"/>
      <c r="L79" s="698"/>
      <c r="M79" s="698"/>
      <c r="N79" s="699"/>
    </row>
    <row r="80" spans="1:18" ht="24.75" customHeight="1">
      <c r="A80" s="686"/>
      <c r="B80" s="691"/>
      <c r="C80" s="692"/>
      <c r="D80" s="692"/>
      <c r="E80" s="692"/>
      <c r="F80" s="693"/>
      <c r="G80" s="700"/>
      <c r="H80" s="701"/>
      <c r="I80" s="701"/>
      <c r="J80" s="701"/>
      <c r="K80" s="701"/>
      <c r="L80" s="701"/>
      <c r="M80" s="701"/>
      <c r="N80" s="702"/>
      <c r="O80" s="101" t="s">
        <v>3</v>
      </c>
      <c r="P80" s="101"/>
    </row>
    <row r="81" spans="1:16" ht="24.75" customHeight="1">
      <c r="A81" s="686"/>
      <c r="B81" s="691"/>
      <c r="C81" s="692"/>
      <c r="D81" s="692"/>
      <c r="E81" s="692"/>
      <c r="F81" s="693"/>
      <c r="G81" s="700"/>
      <c r="H81" s="701"/>
      <c r="I81" s="701"/>
      <c r="J81" s="701"/>
      <c r="K81" s="701"/>
      <c r="L81" s="701"/>
      <c r="M81" s="701"/>
      <c r="N81" s="702"/>
      <c r="O81" s="101" t="s">
        <v>17</v>
      </c>
      <c r="P81" s="101" t="s">
        <v>117</v>
      </c>
    </row>
    <row r="82" spans="1:16" ht="24.75" customHeight="1">
      <c r="A82" s="686"/>
      <c r="B82" s="691"/>
      <c r="C82" s="692"/>
      <c r="D82" s="692"/>
      <c r="E82" s="692"/>
      <c r="F82" s="693"/>
      <c r="G82" s="700"/>
      <c r="H82" s="701"/>
      <c r="I82" s="701"/>
      <c r="J82" s="701"/>
      <c r="K82" s="701"/>
      <c r="L82" s="701"/>
      <c r="M82" s="701"/>
      <c r="N82" s="702"/>
      <c r="O82" s="102"/>
      <c r="P82" s="101"/>
    </row>
    <row r="83" spans="1:16" ht="46.2" customHeight="1" thickBot="1">
      <c r="A83" s="687"/>
      <c r="B83" s="694"/>
      <c r="C83" s="695"/>
      <c r="D83" s="695"/>
      <c r="E83" s="695"/>
      <c r="F83" s="696"/>
      <c r="G83" s="703"/>
      <c r="H83" s="704"/>
      <c r="I83" s="704"/>
      <c r="J83" s="704"/>
      <c r="K83" s="704"/>
      <c r="L83" s="704"/>
      <c r="M83" s="704"/>
      <c r="N83" s="705"/>
    </row>
    <row r="84" spans="1:16" ht="13.8" thickTop="1"/>
    <row r="87" spans="1:16">
      <c r="B87" s="22" t="s">
        <v>21</v>
      </c>
    </row>
  </sheetData>
  <sheetProtection formatCells="0" formatColumns="0" formatRows="0" insertColumns="0" insertRows="0" insertHyperlinks="0" deleteColumns="0" deleteRows="0" sort="0" autoFilter="0" pivotTables="0"/>
  <autoFilter ref="A22:G75" xr:uid="{00000000-0009-0000-0000-000002000000}">
    <filterColumn colId="1" showButton="0"/>
    <filterColumn colId="2" showButton="0"/>
  </autoFilter>
  <mergeCells count="120">
    <mergeCell ref="F3:G16"/>
    <mergeCell ref="I2:M2"/>
    <mergeCell ref="A17:C17"/>
    <mergeCell ref="F17:G17"/>
    <mergeCell ref="A18:C18"/>
    <mergeCell ref="F18:G18"/>
    <mergeCell ref="A19:G19"/>
    <mergeCell ref="B21:C21"/>
    <mergeCell ref="E21:F21"/>
    <mergeCell ref="A3:C16"/>
    <mergeCell ref="B28:D28"/>
    <mergeCell ref="H28:L28"/>
    <mergeCell ref="B25:D25"/>
    <mergeCell ref="H25:L25"/>
    <mergeCell ref="H21:L21"/>
    <mergeCell ref="B22:D22"/>
    <mergeCell ref="H22:L22"/>
    <mergeCell ref="H23:L23"/>
    <mergeCell ref="B24:D24"/>
    <mergeCell ref="H24:L24"/>
    <mergeCell ref="B23:D23"/>
    <mergeCell ref="B26:D26"/>
    <mergeCell ref="H26:L26"/>
    <mergeCell ref="B27:D27"/>
    <mergeCell ref="H27:L27"/>
    <mergeCell ref="H33:L33"/>
    <mergeCell ref="B29:D29"/>
    <mergeCell ref="H29:L29"/>
    <mergeCell ref="B30:D30"/>
    <mergeCell ref="H30:L30"/>
    <mergeCell ref="B37:D37"/>
    <mergeCell ref="H37:L37"/>
    <mergeCell ref="B38:D38"/>
    <mergeCell ref="H38:L38"/>
    <mergeCell ref="B34:D34"/>
    <mergeCell ref="H34:L34"/>
    <mergeCell ref="B31:D31"/>
    <mergeCell ref="H31:L31"/>
    <mergeCell ref="B32:D32"/>
    <mergeCell ref="H32:L32"/>
    <mergeCell ref="B33:D33"/>
    <mergeCell ref="B39:D39"/>
    <mergeCell ref="H39:L39"/>
    <mergeCell ref="H35:L35"/>
    <mergeCell ref="B36:D36"/>
    <mergeCell ref="H36:L36"/>
    <mergeCell ref="B43:D43"/>
    <mergeCell ref="H43:L43"/>
    <mergeCell ref="H44:L44"/>
    <mergeCell ref="B35:D35"/>
    <mergeCell ref="B44:D44"/>
    <mergeCell ref="B45:D45"/>
    <mergeCell ref="H45:L45"/>
    <mergeCell ref="B40:D40"/>
    <mergeCell ref="H40:L40"/>
    <mergeCell ref="B41:D41"/>
    <mergeCell ref="H42:L42"/>
    <mergeCell ref="B42:D42"/>
    <mergeCell ref="B49:D49"/>
    <mergeCell ref="H49:L49"/>
    <mergeCell ref="H41:L41"/>
    <mergeCell ref="B50:D50"/>
    <mergeCell ref="H50:L50"/>
    <mergeCell ref="B51:D51"/>
    <mergeCell ref="H51:L51"/>
    <mergeCell ref="B46:D46"/>
    <mergeCell ref="H46:L46"/>
    <mergeCell ref="B47:D47"/>
    <mergeCell ref="H47:L47"/>
    <mergeCell ref="B48:D48"/>
    <mergeCell ref="H48:L48"/>
    <mergeCell ref="B55:D55"/>
    <mergeCell ref="H55:L55"/>
    <mergeCell ref="B56:D56"/>
    <mergeCell ref="H56:L56"/>
    <mergeCell ref="B57:D57"/>
    <mergeCell ref="B52:D52"/>
    <mergeCell ref="H52:L52"/>
    <mergeCell ref="B53:D53"/>
    <mergeCell ref="H53:L53"/>
    <mergeCell ref="B54:D54"/>
    <mergeCell ref="H54:L54"/>
    <mergeCell ref="C74:F74"/>
    <mergeCell ref="I74:J74"/>
    <mergeCell ref="C75:E75"/>
    <mergeCell ref="H75:J75"/>
    <mergeCell ref="A79:A83"/>
    <mergeCell ref="B79:F83"/>
    <mergeCell ref="G79:N83"/>
    <mergeCell ref="B70:D70"/>
    <mergeCell ref="H70:L70"/>
    <mergeCell ref="E71:L71"/>
    <mergeCell ref="E72:G72"/>
    <mergeCell ref="I73:J73"/>
    <mergeCell ref="C73:F73"/>
    <mergeCell ref="B69:D69"/>
    <mergeCell ref="H69:L69"/>
    <mergeCell ref="B64:D64"/>
    <mergeCell ref="H64:L64"/>
    <mergeCell ref="B65:D65"/>
    <mergeCell ref="B66:D66"/>
    <mergeCell ref="H65:L65"/>
    <mergeCell ref="B61:D61"/>
    <mergeCell ref="H61:L61"/>
    <mergeCell ref="B62:D62"/>
    <mergeCell ref="H62:L62"/>
    <mergeCell ref="B63:D63"/>
    <mergeCell ref="H63:L63"/>
    <mergeCell ref="B58:D58"/>
    <mergeCell ref="H57:L57"/>
    <mergeCell ref="B59:D59"/>
    <mergeCell ref="H59:L59"/>
    <mergeCell ref="H60:L60"/>
    <mergeCell ref="B67:D67"/>
    <mergeCell ref="H67:L67"/>
    <mergeCell ref="B68:D68"/>
    <mergeCell ref="H68:L68"/>
    <mergeCell ref="B60:D60"/>
    <mergeCell ref="H58:L58"/>
    <mergeCell ref="H66:L66"/>
  </mergeCells>
  <phoneticPr fontId="81"/>
  <conditionalFormatting sqref="G23:G70">
    <cfRule type="cellIs" dxfId="5" priority="1" stopIfTrue="1" operator="between">
      <formula>10.1</formula>
      <formula>20</formula>
    </cfRule>
    <cfRule type="cellIs" dxfId="4" priority="2" stopIfTrue="1" operator="between">
      <formula>1.01</formula>
      <formula>10</formula>
    </cfRule>
    <cfRule type="cellIs" dxfId="3" priority="3" stopIfTrue="1" operator="between">
      <formula>0.01</formula>
      <formula>1</formula>
    </cfRule>
  </conditionalFormatting>
  <conditionalFormatting sqref="N77">
    <cfRule type="cellIs" dxfId="2" priority="4" stopIfTrue="1" operator="between">
      <formula>10.1</formula>
      <formula>20</formula>
    </cfRule>
    <cfRule type="cellIs" dxfId="1" priority="5" stopIfTrue="1" operator="between">
      <formula>1.01</formula>
      <formula>10</formula>
    </cfRule>
    <cfRule type="cellIs" dxfId="0" priority="6" stopIfTrue="1" operator="between">
      <formula>0.01</formula>
      <formula>1</formula>
    </cfRule>
  </conditionalFormatting>
  <hyperlinks>
    <hyperlink ref="I19" r:id="rId1" xr:uid="{C7424B07-D1FE-44F6-B79C-EFD9D50A5CA1}"/>
  </hyperlinks>
  <printOptions horizontalCentered="1" verticalCentered="1"/>
  <pageMargins left="0" right="0.23622047244094491" top="0.74803149606299213" bottom="0.74803149606299213" header="0.31496062992125984" footer="0.31496062992125984"/>
  <pageSetup paperSize="8" scale="32" orientation="portrait" horizontalDpi="300" verticalDpi="300" r:id="rId2"/>
  <headerFooter scaleWithDoc="0"/>
  <rowBreaks count="1" manualBreakCount="1">
    <brk id="70" max="16383"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85BB4-6115-4588-A667-71497F20D379}">
  <sheetPr>
    <pageSetUpPr fitToPage="1"/>
  </sheetPr>
  <dimension ref="A1:R22"/>
  <sheetViews>
    <sheetView zoomScaleNormal="100" zoomScaleSheetLayoutView="95" workbookViewId="0">
      <selection activeCell="R19" sqref="R19"/>
    </sheetView>
  </sheetViews>
  <sheetFormatPr defaultColWidth="9" defaultRowHeight="13.2"/>
  <cols>
    <col min="1" max="1" width="4.88671875" style="340" customWidth="1"/>
    <col min="2" max="7" width="9" style="340"/>
    <col min="8" max="10" width="16.109375" style="340" customWidth="1"/>
    <col min="11" max="11" width="5.88671875" style="340" customWidth="1"/>
    <col min="12" max="12" width="18.21875" style="340" customWidth="1"/>
    <col min="13" max="13" width="4.21875" style="340" customWidth="1"/>
    <col min="14" max="14" width="3.44140625" style="340" customWidth="1"/>
    <col min="15" max="256" width="9" style="340"/>
    <col min="257" max="257" width="4.88671875" style="340" customWidth="1"/>
    <col min="258" max="264" width="9" style="340"/>
    <col min="265" max="265" width="6" style="340" customWidth="1"/>
    <col min="266" max="266" width="9" style="340"/>
    <col min="267" max="267" width="5.88671875" style="340" customWidth="1"/>
    <col min="268" max="268" width="25" style="340" customWidth="1"/>
    <col min="269" max="269" width="4.21875" style="340" customWidth="1"/>
    <col min="270" max="270" width="3.44140625" style="340" customWidth="1"/>
    <col min="271" max="512" width="9" style="340"/>
    <col min="513" max="513" width="4.88671875" style="340" customWidth="1"/>
    <col min="514" max="520" width="9" style="340"/>
    <col min="521" max="521" width="6" style="340" customWidth="1"/>
    <col min="522" max="522" width="9" style="340"/>
    <col min="523" max="523" width="5.88671875" style="340" customWidth="1"/>
    <col min="524" max="524" width="25" style="340" customWidth="1"/>
    <col min="525" max="525" width="4.21875" style="340" customWidth="1"/>
    <col min="526" max="526" width="3.44140625" style="340" customWidth="1"/>
    <col min="527" max="768" width="9" style="340"/>
    <col min="769" max="769" width="4.88671875" style="340" customWidth="1"/>
    <col min="770" max="776" width="9" style="340"/>
    <col min="777" max="777" width="6" style="340" customWidth="1"/>
    <col min="778" max="778" width="9" style="340"/>
    <col min="779" max="779" width="5.88671875" style="340" customWidth="1"/>
    <col min="780" max="780" width="25" style="340" customWidth="1"/>
    <col min="781" max="781" width="4.21875" style="340" customWidth="1"/>
    <col min="782" max="782" width="3.44140625" style="340" customWidth="1"/>
    <col min="783" max="1024" width="9" style="340"/>
    <col min="1025" max="1025" width="4.88671875" style="340" customWidth="1"/>
    <col min="1026" max="1032" width="9" style="340"/>
    <col min="1033" max="1033" width="6" style="340" customWidth="1"/>
    <col min="1034" max="1034" width="9" style="340"/>
    <col min="1035" max="1035" width="5.88671875" style="340" customWidth="1"/>
    <col min="1036" max="1036" width="25" style="340" customWidth="1"/>
    <col min="1037" max="1037" width="4.21875" style="340" customWidth="1"/>
    <col min="1038" max="1038" width="3.44140625" style="340" customWidth="1"/>
    <col min="1039" max="1280" width="9" style="340"/>
    <col min="1281" max="1281" width="4.88671875" style="340" customWidth="1"/>
    <col min="1282" max="1288" width="9" style="340"/>
    <col min="1289" max="1289" width="6" style="340" customWidth="1"/>
    <col min="1290" max="1290" width="9" style="340"/>
    <col min="1291" max="1291" width="5.88671875" style="340" customWidth="1"/>
    <col min="1292" max="1292" width="25" style="340" customWidth="1"/>
    <col min="1293" max="1293" width="4.21875" style="340" customWidth="1"/>
    <col min="1294" max="1294" width="3.44140625" style="340" customWidth="1"/>
    <col min="1295" max="1536" width="9" style="340"/>
    <col min="1537" max="1537" width="4.88671875" style="340" customWidth="1"/>
    <col min="1538" max="1544" width="9" style="340"/>
    <col min="1545" max="1545" width="6" style="340" customWidth="1"/>
    <col min="1546" max="1546" width="9" style="340"/>
    <col min="1547" max="1547" width="5.88671875" style="340" customWidth="1"/>
    <col min="1548" max="1548" width="25" style="340" customWidth="1"/>
    <col min="1549" max="1549" width="4.21875" style="340" customWidth="1"/>
    <col min="1550" max="1550" width="3.44140625" style="340" customWidth="1"/>
    <col min="1551" max="1792" width="9" style="340"/>
    <col min="1793" max="1793" width="4.88671875" style="340" customWidth="1"/>
    <col min="1794" max="1800" width="9" style="340"/>
    <col min="1801" max="1801" width="6" style="340" customWidth="1"/>
    <col min="1802" max="1802" width="9" style="340"/>
    <col min="1803" max="1803" width="5.88671875" style="340" customWidth="1"/>
    <col min="1804" max="1804" width="25" style="340" customWidth="1"/>
    <col min="1805" max="1805" width="4.21875" style="340" customWidth="1"/>
    <col min="1806" max="1806" width="3.44140625" style="340" customWidth="1"/>
    <col min="1807" max="2048" width="9" style="340"/>
    <col min="2049" max="2049" width="4.88671875" style="340" customWidth="1"/>
    <col min="2050" max="2056" width="9" style="340"/>
    <col min="2057" max="2057" width="6" style="340" customWidth="1"/>
    <col min="2058" max="2058" width="9" style="340"/>
    <col min="2059" max="2059" width="5.88671875" style="340" customWidth="1"/>
    <col min="2060" max="2060" width="25" style="340" customWidth="1"/>
    <col min="2061" max="2061" width="4.21875" style="340" customWidth="1"/>
    <col min="2062" max="2062" width="3.44140625" style="340" customWidth="1"/>
    <col min="2063" max="2304" width="9" style="340"/>
    <col min="2305" max="2305" width="4.88671875" style="340" customWidth="1"/>
    <col min="2306" max="2312" width="9" style="340"/>
    <col min="2313" max="2313" width="6" style="340" customWidth="1"/>
    <col min="2314" max="2314" width="9" style="340"/>
    <col min="2315" max="2315" width="5.88671875" style="340" customWidth="1"/>
    <col min="2316" max="2316" width="25" style="340" customWidth="1"/>
    <col min="2317" max="2317" width="4.21875" style="340" customWidth="1"/>
    <col min="2318" max="2318" width="3.44140625" style="340" customWidth="1"/>
    <col min="2319" max="2560" width="9" style="340"/>
    <col min="2561" max="2561" width="4.88671875" style="340" customWidth="1"/>
    <col min="2562" max="2568" width="9" style="340"/>
    <col min="2569" max="2569" width="6" style="340" customWidth="1"/>
    <col min="2570" max="2570" width="9" style="340"/>
    <col min="2571" max="2571" width="5.88671875" style="340" customWidth="1"/>
    <col min="2572" max="2572" width="25" style="340" customWidth="1"/>
    <col min="2573" max="2573" width="4.21875" style="340" customWidth="1"/>
    <col min="2574" max="2574" width="3.44140625" style="340" customWidth="1"/>
    <col min="2575" max="2816" width="9" style="340"/>
    <col min="2817" max="2817" width="4.88671875" style="340" customWidth="1"/>
    <col min="2818" max="2824" width="9" style="340"/>
    <col min="2825" max="2825" width="6" style="340" customWidth="1"/>
    <col min="2826" max="2826" width="9" style="340"/>
    <col min="2827" max="2827" width="5.88671875" style="340" customWidth="1"/>
    <col min="2828" max="2828" width="25" style="340" customWidth="1"/>
    <col min="2829" max="2829" width="4.21875" style="340" customWidth="1"/>
    <col min="2830" max="2830" width="3.44140625" style="340" customWidth="1"/>
    <col min="2831" max="3072" width="9" style="340"/>
    <col min="3073" max="3073" width="4.88671875" style="340" customWidth="1"/>
    <col min="3074" max="3080" width="9" style="340"/>
    <col min="3081" max="3081" width="6" style="340" customWidth="1"/>
    <col min="3082" max="3082" width="9" style="340"/>
    <col min="3083" max="3083" width="5.88671875" style="340" customWidth="1"/>
    <col min="3084" max="3084" width="25" style="340" customWidth="1"/>
    <col min="3085" max="3085" width="4.21875" style="340" customWidth="1"/>
    <col min="3086" max="3086" width="3.44140625" style="340" customWidth="1"/>
    <col min="3087" max="3328" width="9" style="340"/>
    <col min="3329" max="3329" width="4.88671875" style="340" customWidth="1"/>
    <col min="3330" max="3336" width="9" style="340"/>
    <col min="3337" max="3337" width="6" style="340" customWidth="1"/>
    <col min="3338" max="3338" width="9" style="340"/>
    <col min="3339" max="3339" width="5.88671875" style="340" customWidth="1"/>
    <col min="3340" max="3340" width="25" style="340" customWidth="1"/>
    <col min="3341" max="3341" width="4.21875" style="340" customWidth="1"/>
    <col min="3342" max="3342" width="3.44140625" style="340" customWidth="1"/>
    <col min="3343" max="3584" width="9" style="340"/>
    <col min="3585" max="3585" width="4.88671875" style="340" customWidth="1"/>
    <col min="3586" max="3592" width="9" style="340"/>
    <col min="3593" max="3593" width="6" style="340" customWidth="1"/>
    <col min="3594" max="3594" width="9" style="340"/>
    <col min="3595" max="3595" width="5.88671875" style="340" customWidth="1"/>
    <col min="3596" max="3596" width="25" style="340" customWidth="1"/>
    <col min="3597" max="3597" width="4.21875" style="340" customWidth="1"/>
    <col min="3598" max="3598" width="3.44140625" style="340" customWidth="1"/>
    <col min="3599" max="3840" width="9" style="340"/>
    <col min="3841" max="3841" width="4.88671875" style="340" customWidth="1"/>
    <col min="3842" max="3848" width="9" style="340"/>
    <col min="3849" max="3849" width="6" style="340" customWidth="1"/>
    <col min="3850" max="3850" width="9" style="340"/>
    <col min="3851" max="3851" width="5.88671875" style="340" customWidth="1"/>
    <col min="3852" max="3852" width="25" style="340" customWidth="1"/>
    <col min="3853" max="3853" width="4.21875" style="340" customWidth="1"/>
    <col min="3854" max="3854" width="3.44140625" style="340" customWidth="1"/>
    <col min="3855" max="4096" width="9" style="340"/>
    <col min="4097" max="4097" width="4.88671875" style="340" customWidth="1"/>
    <col min="4098" max="4104" width="9" style="340"/>
    <col min="4105" max="4105" width="6" style="340" customWidth="1"/>
    <col min="4106" max="4106" width="9" style="340"/>
    <col min="4107" max="4107" width="5.88671875" style="340" customWidth="1"/>
    <col min="4108" max="4108" width="25" style="340" customWidth="1"/>
    <col min="4109" max="4109" width="4.21875" style="340" customWidth="1"/>
    <col min="4110" max="4110" width="3.44140625" style="340" customWidth="1"/>
    <col min="4111" max="4352" width="9" style="340"/>
    <col min="4353" max="4353" width="4.88671875" style="340" customWidth="1"/>
    <col min="4354" max="4360" width="9" style="340"/>
    <col min="4361" max="4361" width="6" style="340" customWidth="1"/>
    <col min="4362" max="4362" width="9" style="340"/>
    <col min="4363" max="4363" width="5.88671875" style="340" customWidth="1"/>
    <col min="4364" max="4364" width="25" style="340" customWidth="1"/>
    <col min="4365" max="4365" width="4.21875" style="340" customWidth="1"/>
    <col min="4366" max="4366" width="3.44140625" style="340" customWidth="1"/>
    <col min="4367" max="4608" width="9" style="340"/>
    <col min="4609" max="4609" width="4.88671875" style="340" customWidth="1"/>
    <col min="4610" max="4616" width="9" style="340"/>
    <col min="4617" max="4617" width="6" style="340" customWidth="1"/>
    <col min="4618" max="4618" width="9" style="340"/>
    <col min="4619" max="4619" width="5.88671875" style="340" customWidth="1"/>
    <col min="4620" max="4620" width="25" style="340" customWidth="1"/>
    <col min="4621" max="4621" width="4.21875" style="340" customWidth="1"/>
    <col min="4622" max="4622" width="3.44140625" style="340" customWidth="1"/>
    <col min="4623" max="4864" width="9" style="340"/>
    <col min="4865" max="4865" width="4.88671875" style="340" customWidth="1"/>
    <col min="4866" max="4872" width="9" style="340"/>
    <col min="4873" max="4873" width="6" style="340" customWidth="1"/>
    <col min="4874" max="4874" width="9" style="340"/>
    <col min="4875" max="4875" width="5.88671875" style="340" customWidth="1"/>
    <col min="4876" max="4876" width="25" style="340" customWidth="1"/>
    <col min="4877" max="4877" width="4.21875" style="340" customWidth="1"/>
    <col min="4878" max="4878" width="3.44140625" style="340" customWidth="1"/>
    <col min="4879" max="5120" width="9" style="340"/>
    <col min="5121" max="5121" width="4.88671875" style="340" customWidth="1"/>
    <col min="5122" max="5128" width="9" style="340"/>
    <col min="5129" max="5129" width="6" style="340" customWidth="1"/>
    <col min="5130" max="5130" width="9" style="340"/>
    <col min="5131" max="5131" width="5.88671875" style="340" customWidth="1"/>
    <col min="5132" max="5132" width="25" style="340" customWidth="1"/>
    <col min="5133" max="5133" width="4.21875" style="340" customWidth="1"/>
    <col min="5134" max="5134" width="3.44140625" style="340" customWidth="1"/>
    <col min="5135" max="5376" width="9" style="340"/>
    <col min="5377" max="5377" width="4.88671875" style="340" customWidth="1"/>
    <col min="5378" max="5384" width="9" style="340"/>
    <col min="5385" max="5385" width="6" style="340" customWidth="1"/>
    <col min="5386" max="5386" width="9" style="340"/>
    <col min="5387" max="5387" width="5.88671875" style="340" customWidth="1"/>
    <col min="5388" max="5388" width="25" style="340" customWidth="1"/>
    <col min="5389" max="5389" width="4.21875" style="340" customWidth="1"/>
    <col min="5390" max="5390" width="3.44140625" style="340" customWidth="1"/>
    <col min="5391" max="5632" width="9" style="340"/>
    <col min="5633" max="5633" width="4.88671875" style="340" customWidth="1"/>
    <col min="5634" max="5640" width="9" style="340"/>
    <col min="5641" max="5641" width="6" style="340" customWidth="1"/>
    <col min="5642" max="5642" width="9" style="340"/>
    <col min="5643" max="5643" width="5.88671875" style="340" customWidth="1"/>
    <col min="5644" max="5644" width="25" style="340" customWidth="1"/>
    <col min="5645" max="5645" width="4.21875" style="340" customWidth="1"/>
    <col min="5646" max="5646" width="3.44140625" style="340" customWidth="1"/>
    <col min="5647" max="5888" width="9" style="340"/>
    <col min="5889" max="5889" width="4.88671875" style="340" customWidth="1"/>
    <col min="5890" max="5896" width="9" style="340"/>
    <col min="5897" max="5897" width="6" style="340" customWidth="1"/>
    <col min="5898" max="5898" width="9" style="340"/>
    <col min="5899" max="5899" width="5.88671875" style="340" customWidth="1"/>
    <col min="5900" max="5900" width="25" style="340" customWidth="1"/>
    <col min="5901" max="5901" width="4.21875" style="340" customWidth="1"/>
    <col min="5902" max="5902" width="3.44140625" style="340" customWidth="1"/>
    <col min="5903" max="6144" width="9" style="340"/>
    <col min="6145" max="6145" width="4.88671875" style="340" customWidth="1"/>
    <col min="6146" max="6152" width="9" style="340"/>
    <col min="6153" max="6153" width="6" style="340" customWidth="1"/>
    <col min="6154" max="6154" width="9" style="340"/>
    <col min="6155" max="6155" width="5.88671875" style="340" customWidth="1"/>
    <col min="6156" max="6156" width="25" style="340" customWidth="1"/>
    <col min="6157" max="6157" width="4.21875" style="340" customWidth="1"/>
    <col min="6158" max="6158" width="3.44140625" style="340" customWidth="1"/>
    <col min="6159" max="6400" width="9" style="340"/>
    <col min="6401" max="6401" width="4.88671875" style="340" customWidth="1"/>
    <col min="6402" max="6408" width="9" style="340"/>
    <col min="6409" max="6409" width="6" style="340" customWidth="1"/>
    <col min="6410" max="6410" width="9" style="340"/>
    <col min="6411" max="6411" width="5.88671875" style="340" customWidth="1"/>
    <col min="6412" max="6412" width="25" style="340" customWidth="1"/>
    <col min="6413" max="6413" width="4.21875" style="340" customWidth="1"/>
    <col min="6414" max="6414" width="3.44140625" style="340" customWidth="1"/>
    <col min="6415" max="6656" width="9" style="340"/>
    <col min="6657" max="6657" width="4.88671875" style="340" customWidth="1"/>
    <col min="6658" max="6664" width="9" style="340"/>
    <col min="6665" max="6665" width="6" style="340" customWidth="1"/>
    <col min="6666" max="6666" width="9" style="340"/>
    <col min="6667" max="6667" width="5.88671875" style="340" customWidth="1"/>
    <col min="6668" max="6668" width="25" style="340" customWidth="1"/>
    <col min="6669" max="6669" width="4.21875" style="340" customWidth="1"/>
    <col min="6670" max="6670" width="3.44140625" style="340" customWidth="1"/>
    <col min="6671" max="6912" width="9" style="340"/>
    <col min="6913" max="6913" width="4.88671875" style="340" customWidth="1"/>
    <col min="6914" max="6920" width="9" style="340"/>
    <col min="6921" max="6921" width="6" style="340" customWidth="1"/>
    <col min="6922" max="6922" width="9" style="340"/>
    <col min="6923" max="6923" width="5.88671875" style="340" customWidth="1"/>
    <col min="6924" max="6924" width="25" style="340" customWidth="1"/>
    <col min="6925" max="6925" width="4.21875" style="340" customWidth="1"/>
    <col min="6926" max="6926" width="3.44140625" style="340" customWidth="1"/>
    <col min="6927" max="7168" width="9" style="340"/>
    <col min="7169" max="7169" width="4.88671875" style="340" customWidth="1"/>
    <col min="7170" max="7176" width="9" style="340"/>
    <col min="7177" max="7177" width="6" style="340" customWidth="1"/>
    <col min="7178" max="7178" width="9" style="340"/>
    <col min="7179" max="7179" width="5.88671875" style="340" customWidth="1"/>
    <col min="7180" max="7180" width="25" style="340" customWidth="1"/>
    <col min="7181" max="7181" width="4.21875" style="340" customWidth="1"/>
    <col min="7182" max="7182" width="3.44140625" style="340" customWidth="1"/>
    <col min="7183" max="7424" width="9" style="340"/>
    <col min="7425" max="7425" width="4.88671875" style="340" customWidth="1"/>
    <col min="7426" max="7432" width="9" style="340"/>
    <col min="7433" max="7433" width="6" style="340" customWidth="1"/>
    <col min="7434" max="7434" width="9" style="340"/>
    <col min="7435" max="7435" width="5.88671875" style="340" customWidth="1"/>
    <col min="7436" max="7436" width="25" style="340" customWidth="1"/>
    <col min="7437" max="7437" width="4.21875" style="340" customWidth="1"/>
    <col min="7438" max="7438" width="3.44140625" style="340" customWidth="1"/>
    <col min="7439" max="7680" width="9" style="340"/>
    <col min="7681" max="7681" width="4.88671875" style="340" customWidth="1"/>
    <col min="7682" max="7688" width="9" style="340"/>
    <col min="7689" max="7689" width="6" style="340" customWidth="1"/>
    <col min="7690" max="7690" width="9" style="340"/>
    <col min="7691" max="7691" width="5.88671875" style="340" customWidth="1"/>
    <col min="7692" max="7692" width="25" style="340" customWidth="1"/>
    <col min="7693" max="7693" width="4.21875" style="340" customWidth="1"/>
    <col min="7694" max="7694" width="3.44140625" style="340" customWidth="1"/>
    <col min="7695" max="7936" width="9" style="340"/>
    <col min="7937" max="7937" width="4.88671875" style="340" customWidth="1"/>
    <col min="7938" max="7944" width="9" style="340"/>
    <col min="7945" max="7945" width="6" style="340" customWidth="1"/>
    <col min="7946" max="7946" width="9" style="340"/>
    <col min="7947" max="7947" width="5.88671875" style="340" customWidth="1"/>
    <col min="7948" max="7948" width="25" style="340" customWidth="1"/>
    <col min="7949" max="7949" width="4.21875" style="340" customWidth="1"/>
    <col min="7950" max="7950" width="3.44140625" style="340" customWidth="1"/>
    <col min="7951" max="8192" width="9" style="340"/>
    <col min="8193" max="8193" width="4.88671875" style="340" customWidth="1"/>
    <col min="8194" max="8200" width="9" style="340"/>
    <col min="8201" max="8201" width="6" style="340" customWidth="1"/>
    <col min="8202" max="8202" width="9" style="340"/>
    <col min="8203" max="8203" width="5.88671875" style="340" customWidth="1"/>
    <col min="8204" max="8204" width="25" style="340" customWidth="1"/>
    <col min="8205" max="8205" width="4.21875" style="340" customWidth="1"/>
    <col min="8206" max="8206" width="3.44140625" style="340" customWidth="1"/>
    <col min="8207" max="8448" width="9" style="340"/>
    <col min="8449" max="8449" width="4.88671875" style="340" customWidth="1"/>
    <col min="8450" max="8456" width="9" style="340"/>
    <col min="8457" max="8457" width="6" style="340" customWidth="1"/>
    <col min="8458" max="8458" width="9" style="340"/>
    <col min="8459" max="8459" width="5.88671875" style="340" customWidth="1"/>
    <col min="8460" max="8460" width="25" style="340" customWidth="1"/>
    <col min="8461" max="8461" width="4.21875" style="340" customWidth="1"/>
    <col min="8462" max="8462" width="3.44140625" style="340" customWidth="1"/>
    <col min="8463" max="8704" width="9" style="340"/>
    <col min="8705" max="8705" width="4.88671875" style="340" customWidth="1"/>
    <col min="8706" max="8712" width="9" style="340"/>
    <col min="8713" max="8713" width="6" style="340" customWidth="1"/>
    <col min="8714" max="8714" width="9" style="340"/>
    <col min="8715" max="8715" width="5.88671875" style="340" customWidth="1"/>
    <col min="8716" max="8716" width="25" style="340" customWidth="1"/>
    <col min="8717" max="8717" width="4.21875" style="340" customWidth="1"/>
    <col min="8718" max="8718" width="3.44140625" style="340" customWidth="1"/>
    <col min="8719" max="8960" width="9" style="340"/>
    <col min="8961" max="8961" width="4.88671875" style="340" customWidth="1"/>
    <col min="8962" max="8968" width="9" style="340"/>
    <col min="8969" max="8969" width="6" style="340" customWidth="1"/>
    <col min="8970" max="8970" width="9" style="340"/>
    <col min="8971" max="8971" width="5.88671875" style="340" customWidth="1"/>
    <col min="8972" max="8972" width="25" style="340" customWidth="1"/>
    <col min="8973" max="8973" width="4.21875" style="340" customWidth="1"/>
    <col min="8974" max="8974" width="3.44140625" style="340" customWidth="1"/>
    <col min="8975" max="9216" width="9" style="340"/>
    <col min="9217" max="9217" width="4.88671875" style="340" customWidth="1"/>
    <col min="9218" max="9224" width="9" style="340"/>
    <col min="9225" max="9225" width="6" style="340" customWidth="1"/>
    <col min="9226" max="9226" width="9" style="340"/>
    <col min="9227" max="9227" width="5.88671875" style="340" customWidth="1"/>
    <col min="9228" max="9228" width="25" style="340" customWidth="1"/>
    <col min="9229" max="9229" width="4.21875" style="340" customWidth="1"/>
    <col min="9230" max="9230" width="3.44140625" style="340" customWidth="1"/>
    <col min="9231" max="9472" width="9" style="340"/>
    <col min="9473" max="9473" width="4.88671875" style="340" customWidth="1"/>
    <col min="9474" max="9480" width="9" style="340"/>
    <col min="9481" max="9481" width="6" style="340" customWidth="1"/>
    <col min="9482" max="9482" width="9" style="340"/>
    <col min="9483" max="9483" width="5.88671875" style="340" customWidth="1"/>
    <col min="9484" max="9484" width="25" style="340" customWidth="1"/>
    <col min="9485" max="9485" width="4.21875" style="340" customWidth="1"/>
    <col min="9486" max="9486" width="3.44140625" style="340" customWidth="1"/>
    <col min="9487" max="9728" width="9" style="340"/>
    <col min="9729" max="9729" width="4.88671875" style="340" customWidth="1"/>
    <col min="9730" max="9736" width="9" style="340"/>
    <col min="9737" max="9737" width="6" style="340" customWidth="1"/>
    <col min="9738" max="9738" width="9" style="340"/>
    <col min="9739" max="9739" width="5.88671875" style="340" customWidth="1"/>
    <col min="9740" max="9740" width="25" style="340" customWidth="1"/>
    <col min="9741" max="9741" width="4.21875" style="340" customWidth="1"/>
    <col min="9742" max="9742" width="3.44140625" style="340" customWidth="1"/>
    <col min="9743" max="9984" width="9" style="340"/>
    <col min="9985" max="9985" width="4.88671875" style="340" customWidth="1"/>
    <col min="9986" max="9992" width="9" style="340"/>
    <col min="9993" max="9993" width="6" style="340" customWidth="1"/>
    <col min="9994" max="9994" width="9" style="340"/>
    <col min="9995" max="9995" width="5.88671875" style="340" customWidth="1"/>
    <col min="9996" max="9996" width="25" style="340" customWidth="1"/>
    <col min="9997" max="9997" width="4.21875" style="340" customWidth="1"/>
    <col min="9998" max="9998" width="3.44140625" style="340" customWidth="1"/>
    <col min="9999" max="10240" width="9" style="340"/>
    <col min="10241" max="10241" width="4.88671875" style="340" customWidth="1"/>
    <col min="10242" max="10248" width="9" style="340"/>
    <col min="10249" max="10249" width="6" style="340" customWidth="1"/>
    <col min="10250" max="10250" width="9" style="340"/>
    <col min="10251" max="10251" width="5.88671875" style="340" customWidth="1"/>
    <col min="10252" max="10252" width="25" style="340" customWidth="1"/>
    <col min="10253" max="10253" width="4.21875" style="340" customWidth="1"/>
    <col min="10254" max="10254" width="3.44140625" style="340" customWidth="1"/>
    <col min="10255" max="10496" width="9" style="340"/>
    <col min="10497" max="10497" width="4.88671875" style="340" customWidth="1"/>
    <col min="10498" max="10504" width="9" style="340"/>
    <col min="10505" max="10505" width="6" style="340" customWidth="1"/>
    <col min="10506" max="10506" width="9" style="340"/>
    <col min="10507" max="10507" width="5.88671875" style="340" customWidth="1"/>
    <col min="10508" max="10508" width="25" style="340" customWidth="1"/>
    <col min="10509" max="10509" width="4.21875" style="340" customWidth="1"/>
    <col min="10510" max="10510" width="3.44140625" style="340" customWidth="1"/>
    <col min="10511" max="10752" width="9" style="340"/>
    <col min="10753" max="10753" width="4.88671875" style="340" customWidth="1"/>
    <col min="10754" max="10760" width="9" style="340"/>
    <col min="10761" max="10761" width="6" style="340" customWidth="1"/>
    <col min="10762" max="10762" width="9" style="340"/>
    <col min="10763" max="10763" width="5.88671875" style="340" customWidth="1"/>
    <col min="10764" max="10764" width="25" style="340" customWidth="1"/>
    <col min="10765" max="10765" width="4.21875" style="340" customWidth="1"/>
    <col min="10766" max="10766" width="3.44140625" style="340" customWidth="1"/>
    <col min="10767" max="11008" width="9" style="340"/>
    <col min="11009" max="11009" width="4.88671875" style="340" customWidth="1"/>
    <col min="11010" max="11016" width="9" style="340"/>
    <col min="11017" max="11017" width="6" style="340" customWidth="1"/>
    <col min="11018" max="11018" width="9" style="340"/>
    <col min="11019" max="11019" width="5.88671875" style="340" customWidth="1"/>
    <col min="11020" max="11020" width="25" style="340" customWidth="1"/>
    <col min="11021" max="11021" width="4.21875" style="340" customWidth="1"/>
    <col min="11022" max="11022" width="3.44140625" style="340" customWidth="1"/>
    <col min="11023" max="11264" width="9" style="340"/>
    <col min="11265" max="11265" width="4.88671875" style="340" customWidth="1"/>
    <col min="11266" max="11272" width="9" style="340"/>
    <col min="11273" max="11273" width="6" style="340" customWidth="1"/>
    <col min="11274" max="11274" width="9" style="340"/>
    <col min="11275" max="11275" width="5.88671875" style="340" customWidth="1"/>
    <col min="11276" max="11276" width="25" style="340" customWidth="1"/>
    <col min="11277" max="11277" width="4.21875" style="340" customWidth="1"/>
    <col min="11278" max="11278" width="3.44140625" style="340" customWidth="1"/>
    <col min="11279" max="11520" width="9" style="340"/>
    <col min="11521" max="11521" width="4.88671875" style="340" customWidth="1"/>
    <col min="11522" max="11528" width="9" style="340"/>
    <col min="11529" max="11529" width="6" style="340" customWidth="1"/>
    <col min="11530" max="11530" width="9" style="340"/>
    <col min="11531" max="11531" width="5.88671875" style="340" customWidth="1"/>
    <col min="11532" max="11532" width="25" style="340" customWidth="1"/>
    <col min="11533" max="11533" width="4.21875" style="340" customWidth="1"/>
    <col min="11534" max="11534" width="3.44140625" style="340" customWidth="1"/>
    <col min="11535" max="11776" width="9" style="340"/>
    <col min="11777" max="11777" width="4.88671875" style="340" customWidth="1"/>
    <col min="11778" max="11784" width="9" style="340"/>
    <col min="11785" max="11785" width="6" style="340" customWidth="1"/>
    <col min="11786" max="11786" width="9" style="340"/>
    <col min="11787" max="11787" width="5.88671875" style="340" customWidth="1"/>
    <col min="11788" max="11788" width="25" style="340" customWidth="1"/>
    <col min="11789" max="11789" width="4.21875" style="340" customWidth="1"/>
    <col min="11790" max="11790" width="3.44140625" style="340" customWidth="1"/>
    <col min="11791" max="12032" width="9" style="340"/>
    <col min="12033" max="12033" width="4.88671875" style="340" customWidth="1"/>
    <col min="12034" max="12040" width="9" style="340"/>
    <col min="12041" max="12041" width="6" style="340" customWidth="1"/>
    <col min="12042" max="12042" width="9" style="340"/>
    <col min="12043" max="12043" width="5.88671875" style="340" customWidth="1"/>
    <col min="12044" max="12044" width="25" style="340" customWidth="1"/>
    <col min="12045" max="12045" width="4.21875" style="340" customWidth="1"/>
    <col min="12046" max="12046" width="3.44140625" style="340" customWidth="1"/>
    <col min="12047" max="12288" width="9" style="340"/>
    <col min="12289" max="12289" width="4.88671875" style="340" customWidth="1"/>
    <col min="12290" max="12296" width="9" style="340"/>
    <col min="12297" max="12297" width="6" style="340" customWidth="1"/>
    <col min="12298" max="12298" width="9" style="340"/>
    <col min="12299" max="12299" width="5.88671875" style="340" customWidth="1"/>
    <col min="12300" max="12300" width="25" style="340" customWidth="1"/>
    <col min="12301" max="12301" width="4.21875" style="340" customWidth="1"/>
    <col min="12302" max="12302" width="3.44140625" style="340" customWidth="1"/>
    <col min="12303" max="12544" width="9" style="340"/>
    <col min="12545" max="12545" width="4.88671875" style="340" customWidth="1"/>
    <col min="12546" max="12552" width="9" style="340"/>
    <col min="12553" max="12553" width="6" style="340" customWidth="1"/>
    <col min="12554" max="12554" width="9" style="340"/>
    <col min="12555" max="12555" width="5.88671875" style="340" customWidth="1"/>
    <col min="12556" max="12556" width="25" style="340" customWidth="1"/>
    <col min="12557" max="12557" width="4.21875" style="340" customWidth="1"/>
    <col min="12558" max="12558" width="3.44140625" style="340" customWidth="1"/>
    <col min="12559" max="12800" width="9" style="340"/>
    <col min="12801" max="12801" width="4.88671875" style="340" customWidth="1"/>
    <col min="12802" max="12808" width="9" style="340"/>
    <col min="12809" max="12809" width="6" style="340" customWidth="1"/>
    <col min="12810" max="12810" width="9" style="340"/>
    <col min="12811" max="12811" width="5.88671875" style="340" customWidth="1"/>
    <col min="12812" max="12812" width="25" style="340" customWidth="1"/>
    <col min="12813" max="12813" width="4.21875" style="340" customWidth="1"/>
    <col min="12814" max="12814" width="3.44140625" style="340" customWidth="1"/>
    <col min="12815" max="13056" width="9" style="340"/>
    <col min="13057" max="13057" width="4.88671875" style="340" customWidth="1"/>
    <col min="13058" max="13064" width="9" style="340"/>
    <col min="13065" max="13065" width="6" style="340" customWidth="1"/>
    <col min="13066" max="13066" width="9" style="340"/>
    <col min="13067" max="13067" width="5.88671875" style="340" customWidth="1"/>
    <col min="13068" max="13068" width="25" style="340" customWidth="1"/>
    <col min="13069" max="13069" width="4.21875" style="340" customWidth="1"/>
    <col min="13070" max="13070" width="3.44140625" style="340" customWidth="1"/>
    <col min="13071" max="13312" width="9" style="340"/>
    <col min="13313" max="13313" width="4.88671875" style="340" customWidth="1"/>
    <col min="13314" max="13320" width="9" style="340"/>
    <col min="13321" max="13321" width="6" style="340" customWidth="1"/>
    <col min="13322" max="13322" width="9" style="340"/>
    <col min="13323" max="13323" width="5.88671875" style="340" customWidth="1"/>
    <col min="13324" max="13324" width="25" style="340" customWidth="1"/>
    <col min="13325" max="13325" width="4.21875" style="340" customWidth="1"/>
    <col min="13326" max="13326" width="3.44140625" style="340" customWidth="1"/>
    <col min="13327" max="13568" width="9" style="340"/>
    <col min="13569" max="13569" width="4.88671875" style="340" customWidth="1"/>
    <col min="13570" max="13576" width="9" style="340"/>
    <col min="13577" max="13577" width="6" style="340" customWidth="1"/>
    <col min="13578" max="13578" width="9" style="340"/>
    <col min="13579" max="13579" width="5.88671875" style="340" customWidth="1"/>
    <col min="13580" max="13580" width="25" style="340" customWidth="1"/>
    <col min="13581" max="13581" width="4.21875" style="340" customWidth="1"/>
    <col min="13582" max="13582" width="3.44140625" style="340" customWidth="1"/>
    <col min="13583" max="13824" width="9" style="340"/>
    <col min="13825" max="13825" width="4.88671875" style="340" customWidth="1"/>
    <col min="13826" max="13832" width="9" style="340"/>
    <col min="13833" max="13833" width="6" style="340" customWidth="1"/>
    <col min="13834" max="13834" width="9" style="340"/>
    <col min="13835" max="13835" width="5.88671875" style="340" customWidth="1"/>
    <col min="13836" max="13836" width="25" style="340" customWidth="1"/>
    <col min="13837" max="13837" width="4.21875" style="340" customWidth="1"/>
    <col min="13838" max="13838" width="3.44140625" style="340" customWidth="1"/>
    <col min="13839" max="14080" width="9" style="340"/>
    <col min="14081" max="14081" width="4.88671875" style="340" customWidth="1"/>
    <col min="14082" max="14088" width="9" style="340"/>
    <col min="14089" max="14089" width="6" style="340" customWidth="1"/>
    <col min="14090" max="14090" width="9" style="340"/>
    <col min="14091" max="14091" width="5.88671875" style="340" customWidth="1"/>
    <col min="14092" max="14092" width="25" style="340" customWidth="1"/>
    <col min="14093" max="14093" width="4.21875" style="340" customWidth="1"/>
    <col min="14094" max="14094" width="3.44140625" style="340" customWidth="1"/>
    <col min="14095" max="14336" width="9" style="340"/>
    <col min="14337" max="14337" width="4.88671875" style="340" customWidth="1"/>
    <col min="14338" max="14344" width="9" style="340"/>
    <col min="14345" max="14345" width="6" style="340" customWidth="1"/>
    <col min="14346" max="14346" width="9" style="340"/>
    <col min="14347" max="14347" width="5.88671875" style="340" customWidth="1"/>
    <col min="14348" max="14348" width="25" style="340" customWidth="1"/>
    <col min="14349" max="14349" width="4.21875" style="340" customWidth="1"/>
    <col min="14350" max="14350" width="3.44140625" style="340" customWidth="1"/>
    <col min="14351" max="14592" width="9" style="340"/>
    <col min="14593" max="14593" width="4.88671875" style="340" customWidth="1"/>
    <col min="14594" max="14600" width="9" style="340"/>
    <col min="14601" max="14601" width="6" style="340" customWidth="1"/>
    <col min="14602" max="14602" width="9" style="340"/>
    <col min="14603" max="14603" width="5.88671875" style="340" customWidth="1"/>
    <col min="14604" max="14604" width="25" style="340" customWidth="1"/>
    <col min="14605" max="14605" width="4.21875" style="340" customWidth="1"/>
    <col min="14606" max="14606" width="3.44140625" style="340" customWidth="1"/>
    <col min="14607" max="14848" width="9" style="340"/>
    <col min="14849" max="14849" width="4.88671875" style="340" customWidth="1"/>
    <col min="14850" max="14856" width="9" style="340"/>
    <col min="14857" max="14857" width="6" style="340" customWidth="1"/>
    <col min="14858" max="14858" width="9" style="340"/>
    <col min="14859" max="14859" width="5.88671875" style="340" customWidth="1"/>
    <col min="14860" max="14860" width="25" style="340" customWidth="1"/>
    <col min="14861" max="14861" width="4.21875" style="340" customWidth="1"/>
    <col min="14862" max="14862" width="3.44140625" style="340" customWidth="1"/>
    <col min="14863" max="15104" width="9" style="340"/>
    <col min="15105" max="15105" width="4.88671875" style="340" customWidth="1"/>
    <col min="15106" max="15112" width="9" style="340"/>
    <col min="15113" max="15113" width="6" style="340" customWidth="1"/>
    <col min="15114" max="15114" width="9" style="340"/>
    <col min="15115" max="15115" width="5.88671875" style="340" customWidth="1"/>
    <col min="15116" max="15116" width="25" style="340" customWidth="1"/>
    <col min="15117" max="15117" width="4.21875" style="340" customWidth="1"/>
    <col min="15118" max="15118" width="3.44140625" style="340" customWidth="1"/>
    <col min="15119" max="15360" width="9" style="340"/>
    <col min="15361" max="15361" width="4.88671875" style="340" customWidth="1"/>
    <col min="15362" max="15368" width="9" style="340"/>
    <col min="15369" max="15369" width="6" style="340" customWidth="1"/>
    <col min="15370" max="15370" width="9" style="340"/>
    <col min="15371" max="15371" width="5.88671875" style="340" customWidth="1"/>
    <col min="15372" max="15372" width="25" style="340" customWidth="1"/>
    <col min="15373" max="15373" width="4.21875" style="340" customWidth="1"/>
    <col min="15374" max="15374" width="3.44140625" style="340" customWidth="1"/>
    <col min="15375" max="15616" width="9" style="340"/>
    <col min="15617" max="15617" width="4.88671875" style="340" customWidth="1"/>
    <col min="15618" max="15624" width="9" style="340"/>
    <col min="15625" max="15625" width="6" style="340" customWidth="1"/>
    <col min="15626" max="15626" width="9" style="340"/>
    <col min="15627" max="15627" width="5.88671875" style="340" customWidth="1"/>
    <col min="15628" max="15628" width="25" style="340" customWidth="1"/>
    <col min="15629" max="15629" width="4.21875" style="340" customWidth="1"/>
    <col min="15630" max="15630" width="3.44140625" style="340" customWidth="1"/>
    <col min="15631" max="15872" width="9" style="340"/>
    <col min="15873" max="15873" width="4.88671875" style="340" customWidth="1"/>
    <col min="15874" max="15880" width="9" style="340"/>
    <col min="15881" max="15881" width="6" style="340" customWidth="1"/>
    <col min="15882" max="15882" width="9" style="340"/>
    <col min="15883" max="15883" width="5.88671875" style="340" customWidth="1"/>
    <col min="15884" max="15884" width="25" style="340" customWidth="1"/>
    <col min="15885" max="15885" width="4.21875" style="340" customWidth="1"/>
    <col min="15886" max="15886" width="3.44140625" style="340" customWidth="1"/>
    <col min="15887" max="16128" width="9" style="340"/>
    <col min="16129" max="16129" width="4.88671875" style="340" customWidth="1"/>
    <col min="16130" max="16136" width="9" style="340"/>
    <col min="16137" max="16137" width="6" style="340" customWidth="1"/>
    <col min="16138" max="16138" width="9" style="340"/>
    <col min="16139" max="16139" width="5.88671875" style="340" customWidth="1"/>
    <col min="16140" max="16140" width="25" style="340" customWidth="1"/>
    <col min="16141" max="16141" width="4.21875" style="340" customWidth="1"/>
    <col min="16142" max="16142" width="3.44140625" style="340" customWidth="1"/>
    <col min="16143" max="16384" width="9" style="340"/>
  </cols>
  <sheetData>
    <row r="1" spans="1:18" ht="23.4">
      <c r="A1" s="928" t="s">
        <v>197</v>
      </c>
      <c r="B1" s="928"/>
      <c r="C1" s="928"/>
      <c r="D1" s="928"/>
      <c r="E1" s="928"/>
      <c r="F1" s="928"/>
      <c r="G1" s="928"/>
      <c r="H1" s="928"/>
      <c r="I1" s="928"/>
      <c r="J1" s="929"/>
      <c r="K1" s="929"/>
      <c r="L1" s="929"/>
      <c r="M1" s="929"/>
      <c r="O1" s="930"/>
      <c r="Q1" s="930"/>
    </row>
    <row r="2" spans="1:18" ht="19.2">
      <c r="A2" s="931" t="s">
        <v>470</v>
      </c>
      <c r="B2" s="931"/>
      <c r="C2" s="931"/>
      <c r="D2" s="931"/>
      <c r="E2" s="931"/>
      <c r="F2" s="931"/>
      <c r="G2" s="931"/>
      <c r="H2" s="931"/>
      <c r="I2" s="931"/>
      <c r="J2" s="932"/>
      <c r="K2" s="932"/>
      <c r="L2" s="932"/>
      <c r="M2" s="932"/>
      <c r="N2" s="933"/>
      <c r="O2" s="492"/>
      <c r="P2" s="934"/>
      <c r="Q2" s="492"/>
    </row>
    <row r="3" spans="1:18" ht="24.75" customHeight="1">
      <c r="A3" s="935" t="s">
        <v>471</v>
      </c>
      <c r="B3" s="935"/>
      <c r="C3" s="935"/>
      <c r="D3" s="935"/>
      <c r="E3" s="935"/>
      <c r="F3" s="935"/>
      <c r="G3" s="935"/>
      <c r="H3" s="935"/>
      <c r="I3" s="935"/>
      <c r="J3" s="936"/>
      <c r="K3" s="936"/>
      <c r="L3" s="936"/>
      <c r="M3" s="936"/>
      <c r="N3" s="937"/>
      <c r="O3" s="930" t="s">
        <v>3</v>
      </c>
      <c r="P3" s="934"/>
      <c r="Q3" s="930"/>
    </row>
    <row r="4" spans="1:18" ht="17.399999999999999">
      <c r="A4" s="938" t="s">
        <v>472</v>
      </c>
      <c r="B4" s="938"/>
      <c r="C4" s="938"/>
      <c r="D4" s="938"/>
      <c r="E4" s="938"/>
      <c r="F4" s="938"/>
      <c r="G4" s="938"/>
      <c r="H4" s="938"/>
      <c r="I4" s="938"/>
      <c r="J4" s="939"/>
      <c r="K4" s="939"/>
      <c r="L4" s="939"/>
      <c r="M4" s="939"/>
      <c r="N4" s="937"/>
      <c r="O4" s="930"/>
      <c r="P4" s="930"/>
      <c r="Q4" s="930"/>
    </row>
    <row r="5" spans="1:18" ht="16.2">
      <c r="A5" s="940"/>
      <c r="B5" s="941"/>
      <c r="C5" s="942"/>
      <c r="D5" s="942"/>
      <c r="E5" s="942"/>
      <c r="F5" s="942"/>
      <c r="G5" s="942"/>
      <c r="H5" s="942"/>
      <c r="I5" s="942"/>
      <c r="J5" s="942"/>
      <c r="K5" s="942"/>
      <c r="L5" s="942"/>
      <c r="M5" s="942"/>
      <c r="N5" s="937"/>
      <c r="O5" s="943"/>
      <c r="P5" s="492"/>
    </row>
    <row r="6" spans="1:18" ht="21.75" customHeight="1">
      <c r="A6" s="942"/>
      <c r="B6" s="944"/>
      <c r="C6" s="945"/>
      <c r="D6" s="945"/>
      <c r="E6" s="945"/>
      <c r="F6" s="942"/>
      <c r="G6" s="942" t="s">
        <v>17</v>
      </c>
      <c r="H6" s="946" t="s">
        <v>473</v>
      </c>
      <c r="I6" s="947"/>
      <c r="J6" s="947"/>
      <c r="K6" s="947"/>
      <c r="L6" s="947"/>
      <c r="M6" s="942"/>
      <c r="N6" s="937"/>
      <c r="O6" s="930"/>
      <c r="P6" s="930"/>
      <c r="R6" s="930"/>
    </row>
    <row r="7" spans="1:18" ht="21.75" customHeight="1">
      <c r="A7" s="942"/>
      <c r="B7" s="948"/>
      <c r="C7" s="948"/>
      <c r="D7" s="948"/>
      <c r="E7" s="948"/>
      <c r="F7" s="942"/>
      <c r="G7" s="942"/>
      <c r="H7" s="947"/>
      <c r="I7" s="947"/>
      <c r="J7" s="947"/>
      <c r="K7" s="947"/>
      <c r="L7" s="947"/>
      <c r="M7" s="942"/>
      <c r="N7" s="937"/>
      <c r="O7" s="930"/>
      <c r="P7" s="949" t="s">
        <v>17</v>
      </c>
    </row>
    <row r="8" spans="1:18" ht="21.75" customHeight="1">
      <c r="A8" s="942"/>
      <c r="B8" s="948"/>
      <c r="C8" s="948"/>
      <c r="D8" s="948"/>
      <c r="E8" s="948"/>
      <c r="F8" s="942"/>
      <c r="G8" s="942"/>
      <c r="H8" s="947"/>
      <c r="I8" s="947"/>
      <c r="J8" s="947"/>
      <c r="K8" s="947"/>
      <c r="L8" s="947"/>
      <c r="M8" s="942"/>
      <c r="O8" s="492"/>
      <c r="P8" s="934"/>
    </row>
    <row r="9" spans="1:18" ht="21.75" customHeight="1">
      <c r="A9" s="942"/>
      <c r="B9" s="948"/>
      <c r="C9" s="948"/>
      <c r="D9" s="948"/>
      <c r="E9" s="948"/>
      <c r="F9" s="942"/>
      <c r="G9" s="942"/>
      <c r="H9" s="947"/>
      <c r="I9" s="947"/>
      <c r="J9" s="947"/>
      <c r="K9" s="947"/>
      <c r="L9" s="947"/>
      <c r="M9" s="942"/>
      <c r="O9" s="930"/>
      <c r="P9" s="934"/>
    </row>
    <row r="10" spans="1:18" ht="21.75" customHeight="1">
      <c r="A10" s="942"/>
      <c r="B10" s="948"/>
      <c r="C10" s="948"/>
      <c r="D10" s="948"/>
      <c r="E10" s="948"/>
      <c r="F10" s="942"/>
      <c r="G10" s="942"/>
      <c r="H10" s="947"/>
      <c r="I10" s="947"/>
      <c r="J10" s="947"/>
      <c r="K10" s="947"/>
      <c r="L10" s="947"/>
      <c r="M10" s="942"/>
      <c r="O10" s="930"/>
      <c r="P10" s="934"/>
    </row>
    <row r="11" spans="1:18" ht="21.75" customHeight="1">
      <c r="A11" s="942"/>
      <c r="B11" s="948"/>
      <c r="C11" s="948"/>
      <c r="D11" s="948"/>
      <c r="E11" s="948"/>
      <c r="F11" s="950"/>
      <c r="G11" s="950"/>
      <c r="H11" s="947"/>
      <c r="I11" s="947"/>
      <c r="J11" s="947"/>
      <c r="K11" s="947"/>
      <c r="L11" s="947"/>
      <c r="M11" s="942"/>
      <c r="O11" s="930"/>
      <c r="P11" s="934"/>
    </row>
    <row r="12" spans="1:18" ht="21.75" customHeight="1">
      <c r="A12" s="942"/>
      <c r="B12" s="948"/>
      <c r="C12" s="948"/>
      <c r="D12" s="948"/>
      <c r="E12" s="948"/>
      <c r="F12" s="951"/>
      <c r="G12" s="951"/>
      <c r="H12" s="947"/>
      <c r="I12" s="947"/>
      <c r="J12" s="947"/>
      <c r="K12" s="947"/>
      <c r="L12" s="947"/>
      <c r="M12" s="942"/>
      <c r="O12" s="492"/>
      <c r="P12" s="934"/>
    </row>
    <row r="13" spans="1:18" ht="21.75" customHeight="1">
      <c r="A13" s="942"/>
      <c r="B13" s="952"/>
      <c r="C13" s="952"/>
      <c r="D13" s="952"/>
      <c r="E13" s="952"/>
      <c r="F13" s="951"/>
      <c r="G13" s="951"/>
      <c r="H13" s="947"/>
      <c r="I13" s="947"/>
      <c r="J13" s="947"/>
      <c r="K13" s="947"/>
      <c r="L13" s="947"/>
      <c r="M13" s="942"/>
      <c r="O13" s="930"/>
      <c r="P13" s="934"/>
    </row>
    <row r="14" spans="1:18" ht="21.75" customHeight="1">
      <c r="A14" s="942"/>
      <c r="B14" s="952"/>
      <c r="C14" s="952"/>
      <c r="D14" s="952"/>
      <c r="E14" s="952"/>
      <c r="F14" s="950"/>
      <c r="G14" s="950"/>
      <c r="H14" s="947"/>
      <c r="I14" s="947"/>
      <c r="J14" s="947"/>
      <c r="K14" s="947"/>
      <c r="L14" s="947"/>
      <c r="M14" s="942"/>
      <c r="P14" s="934"/>
    </row>
    <row r="15" spans="1:18" ht="21.75" customHeight="1">
      <c r="A15" s="953"/>
      <c r="B15" s="942"/>
      <c r="C15" s="942"/>
      <c r="D15" s="942"/>
      <c r="E15" s="942"/>
      <c r="F15" s="942"/>
      <c r="G15" s="942"/>
      <c r="H15" s="942"/>
      <c r="I15" s="942"/>
      <c r="J15" s="942"/>
      <c r="K15" s="942"/>
      <c r="L15" s="942"/>
      <c r="M15" s="942"/>
      <c r="P15" s="934"/>
    </row>
    <row r="16" spans="1:18" s="957" customFormat="1" ht="21" customHeight="1">
      <c r="A16" s="954"/>
      <c r="B16" s="955" t="s">
        <v>474</v>
      </c>
      <c r="C16" s="956"/>
      <c r="D16" s="956"/>
      <c r="E16" s="956"/>
      <c r="F16" s="956"/>
      <c r="G16" s="956"/>
      <c r="H16" s="956"/>
      <c r="I16" s="956"/>
      <c r="J16" s="956"/>
      <c r="K16" s="956"/>
      <c r="L16" s="956"/>
      <c r="M16" s="954"/>
      <c r="P16" s="934"/>
    </row>
    <row r="17" spans="1:16" s="957" customFormat="1" ht="21" customHeight="1">
      <c r="A17" s="954"/>
      <c r="B17" s="956"/>
      <c r="C17" s="956"/>
      <c r="D17" s="956"/>
      <c r="E17" s="956"/>
      <c r="F17" s="956"/>
      <c r="G17" s="956"/>
      <c r="H17" s="956"/>
      <c r="I17" s="956"/>
      <c r="J17" s="956"/>
      <c r="K17" s="956"/>
      <c r="L17" s="956"/>
      <c r="M17" s="954"/>
      <c r="P17" s="934"/>
    </row>
    <row r="18" spans="1:16" s="957" customFormat="1" ht="21" customHeight="1">
      <c r="A18" s="954"/>
      <c r="B18" s="956"/>
      <c r="C18" s="956"/>
      <c r="D18" s="956"/>
      <c r="E18" s="956"/>
      <c r="F18" s="956"/>
      <c r="G18" s="956"/>
      <c r="H18" s="956"/>
      <c r="I18" s="956"/>
      <c r="J18" s="956"/>
      <c r="K18" s="956"/>
      <c r="L18" s="956"/>
      <c r="M18" s="954"/>
      <c r="P18" s="934"/>
    </row>
    <row r="19" spans="1:16" s="957" customFormat="1" ht="21" customHeight="1">
      <c r="A19" s="954"/>
      <c r="B19" s="956"/>
      <c r="C19" s="956"/>
      <c r="D19" s="956"/>
      <c r="E19" s="956"/>
      <c r="F19" s="956"/>
      <c r="G19" s="956"/>
      <c r="H19" s="956"/>
      <c r="I19" s="956"/>
      <c r="J19" s="956"/>
      <c r="K19" s="956"/>
      <c r="L19" s="956"/>
      <c r="M19" s="954"/>
      <c r="P19" s="934"/>
    </row>
    <row r="20" spans="1:16" s="957" customFormat="1" ht="21" customHeight="1">
      <c r="A20" s="954"/>
      <c r="B20" s="956"/>
      <c r="C20" s="956"/>
      <c r="D20" s="956"/>
      <c r="E20" s="956"/>
      <c r="F20" s="956"/>
      <c r="G20" s="956"/>
      <c r="H20" s="956"/>
      <c r="I20" s="956"/>
      <c r="J20" s="956"/>
      <c r="K20" s="956"/>
      <c r="L20" s="956"/>
      <c r="M20" s="954"/>
      <c r="P20" s="934"/>
    </row>
    <row r="21" spans="1:16" s="957" customFormat="1" ht="21" customHeight="1">
      <c r="A21" s="954"/>
      <c r="B21" s="956"/>
      <c r="C21" s="956"/>
      <c r="D21" s="956"/>
      <c r="E21" s="956"/>
      <c r="F21" s="956"/>
      <c r="G21" s="956"/>
      <c r="H21" s="956"/>
      <c r="I21" s="956"/>
      <c r="J21" s="956"/>
      <c r="K21" s="956"/>
      <c r="L21" s="956"/>
      <c r="M21" s="954"/>
      <c r="P21" s="934"/>
    </row>
    <row r="22" spans="1:16">
      <c r="A22" s="958"/>
      <c r="B22" s="958"/>
      <c r="C22" s="958"/>
      <c r="D22" s="958"/>
      <c r="E22" s="958"/>
      <c r="F22" s="958"/>
      <c r="G22" s="958"/>
      <c r="H22" s="958"/>
      <c r="I22" s="958"/>
      <c r="J22" s="958"/>
      <c r="K22" s="958"/>
      <c r="L22" s="958"/>
      <c r="M22" s="958"/>
    </row>
  </sheetData>
  <mergeCells count="7">
    <mergeCell ref="B16:L21"/>
    <mergeCell ref="A1:M1"/>
    <mergeCell ref="A2:M2"/>
    <mergeCell ref="A3:M3"/>
    <mergeCell ref="A4:M4"/>
    <mergeCell ref="B6:E14"/>
    <mergeCell ref="H6:L14"/>
  </mergeCells>
  <phoneticPr fontId="81"/>
  <pageMargins left="0.74803149606299213" right="0.74803149606299213" top="0.98425196850393704" bottom="0.98425196850393704" header="0.51181102362204722" footer="0.51181102362204722"/>
  <pageSetup paperSize="9" scale="97" orientation="landscape" horizontalDpi="200" verticalDpi="2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S48"/>
  <sheetViews>
    <sheetView showGridLines="0" view="pageBreakPreview" zoomScale="79" zoomScaleNormal="100" zoomScaleSheetLayoutView="79" workbookViewId="0">
      <selection activeCell="A36" sqref="A36:XFD47"/>
    </sheetView>
  </sheetViews>
  <sheetFormatPr defaultColWidth="9" defaultRowHeight="31.2" customHeight="1"/>
  <cols>
    <col min="1" max="1" width="203.88671875" style="116" customWidth="1"/>
    <col min="2" max="2" width="11.21875" style="114" customWidth="1"/>
    <col min="3" max="3" width="22" style="114" customWidth="1"/>
    <col min="4" max="4" width="20.109375" style="115" customWidth="1"/>
    <col min="5" max="16384" width="9" style="1"/>
  </cols>
  <sheetData>
    <row r="1" spans="1:11" s="15" customFormat="1" ht="45.6" customHeight="1" thickBot="1">
      <c r="A1" s="315" t="s">
        <v>237</v>
      </c>
      <c r="B1" s="316" t="s">
        <v>118</v>
      </c>
      <c r="C1" s="317" t="s">
        <v>119</v>
      </c>
      <c r="D1" s="318" t="s">
        <v>120</v>
      </c>
    </row>
    <row r="2" spans="1:11" s="15" customFormat="1" ht="51.6" customHeight="1">
      <c r="A2" s="326" t="s">
        <v>353</v>
      </c>
      <c r="B2" s="282"/>
      <c r="C2" s="244"/>
      <c r="D2" s="313"/>
    </row>
    <row r="3" spans="1:11" s="15" customFormat="1" ht="221.4" customHeight="1" thickBot="1">
      <c r="A3" s="557" t="s">
        <v>355</v>
      </c>
      <c r="B3" s="300" t="s">
        <v>354</v>
      </c>
      <c r="C3" s="558" t="s">
        <v>356</v>
      </c>
      <c r="D3" s="314">
        <v>45909</v>
      </c>
    </row>
    <row r="4" spans="1:11" s="15" customFormat="1" ht="39.6" customHeight="1" thickBot="1">
      <c r="A4" s="584" t="s">
        <v>357</v>
      </c>
      <c r="B4" s="319"/>
      <c r="C4" s="320"/>
      <c r="D4" s="314"/>
    </row>
    <row r="5" spans="1:11" s="15" customFormat="1" ht="51.6" customHeight="1">
      <c r="A5" s="326" t="s">
        <v>358</v>
      </c>
      <c r="B5" s="282"/>
      <c r="C5" s="244"/>
      <c r="D5" s="313"/>
    </row>
    <row r="6" spans="1:11" s="15" customFormat="1" ht="121.2" customHeight="1" thickBot="1">
      <c r="A6" s="557" t="s">
        <v>359</v>
      </c>
      <c r="B6" s="300" t="s">
        <v>360</v>
      </c>
      <c r="C6" s="558" t="s">
        <v>361</v>
      </c>
      <c r="D6" s="314">
        <v>45912</v>
      </c>
    </row>
    <row r="7" spans="1:11" s="15" customFormat="1" ht="39.6" customHeight="1" thickBot="1">
      <c r="A7" s="584" t="s">
        <v>362</v>
      </c>
      <c r="B7" s="319"/>
      <c r="C7" s="320"/>
      <c r="D7" s="314"/>
    </row>
    <row r="8" spans="1:11" s="15" customFormat="1" ht="31.2" hidden="1" customHeight="1">
      <c r="A8" s="315"/>
      <c r="B8" s="316"/>
      <c r="C8" s="317"/>
      <c r="D8" s="318"/>
    </row>
    <row r="9" spans="1:11" s="15" customFormat="1" ht="42" customHeight="1">
      <c r="A9" s="326" t="s">
        <v>363</v>
      </c>
      <c r="B9" s="282"/>
      <c r="C9" s="244"/>
      <c r="D9" s="313"/>
    </row>
    <row r="10" spans="1:11" s="15" customFormat="1" ht="147" customHeight="1" thickBot="1">
      <c r="A10" s="557" t="s">
        <v>364</v>
      </c>
      <c r="B10" s="300" t="s">
        <v>365</v>
      </c>
      <c r="C10" s="558" t="s">
        <v>366</v>
      </c>
      <c r="D10" s="314">
        <v>45912</v>
      </c>
    </row>
    <row r="11" spans="1:11" s="15" customFormat="1" ht="42" customHeight="1" thickBot="1">
      <c r="A11" s="584" t="s">
        <v>367</v>
      </c>
      <c r="B11" s="319"/>
      <c r="C11" s="320"/>
      <c r="D11" s="314"/>
    </row>
    <row r="12" spans="1:11" s="15" customFormat="1" ht="42" customHeight="1">
      <c r="A12" s="527" t="s">
        <v>369</v>
      </c>
      <c r="B12" s="766" t="s">
        <v>370</v>
      </c>
      <c r="C12" s="779" t="s">
        <v>371</v>
      </c>
      <c r="D12" s="782">
        <v>45911</v>
      </c>
      <c r="E12" s="1"/>
      <c r="F12" s="1"/>
      <c r="G12" s="1"/>
      <c r="H12" s="1"/>
      <c r="I12" s="1"/>
      <c r="J12" s="1"/>
      <c r="K12" s="1"/>
    </row>
    <row r="13" spans="1:11" s="15" customFormat="1" ht="409.2" customHeight="1">
      <c r="A13" s="559" t="s">
        <v>368</v>
      </c>
      <c r="B13" s="767"/>
      <c r="C13" s="780"/>
      <c r="D13" s="783"/>
      <c r="E13" s="1"/>
      <c r="F13" s="1"/>
      <c r="G13" s="1"/>
      <c r="H13" s="1"/>
      <c r="I13" s="1"/>
      <c r="J13" s="1"/>
      <c r="K13" s="1"/>
    </row>
    <row r="14" spans="1:11" s="15" customFormat="1" ht="42" customHeight="1" thickBot="1">
      <c r="A14" s="526" t="s">
        <v>372</v>
      </c>
      <c r="B14" s="768"/>
      <c r="C14" s="781"/>
      <c r="D14" s="784"/>
      <c r="E14" s="1"/>
      <c r="F14" s="1"/>
      <c r="G14" s="1"/>
      <c r="H14" s="1"/>
      <c r="I14" s="1"/>
      <c r="J14" s="1"/>
      <c r="K14" s="1"/>
    </row>
    <row r="15" spans="1:11" s="15" customFormat="1" ht="45.6" customHeight="1">
      <c r="A15" s="325" t="s">
        <v>373</v>
      </c>
      <c r="B15" s="770" t="s">
        <v>375</v>
      </c>
      <c r="C15" s="167"/>
      <c r="D15" s="313"/>
    </row>
    <row r="16" spans="1:11" s="15" customFormat="1" ht="200.4" customHeight="1">
      <c r="A16" s="560" t="s">
        <v>374</v>
      </c>
      <c r="B16" s="770"/>
      <c r="C16" s="234" t="s">
        <v>376</v>
      </c>
      <c r="D16" s="324">
        <v>45909</v>
      </c>
    </row>
    <row r="17" spans="1:19" s="15" customFormat="1" ht="39" customHeight="1" thickBot="1">
      <c r="A17" s="629" t="s">
        <v>377</v>
      </c>
      <c r="B17" s="789"/>
      <c r="C17" s="168"/>
      <c r="D17" s="322"/>
    </row>
    <row r="18" spans="1:19" s="15" customFormat="1" ht="45.6" customHeight="1">
      <c r="A18" s="522" t="s">
        <v>378</v>
      </c>
      <c r="B18" s="799" t="s">
        <v>460</v>
      </c>
      <c r="C18" s="799" t="s">
        <v>381</v>
      </c>
      <c r="D18" s="796">
        <v>45909</v>
      </c>
    </row>
    <row r="19" spans="1:19" s="15" customFormat="1" ht="121.8" customHeight="1">
      <c r="A19" s="524" t="s">
        <v>379</v>
      </c>
      <c r="B19" s="800"/>
      <c r="C19" s="800"/>
      <c r="D19" s="797"/>
    </row>
    <row r="20" spans="1:19" s="15" customFormat="1" ht="45.6" customHeight="1" thickBot="1">
      <c r="A20" s="525" t="s">
        <v>380</v>
      </c>
      <c r="B20" s="801"/>
      <c r="C20" s="801"/>
      <c r="D20" s="798"/>
    </row>
    <row r="21" spans="1:19" s="15" customFormat="1" ht="49.2" customHeight="1">
      <c r="A21" s="585" t="s">
        <v>382</v>
      </c>
      <c r="B21" s="769" t="s">
        <v>354</v>
      </c>
      <c r="C21" s="166"/>
      <c r="D21" s="313"/>
    </row>
    <row r="22" spans="1:19" s="15" customFormat="1" ht="301.8" customHeight="1">
      <c r="A22" s="561" t="s">
        <v>383</v>
      </c>
      <c r="B22" s="770"/>
      <c r="C22" s="234" t="s">
        <v>385</v>
      </c>
      <c r="D22" s="323">
        <v>45909</v>
      </c>
    </row>
    <row r="23" spans="1:19" s="15" customFormat="1" ht="39.6" customHeight="1" thickBot="1">
      <c r="A23" s="518" t="s">
        <v>384</v>
      </c>
      <c r="B23" s="771"/>
      <c r="C23" s="335"/>
      <c r="D23" s="336"/>
    </row>
    <row r="24" spans="1:19" s="15" customFormat="1" ht="49.8" customHeight="1">
      <c r="A24" s="490" t="s">
        <v>386</v>
      </c>
      <c r="B24" s="772" t="s">
        <v>389</v>
      </c>
      <c r="C24" s="787" t="s">
        <v>387</v>
      </c>
      <c r="D24" s="785">
        <v>45909</v>
      </c>
      <c r="S24" s="175"/>
    </row>
    <row r="25" spans="1:19" s="15" customFormat="1" ht="252" customHeight="1">
      <c r="A25" s="562" t="s">
        <v>388</v>
      </c>
      <c r="B25" s="773"/>
      <c r="C25" s="787"/>
      <c r="D25" s="785"/>
      <c r="S25" s="175"/>
    </row>
    <row r="26" spans="1:19" s="15" customFormat="1" ht="34.950000000000003" customHeight="1" thickBot="1">
      <c r="A26" s="586" t="s">
        <v>390</v>
      </c>
      <c r="B26" s="774"/>
      <c r="C26" s="788"/>
      <c r="D26" s="786"/>
      <c r="E26" s="15" t="s">
        <v>205</v>
      </c>
      <c r="H26" s="308"/>
      <c r="I26" s="308"/>
      <c r="J26" s="308"/>
      <c r="K26" s="308"/>
      <c r="L26" s="308"/>
      <c r="M26" s="308"/>
      <c r="N26" s="309"/>
    </row>
    <row r="27" spans="1:19" s="15" customFormat="1" ht="49.2" customHeight="1">
      <c r="A27" s="354" t="s">
        <v>391</v>
      </c>
      <c r="B27" s="775" t="s">
        <v>217</v>
      </c>
      <c r="C27" s="787" t="s">
        <v>231</v>
      </c>
      <c r="D27" s="777">
        <v>45908</v>
      </c>
    </row>
    <row r="28" spans="1:19" s="15" customFormat="1" ht="377.4" customHeight="1">
      <c r="A28" s="563" t="s">
        <v>393</v>
      </c>
      <c r="B28" s="773"/>
      <c r="C28" s="787"/>
      <c r="D28" s="777"/>
    </row>
    <row r="29" spans="1:19" s="15" customFormat="1" ht="42.6" customHeight="1" thickBot="1">
      <c r="A29" s="516" t="s">
        <v>392</v>
      </c>
      <c r="B29" s="776"/>
      <c r="C29" s="788"/>
      <c r="D29" s="778"/>
    </row>
    <row r="30" spans="1:19" ht="48" customHeight="1" thickTop="1">
      <c r="A30" s="587" t="s">
        <v>462</v>
      </c>
      <c r="B30" s="807" t="s">
        <v>463</v>
      </c>
      <c r="C30" s="805" t="s">
        <v>461</v>
      </c>
      <c r="D30" s="802">
        <v>45913</v>
      </c>
    </row>
    <row r="31" spans="1:19" ht="142.19999999999999" customHeight="1">
      <c r="A31" s="564" t="s">
        <v>464</v>
      </c>
      <c r="B31" s="808"/>
      <c r="C31" s="806"/>
      <c r="D31" s="803"/>
    </row>
    <row r="32" spans="1:19" ht="36.6" customHeight="1" thickBot="1">
      <c r="A32" s="192" t="s">
        <v>465</v>
      </c>
      <c r="B32" s="809"/>
      <c r="C32" s="810"/>
      <c r="D32" s="804"/>
    </row>
    <row r="33" spans="1:4" ht="43.8" customHeight="1" thickTop="1">
      <c r="A33" s="588" t="s">
        <v>466</v>
      </c>
      <c r="B33" s="121"/>
      <c r="C33" s="805" t="s">
        <v>356</v>
      </c>
      <c r="D33" s="123"/>
    </row>
    <row r="34" spans="1:4" ht="202.2" customHeight="1">
      <c r="A34" s="564" t="s">
        <v>468</v>
      </c>
      <c r="B34" s="565" t="s">
        <v>467</v>
      </c>
      <c r="C34" s="806"/>
      <c r="D34" s="176">
        <v>45912</v>
      </c>
    </row>
    <row r="35" spans="1:4" ht="39" customHeight="1" thickBot="1">
      <c r="A35" s="192" t="s">
        <v>469</v>
      </c>
      <c r="B35" s="183"/>
      <c r="C35" s="182"/>
      <c r="D35" s="122"/>
    </row>
    <row r="36" spans="1:4" s="15" customFormat="1" ht="45.6" hidden="1" customHeight="1" thickTop="1">
      <c r="A36" s="325"/>
      <c r="B36" s="172"/>
      <c r="C36" s="167"/>
      <c r="D36" s="313"/>
    </row>
    <row r="37" spans="1:4" s="15" customFormat="1" ht="89.4" hidden="1" customHeight="1">
      <c r="A37" s="560"/>
      <c r="B37" s="300"/>
      <c r="C37" s="234"/>
      <c r="D37" s="324"/>
    </row>
    <row r="38" spans="1:4" s="15" customFormat="1" ht="38.4" hidden="1" customHeight="1" thickBot="1">
      <c r="A38" s="492"/>
      <c r="B38" s="310"/>
      <c r="C38" s="168"/>
      <c r="D38" s="322"/>
    </row>
    <row r="39" spans="1:4" s="15" customFormat="1" ht="45.6" hidden="1" customHeight="1">
      <c r="A39" s="325"/>
      <c r="B39" s="172"/>
      <c r="C39" s="167"/>
      <c r="D39" s="313"/>
    </row>
    <row r="40" spans="1:4" s="15" customFormat="1" ht="89.4" hidden="1" customHeight="1">
      <c r="A40" s="560"/>
      <c r="B40" s="300"/>
      <c r="C40" s="234"/>
      <c r="D40" s="324"/>
    </row>
    <row r="41" spans="1:4" s="15" customFormat="1" ht="38.4" hidden="1" customHeight="1" thickBot="1">
      <c r="A41" s="492"/>
      <c r="B41" s="310"/>
      <c r="C41" s="168"/>
      <c r="D41" s="322"/>
    </row>
    <row r="42" spans="1:4" s="15" customFormat="1" ht="45.6" hidden="1" customHeight="1">
      <c r="A42" s="325"/>
      <c r="B42" s="172"/>
      <c r="C42" s="167"/>
      <c r="D42" s="313"/>
    </row>
    <row r="43" spans="1:4" s="15" customFormat="1" ht="141" hidden="1" customHeight="1">
      <c r="A43" s="560"/>
      <c r="B43" s="790"/>
      <c r="C43" s="792"/>
      <c r="D43" s="794"/>
    </row>
    <row r="44" spans="1:4" s="570" customFormat="1" ht="38.4" hidden="1" customHeight="1" thickBot="1">
      <c r="A44" s="569"/>
      <c r="B44" s="791"/>
      <c r="C44" s="793"/>
      <c r="D44" s="795"/>
    </row>
    <row r="45" spans="1:4" s="15" customFormat="1" ht="45.6" hidden="1" customHeight="1" thickTop="1">
      <c r="A45" s="568"/>
      <c r="B45" s="172"/>
      <c r="C45" s="167"/>
      <c r="D45" s="314"/>
    </row>
    <row r="46" spans="1:4" s="15" customFormat="1" ht="89.4" hidden="1" customHeight="1">
      <c r="A46" s="560"/>
      <c r="B46" s="300"/>
      <c r="C46" s="234"/>
      <c r="D46" s="324"/>
    </row>
    <row r="47" spans="1:4" s="15" customFormat="1" ht="38.4" hidden="1" customHeight="1" thickBot="1">
      <c r="A47" s="492"/>
      <c r="B47" s="310"/>
      <c r="C47" s="168"/>
      <c r="D47" s="322"/>
    </row>
    <row r="48" spans="1:4" ht="31.2" customHeight="1" thickTop="1"/>
  </sheetData>
  <protectedRanges>
    <protectedRange sqref="A16:D16 A46:D46 A37:D37 A40:D40 A43:D43" name="範囲1"/>
  </protectedRanges>
  <mergeCells count="21">
    <mergeCell ref="B43:B44"/>
    <mergeCell ref="C43:C44"/>
    <mergeCell ref="D43:D44"/>
    <mergeCell ref="D18:D20"/>
    <mergeCell ref="C18:C20"/>
    <mergeCell ref="B18:B20"/>
    <mergeCell ref="D30:D32"/>
    <mergeCell ref="C33:C34"/>
    <mergeCell ref="C27:C29"/>
    <mergeCell ref="B30:B32"/>
    <mergeCell ref="C30:C32"/>
    <mergeCell ref="B12:B14"/>
    <mergeCell ref="B21:B23"/>
    <mergeCell ref="B24:B26"/>
    <mergeCell ref="B27:B29"/>
    <mergeCell ref="D27:D29"/>
    <mergeCell ref="C12:C14"/>
    <mergeCell ref="D12:D14"/>
    <mergeCell ref="D24:D26"/>
    <mergeCell ref="C24:C26"/>
    <mergeCell ref="B15:B17"/>
  </mergeCells>
  <phoneticPr fontId="15"/>
  <hyperlinks>
    <hyperlink ref="A4" r:id="rId1" xr:uid="{BCCFC8A4-C2FF-40FE-A755-554202B8DD1E}"/>
    <hyperlink ref="A7" r:id="rId2" xr:uid="{18E9D34F-E17A-4220-833A-6A28836E27EC}"/>
    <hyperlink ref="A11" r:id="rId3" xr:uid="{917AFC35-15AB-42D5-844E-53190C145797}"/>
    <hyperlink ref="A14" r:id="rId4" xr:uid="{BB0917BD-B174-4311-B24E-6F0E17D6509B}"/>
    <hyperlink ref="A20" r:id="rId5" xr:uid="{6F9B4025-45AA-4B22-A939-89B403C2D2A5}"/>
    <hyperlink ref="A23" r:id="rId6" xr:uid="{C08AF971-66C7-47C3-B23D-A123E1AA0F5F}"/>
    <hyperlink ref="A26" r:id="rId7" xr:uid="{77A78027-5042-4E90-B7BB-E682DA7F1FA9}"/>
    <hyperlink ref="A29" r:id="rId8" xr:uid="{7D158E86-670F-4D49-AA59-0745C25157CE}"/>
    <hyperlink ref="A32" r:id="rId9" xr:uid="{ED84CB0C-D2AD-46D8-8937-8027D05DACA1}"/>
    <hyperlink ref="A35" r:id="rId10" xr:uid="{563E95CA-93A0-414D-B615-A0B0D91B025C}"/>
  </hyperlinks>
  <pageMargins left="0" right="0" top="0.19685039370078741" bottom="0.39370078740157483" header="0" footer="0.19685039370078741"/>
  <pageSetup paperSize="8" scale="56" orientation="portrait" horizontalDpi="300" verticalDpi="300" r:id="rId11"/>
  <headerFooter alignWithMargins="0"/>
  <rowBreaks count="3" manualBreakCount="3">
    <brk id="11" max="3" man="1"/>
    <brk id="23" max="3" man="1"/>
    <brk id="41"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80466-F7EB-45F5-8695-7CD37F285E86}">
  <sheetPr codeName="Sheet7"/>
  <dimension ref="A1:C51"/>
  <sheetViews>
    <sheetView defaultGridColor="0" view="pageBreakPreview" topLeftCell="A2" colorId="56" zoomScale="80" zoomScaleNormal="66" zoomScaleSheetLayoutView="80" workbookViewId="0">
      <selection activeCell="E3" sqref="E3"/>
    </sheetView>
  </sheetViews>
  <sheetFormatPr defaultColWidth="9" defaultRowHeight="40.200000000000003" customHeight="1"/>
  <cols>
    <col min="1" max="1" width="203" style="119" customWidth="1"/>
    <col min="2" max="2" width="18" style="56" customWidth="1"/>
    <col min="3" max="3" width="20.109375" style="57" customWidth="1"/>
    <col min="4" max="16384" width="9" style="14"/>
  </cols>
  <sheetData>
    <row r="1" spans="1:3" ht="40.200000000000003" customHeight="1" thickBot="1">
      <c r="A1" s="225" t="s">
        <v>238</v>
      </c>
      <c r="B1" s="226" t="s">
        <v>134</v>
      </c>
      <c r="C1" s="481" t="s">
        <v>120</v>
      </c>
    </row>
    <row r="2" spans="1:3" ht="40.200000000000003" customHeight="1">
      <c r="A2" s="190" t="s">
        <v>475</v>
      </c>
      <c r="B2" s="173"/>
      <c r="C2" s="166"/>
    </row>
    <row r="3" spans="1:3" ht="369.6" customHeight="1">
      <c r="A3" s="280" t="s">
        <v>400</v>
      </c>
      <c r="B3" s="521" t="s">
        <v>401</v>
      </c>
      <c r="C3" s="167">
        <v>45911</v>
      </c>
    </row>
    <row r="4" spans="1:3" ht="40.200000000000003" customHeight="1" thickBot="1">
      <c r="A4" s="180" t="s">
        <v>399</v>
      </c>
      <c r="B4" s="172"/>
      <c r="C4" s="167"/>
    </row>
    <row r="5" spans="1:3" ht="39" customHeight="1">
      <c r="A5" s="190" t="s">
        <v>476</v>
      </c>
      <c r="B5" s="173"/>
      <c r="C5" s="166"/>
    </row>
    <row r="6" spans="1:3" ht="85.8" customHeight="1">
      <c r="A6" s="513" t="s">
        <v>403</v>
      </c>
      <c r="B6" s="521" t="s">
        <v>404</v>
      </c>
      <c r="C6" s="167">
        <v>45911</v>
      </c>
    </row>
    <row r="7" spans="1:3" ht="32.4" customHeight="1" thickBot="1">
      <c r="A7" s="180" t="s">
        <v>402</v>
      </c>
      <c r="B7" s="172"/>
      <c r="C7" s="167"/>
    </row>
    <row r="8" spans="1:3" ht="40.950000000000003" customHeight="1">
      <c r="A8" s="190" t="s">
        <v>477</v>
      </c>
      <c r="B8" s="173"/>
      <c r="C8" s="166"/>
    </row>
    <row r="9" spans="1:3" ht="164.4" customHeight="1">
      <c r="A9" s="488" t="s">
        <v>406</v>
      </c>
      <c r="B9" s="300" t="s">
        <v>407</v>
      </c>
      <c r="C9" s="167">
        <v>45910</v>
      </c>
    </row>
    <row r="10" spans="1:3" ht="32.4" customHeight="1" thickBot="1">
      <c r="A10" s="188" t="s">
        <v>405</v>
      </c>
      <c r="B10" s="172"/>
      <c r="C10" s="167"/>
    </row>
    <row r="11" spans="1:3" ht="40.200000000000003" customHeight="1">
      <c r="A11" s="190" t="s">
        <v>478</v>
      </c>
      <c r="B11" s="173"/>
      <c r="C11" s="166"/>
    </row>
    <row r="12" spans="1:3" ht="101.4" customHeight="1">
      <c r="A12" s="280" t="s">
        <v>409</v>
      </c>
      <c r="B12" s="171" t="s">
        <v>410</v>
      </c>
      <c r="C12" s="167">
        <v>45910</v>
      </c>
    </row>
    <row r="13" spans="1:3" ht="37.200000000000003" customHeight="1" thickBot="1">
      <c r="A13" s="188" t="s">
        <v>408</v>
      </c>
      <c r="B13" s="172"/>
      <c r="C13" s="167"/>
    </row>
    <row r="14" spans="1:3" ht="48" customHeight="1">
      <c r="A14" s="304" t="s">
        <v>479</v>
      </c>
      <c r="B14" s="284"/>
      <c r="C14" s="275"/>
    </row>
    <row r="15" spans="1:3" ht="147" customHeight="1">
      <c r="A15" s="281" t="s">
        <v>412</v>
      </c>
      <c r="B15" s="283" t="s">
        <v>401</v>
      </c>
      <c r="C15" s="276">
        <v>45908</v>
      </c>
    </row>
    <row r="16" spans="1:3" ht="36" customHeight="1" thickBot="1">
      <c r="A16" s="279" t="s">
        <v>411</v>
      </c>
      <c r="B16" s="277"/>
      <c r="C16" s="278"/>
    </row>
    <row r="17" spans="1:3" ht="40.200000000000003" customHeight="1">
      <c r="A17" s="305" t="s">
        <v>480</v>
      </c>
      <c r="B17" s="293"/>
      <c r="C17" s="296"/>
    </row>
    <row r="18" spans="1:3" ht="83.4" customHeight="1">
      <c r="A18" s="329" t="s">
        <v>414</v>
      </c>
      <c r="B18" s="341" t="s">
        <v>415</v>
      </c>
      <c r="C18" s="297">
        <v>45909</v>
      </c>
    </row>
    <row r="19" spans="1:3" ht="40.200000000000003" customHeight="1" thickBot="1">
      <c r="A19" s="478" t="s">
        <v>413</v>
      </c>
      <c r="B19" s="295"/>
      <c r="C19" s="298"/>
    </row>
    <row r="20" spans="1:3" ht="40.200000000000003" customHeight="1" thickTop="1">
      <c r="A20" s="491" t="s">
        <v>481</v>
      </c>
      <c r="B20" s="813" t="s">
        <v>407</v>
      </c>
      <c r="C20" s="811">
        <v>45912</v>
      </c>
    </row>
    <row r="21" spans="1:3" ht="245.4" customHeight="1">
      <c r="A21" s="239" t="s">
        <v>417</v>
      </c>
      <c r="B21" s="814"/>
      <c r="C21" s="812"/>
    </row>
    <row r="22" spans="1:3" ht="37.950000000000003" customHeight="1" thickBot="1">
      <c r="A22" s="242" t="s">
        <v>416</v>
      </c>
      <c r="B22" s="240"/>
      <c r="C22" s="241"/>
    </row>
    <row r="23" spans="1:3" ht="40.200000000000003" customHeight="1" thickTop="1">
      <c r="A23" s="345" t="s">
        <v>394</v>
      </c>
      <c r="B23" s="818" t="s">
        <v>404</v>
      </c>
      <c r="C23" s="815">
        <v>45909</v>
      </c>
    </row>
    <row r="24" spans="1:3" ht="81" customHeight="1">
      <c r="A24" s="480" t="s">
        <v>419</v>
      </c>
      <c r="B24" s="819"/>
      <c r="C24" s="816"/>
    </row>
    <row r="25" spans="1:3" ht="34.799999999999997" customHeight="1" thickBot="1">
      <c r="A25" s="487" t="s">
        <v>418</v>
      </c>
      <c r="B25" s="295"/>
      <c r="C25" s="817"/>
    </row>
    <row r="26" spans="1:3" ht="40.200000000000003" customHeight="1">
      <c r="A26" s="479" t="s">
        <v>482</v>
      </c>
      <c r="B26" s="293"/>
      <c r="C26" s="296"/>
    </row>
    <row r="27" spans="1:3" ht="373.2" customHeight="1">
      <c r="A27" s="321" t="s">
        <v>421</v>
      </c>
      <c r="B27" s="294" t="s">
        <v>422</v>
      </c>
      <c r="C27" s="297">
        <v>45906</v>
      </c>
    </row>
    <row r="28" spans="1:3" ht="40.200000000000003" customHeight="1" thickBot="1">
      <c r="A28" s="477" t="s">
        <v>420</v>
      </c>
      <c r="B28" s="295"/>
      <c r="C28" s="298"/>
    </row>
    <row r="29" spans="1:3" ht="40.200000000000003" customHeight="1">
      <c r="A29" s="479" t="s">
        <v>483</v>
      </c>
      <c r="B29" s="293"/>
      <c r="C29" s="296"/>
    </row>
    <row r="30" spans="1:3" ht="307.8" customHeight="1">
      <c r="A30" s="321" t="s">
        <v>423</v>
      </c>
      <c r="B30" s="294" t="s">
        <v>401</v>
      </c>
      <c r="C30" s="297">
        <v>45906</v>
      </c>
    </row>
    <row r="31" spans="1:3" ht="40.200000000000003" customHeight="1" thickBot="1">
      <c r="A31" s="492" t="s">
        <v>396</v>
      </c>
      <c r="B31" s="295"/>
      <c r="C31" s="298"/>
    </row>
    <row r="32" spans="1:3" ht="40.200000000000003" customHeight="1">
      <c r="A32" s="479" t="s">
        <v>484</v>
      </c>
      <c r="B32" s="293"/>
      <c r="C32" s="296"/>
    </row>
    <row r="33" spans="1:3" ht="171" customHeight="1">
      <c r="A33" s="321" t="s">
        <v>426</v>
      </c>
      <c r="B33" s="294" t="s">
        <v>428</v>
      </c>
      <c r="C33" s="297">
        <v>45906</v>
      </c>
    </row>
    <row r="34" spans="1:3" ht="40.200000000000003" customHeight="1" thickBot="1">
      <c r="A34" s="477" t="s">
        <v>427</v>
      </c>
      <c r="B34" s="295"/>
      <c r="C34" s="298"/>
    </row>
    <row r="35" spans="1:3" ht="40.200000000000003" customHeight="1">
      <c r="A35" s="479" t="s">
        <v>429</v>
      </c>
      <c r="B35" s="293"/>
      <c r="C35" s="296"/>
    </row>
    <row r="36" spans="1:3" ht="259.8" customHeight="1">
      <c r="A36" s="321" t="s">
        <v>425</v>
      </c>
      <c r="B36" s="294" t="s">
        <v>410</v>
      </c>
      <c r="C36" s="297">
        <v>45904</v>
      </c>
    </row>
    <row r="37" spans="1:3" ht="40.200000000000003" customHeight="1" thickBot="1">
      <c r="A37" s="477" t="s">
        <v>424</v>
      </c>
      <c r="B37" s="295"/>
      <c r="C37" s="298"/>
    </row>
    <row r="38" spans="1:3" ht="40.200000000000003" hidden="1" customHeight="1">
      <c r="A38" s="479"/>
      <c r="B38" s="293"/>
      <c r="C38" s="296"/>
    </row>
    <row r="39" spans="1:3" ht="40.200000000000003" hidden="1" customHeight="1">
      <c r="A39" s="321" t="s">
        <v>395</v>
      </c>
      <c r="B39" s="294"/>
      <c r="C39" s="297"/>
    </row>
    <row r="40" spans="1:3" ht="40.200000000000003" hidden="1" customHeight="1" thickBot="1">
      <c r="A40" s="476" t="s">
        <v>485</v>
      </c>
      <c r="B40" s="295"/>
      <c r="C40" s="298"/>
    </row>
    <row r="41" spans="1:3" ht="40.200000000000003" customHeight="1">
      <c r="A41" s="479" t="s">
        <v>486</v>
      </c>
      <c r="B41" s="293"/>
      <c r="C41" s="296"/>
    </row>
    <row r="42" spans="1:3" ht="127.2" customHeight="1">
      <c r="A42" s="321" t="s">
        <v>430</v>
      </c>
      <c r="B42" s="819" t="s">
        <v>432</v>
      </c>
      <c r="C42" s="297">
        <v>45904</v>
      </c>
    </row>
    <row r="43" spans="1:3" ht="40.200000000000003" customHeight="1" thickBot="1">
      <c r="A43" s="477" t="s">
        <v>397</v>
      </c>
      <c r="B43" s="918"/>
      <c r="C43" s="298"/>
    </row>
    <row r="44" spans="1:3" ht="40.200000000000003" customHeight="1">
      <c r="A44" s="479" t="s">
        <v>487</v>
      </c>
      <c r="B44" s="293"/>
      <c r="C44" s="296"/>
    </row>
    <row r="45" spans="1:3" ht="193.8" customHeight="1">
      <c r="A45" s="321" t="s">
        <v>431</v>
      </c>
      <c r="B45" s="819" t="s">
        <v>407</v>
      </c>
      <c r="C45" s="297">
        <v>45905</v>
      </c>
    </row>
    <row r="46" spans="1:3" ht="40.200000000000003" customHeight="1" thickBot="1">
      <c r="A46" s="477" t="s">
        <v>398</v>
      </c>
      <c r="B46" s="918"/>
      <c r="C46" s="298"/>
    </row>
    <row r="51" spans="1:1" ht="40.200000000000003" customHeight="1">
      <c r="A51" s="919"/>
    </row>
  </sheetData>
  <mergeCells count="6">
    <mergeCell ref="B45:B46"/>
    <mergeCell ref="C20:C21"/>
    <mergeCell ref="B20:B21"/>
    <mergeCell ref="C23:C25"/>
    <mergeCell ref="B23:B24"/>
    <mergeCell ref="B42:B43"/>
  </mergeCells>
  <phoneticPr fontId="81"/>
  <hyperlinks>
    <hyperlink ref="A31" r:id="rId1" xr:uid="{DD5FFAE5-10F7-4A55-8802-65A0B47DE014}"/>
    <hyperlink ref="A43" r:id="rId2" xr:uid="{F11F681A-C6B6-47AC-89C3-8A36B3547097}"/>
    <hyperlink ref="A46" r:id="rId3" xr:uid="{0CDA6934-D58E-478D-BF83-D9C44F67C3CF}"/>
    <hyperlink ref="A4" r:id="rId4" xr:uid="{3038CA2E-F57B-48B6-BCD4-C3CC68344F17}"/>
    <hyperlink ref="A7" r:id="rId5" xr:uid="{30F4DB71-1056-40A5-A1C8-072B9F038E69}"/>
    <hyperlink ref="A10" r:id="rId6" xr:uid="{79A7B709-FBC9-4990-A640-15FF9E1C3FA5}"/>
    <hyperlink ref="A13" r:id="rId7" xr:uid="{87A3FD0C-6D10-4E6B-88A7-366AFCA9B560}"/>
    <hyperlink ref="A16" r:id="rId8" xr:uid="{C07B1F70-6A1D-4CAE-865F-6F1880E86EDE}"/>
    <hyperlink ref="A19" r:id="rId9" xr:uid="{BFB73829-CD08-4010-A385-65A957352FD2}"/>
    <hyperlink ref="A22" r:id="rId10" xr:uid="{F55FF767-7360-4331-8954-0DA3CF2B62B1}"/>
    <hyperlink ref="A25" r:id="rId11" xr:uid="{532ECD68-02FB-4D3B-95EB-69BFC44B5866}"/>
    <hyperlink ref="A28" r:id="rId12" xr:uid="{3B0E843D-2532-4BA8-B3C8-173B8E346639}"/>
    <hyperlink ref="A37" r:id="rId13" xr:uid="{B8852C37-0326-4937-A9D0-2EA14BCF1298}"/>
    <hyperlink ref="A34" r:id="rId14" xr:uid="{D5459947-68AA-4AF1-B352-24B77AF455EF}"/>
  </hyperlinks>
  <pageMargins left="0.74803149606299213" right="0.74803149606299213" top="0.98425196850393704" bottom="0.98425196850393704" header="0.51181102362204722" footer="0.51181102362204722"/>
  <pageSetup paperSize="9" scale="14" fitToHeight="3" orientation="portrait" r:id="rId15"/>
  <headerFooter alignWithMargins="0"/>
  <rowBreaks count="1" manualBreakCount="1">
    <brk id="22" max="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96CDF-B498-48B9-BEC1-BF904EFF0737}">
  <sheetPr codeName="Sheet9">
    <tabColor rgb="FFFF0000"/>
  </sheetPr>
  <dimension ref="A1:G34"/>
  <sheetViews>
    <sheetView view="pageBreakPreview" topLeftCell="B1" zoomScale="95" zoomScaleNormal="112" zoomScaleSheetLayoutView="95" workbookViewId="0">
      <selection activeCell="D30" sqref="D30"/>
    </sheetView>
  </sheetViews>
  <sheetFormatPr defaultColWidth="9" defaultRowHeight="13.2"/>
  <cols>
    <col min="1" max="1" width="5" style="1" customWidth="1"/>
    <col min="2" max="2" width="25.77734375" style="39" customWidth="1"/>
    <col min="3" max="3" width="74.109375" style="1" customWidth="1"/>
    <col min="4" max="4" width="109.88671875" style="1" customWidth="1"/>
    <col min="5" max="5" width="3.88671875" style="1" customWidth="1"/>
    <col min="6" max="16384" width="9" style="1"/>
  </cols>
  <sheetData>
    <row r="1" spans="1:7" ht="18.75" customHeight="1">
      <c r="B1" s="39" t="s">
        <v>121</v>
      </c>
    </row>
    <row r="2" spans="1:7" ht="17.25" customHeight="1" thickBot="1">
      <c r="B2" s="841" t="s">
        <v>249</v>
      </c>
      <c r="C2" s="841"/>
      <c r="D2" s="820" t="str">
        <f>+D24</f>
        <v>対前週
インフルエンザ 　　     　       　　　12%   増加
新型コロナウイルス          　  　   -3%　 減少</v>
      </c>
    </row>
    <row r="3" spans="1:7" ht="34.799999999999997" customHeight="1" thickBot="1">
      <c r="B3" s="576" t="s">
        <v>122</v>
      </c>
      <c r="C3" s="577" t="s">
        <v>123</v>
      </c>
      <c r="D3" s="820"/>
    </row>
    <row r="4" spans="1:7" ht="22.2" customHeight="1" thickBot="1">
      <c r="B4" s="578" t="s">
        <v>124</v>
      </c>
      <c r="C4" s="579" t="s">
        <v>250</v>
      </c>
      <c r="D4" s="40"/>
    </row>
    <row r="5" spans="1:7" ht="67.2" customHeight="1">
      <c r="B5" s="826" t="s">
        <v>125</v>
      </c>
      <c r="C5" s="829" t="s">
        <v>126</v>
      </c>
      <c r="D5" s="830"/>
    </row>
    <row r="6" spans="1:7" ht="19.2" customHeight="1">
      <c r="B6" s="827"/>
      <c r="C6" s="831" t="s">
        <v>127</v>
      </c>
      <c r="D6" s="832"/>
      <c r="G6" s="68"/>
    </row>
    <row r="7" spans="1:7" ht="19.95" customHeight="1">
      <c r="B7" s="827"/>
      <c r="C7" s="580" t="s">
        <v>128</v>
      </c>
      <c r="D7" s="581"/>
      <c r="G7" s="68"/>
    </row>
    <row r="8" spans="1:7" ht="24" customHeight="1" thickBot="1">
      <c r="B8" s="828"/>
      <c r="C8" s="582" t="s">
        <v>129</v>
      </c>
      <c r="D8" s="583"/>
      <c r="G8" s="68"/>
    </row>
    <row r="9" spans="1:7" ht="27" customHeight="1">
      <c r="B9" s="837" t="s">
        <v>207</v>
      </c>
      <c r="C9" s="842" t="s">
        <v>251</v>
      </c>
      <c r="D9" s="843"/>
      <c r="G9" s="68"/>
    </row>
    <row r="10" spans="1:7" ht="26.4" customHeight="1" thickBot="1">
      <c r="B10" s="838"/>
      <c r="C10" s="844"/>
      <c r="D10" s="845"/>
    </row>
    <row r="11" spans="1:7" ht="75" customHeight="1" thickBot="1">
      <c r="B11" s="839" t="s">
        <v>130</v>
      </c>
      <c r="C11" s="833" t="s">
        <v>254</v>
      </c>
      <c r="D11" s="834"/>
    </row>
    <row r="12" spans="1:7" ht="67.2" customHeight="1" thickBot="1">
      <c r="B12" s="840"/>
      <c r="C12" s="221" t="s">
        <v>255</v>
      </c>
      <c r="D12" s="222" t="s">
        <v>256</v>
      </c>
      <c r="F12" s="1" t="s">
        <v>17</v>
      </c>
    </row>
    <row r="13" spans="1:7" ht="37.950000000000003" customHeight="1" thickBot="1">
      <c r="B13" s="484" t="s">
        <v>252</v>
      </c>
      <c r="C13" s="835" t="s">
        <v>253</v>
      </c>
      <c r="D13" s="836"/>
    </row>
    <row r="14" spans="1:7" ht="118.2" customHeight="1" thickBot="1">
      <c r="B14" s="485" t="s">
        <v>131</v>
      </c>
      <c r="C14" s="223" t="s">
        <v>258</v>
      </c>
      <c r="D14" s="224" t="s">
        <v>257</v>
      </c>
      <c r="F14" t="s">
        <v>3</v>
      </c>
    </row>
    <row r="15" spans="1:7" ht="103.2" customHeight="1" thickBot="1">
      <c r="A15" t="s">
        <v>41</v>
      </c>
      <c r="B15" s="486" t="s">
        <v>206</v>
      </c>
      <c r="C15" s="824" t="s">
        <v>259</v>
      </c>
      <c r="D15" s="825"/>
    </row>
    <row r="16" spans="1:7" ht="17.25" customHeight="1"/>
    <row r="17" spans="2:5" ht="17.25" customHeight="1">
      <c r="B17" s="821" t="s">
        <v>132</v>
      </c>
      <c r="C17" s="124"/>
      <c r="D17" s="1" t="s">
        <v>41</v>
      </c>
    </row>
    <row r="18" spans="2:5">
      <c r="B18" s="821"/>
      <c r="C18"/>
    </row>
    <row r="19" spans="2:5">
      <c r="B19" s="821"/>
      <c r="E19" s="1" t="s">
        <v>17</v>
      </c>
    </row>
    <row r="20" spans="2:5">
      <c r="B20" s="821"/>
    </row>
    <row r="21" spans="2:5">
      <c r="B21" s="821"/>
    </row>
    <row r="22" spans="2:5" ht="16.2">
      <c r="B22" s="821"/>
      <c r="D22" s="174" t="s">
        <v>133</v>
      </c>
    </row>
    <row r="23" spans="2:5">
      <c r="B23" s="821"/>
    </row>
    <row r="24" spans="2:5">
      <c r="B24" s="821"/>
      <c r="D24" s="822" t="s">
        <v>260</v>
      </c>
    </row>
    <row r="25" spans="2:5">
      <c r="B25" s="821"/>
      <c r="D25" s="823"/>
    </row>
    <row r="26" spans="2:5">
      <c r="B26" s="821"/>
      <c r="D26" s="823"/>
    </row>
    <row r="27" spans="2:5">
      <c r="B27" s="821"/>
      <c r="D27" s="823"/>
    </row>
    <row r="28" spans="2:5">
      <c r="B28" s="821"/>
      <c r="D28" s="823"/>
    </row>
    <row r="29" spans="2:5">
      <c r="B29" s="821"/>
    </row>
    <row r="30" spans="2:5">
      <c r="B30" s="821"/>
      <c r="D30" s="1" t="s">
        <v>41</v>
      </c>
    </row>
    <row r="31" spans="2:5">
      <c r="B31" s="821"/>
      <c r="D31" s="1" t="s">
        <v>41</v>
      </c>
    </row>
    <row r="32" spans="2:5">
      <c r="B32" s="821"/>
    </row>
    <row r="33" spans="2:2">
      <c r="B33" s="821"/>
    </row>
    <row r="34" spans="2:2">
      <c r="B34" s="821"/>
    </row>
  </sheetData>
  <mergeCells count="13">
    <mergeCell ref="D2:D3"/>
    <mergeCell ref="B17:B34"/>
    <mergeCell ref="D24:D28"/>
    <mergeCell ref="C15:D15"/>
    <mergeCell ref="B5:B8"/>
    <mergeCell ref="C5:D5"/>
    <mergeCell ref="C6:D6"/>
    <mergeCell ref="C11:D11"/>
    <mergeCell ref="C13:D13"/>
    <mergeCell ref="B9:B10"/>
    <mergeCell ref="B11:B12"/>
    <mergeCell ref="B2:C2"/>
    <mergeCell ref="C9:D10"/>
  </mergeCells>
  <phoneticPr fontId="81"/>
  <hyperlinks>
    <hyperlink ref="C6" r:id="rId1" location="h2_1" xr:uid="{B5E764AE-5943-4A97-AD1C-025941C051BF}"/>
  </hyperlinks>
  <pageMargins left="0.7" right="0.7" top="0.75" bottom="0.75" header="0.3" footer="0.3"/>
  <pageSetup paperSize="9" scale="41" orientation="portrait" horizontalDpi="1200" verticalDpi="1200" r:id="rId2"/>
  <headerFooter alignWithMargins="0"/>
  <colBreaks count="1" manualBreakCount="1">
    <brk id="4" max="1048575" man="1"/>
  </colBreaks>
  <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2D635-22E7-4B3B-9B5C-18D173B310F7}">
  <sheetPr>
    <tabColor indexed="46"/>
  </sheetPr>
  <dimension ref="A1:AE41"/>
  <sheetViews>
    <sheetView zoomScale="90" zoomScaleNormal="90" zoomScaleSheetLayoutView="100" workbookViewId="0">
      <selection activeCell="AF25" sqref="AF25"/>
    </sheetView>
  </sheetViews>
  <sheetFormatPr defaultColWidth="9" defaultRowHeight="13.2"/>
  <cols>
    <col min="1" max="1" width="8.33203125" style="1" customWidth="1"/>
    <col min="2" max="13" width="6.77734375" style="1" customWidth="1"/>
    <col min="14" max="14" width="8.88671875" style="1" customWidth="1"/>
    <col min="15" max="15" width="5.88671875" style="1" customWidth="1"/>
    <col min="16" max="16" width="8.44140625" style="1" customWidth="1"/>
    <col min="17" max="29" width="6.77734375" style="1" customWidth="1"/>
    <col min="30" max="16384" width="9" style="1"/>
  </cols>
  <sheetData>
    <row r="1" spans="1:31" ht="15" customHeight="1">
      <c r="A1" s="854" t="s">
        <v>181</v>
      </c>
      <c r="B1" s="855"/>
      <c r="C1" s="855"/>
      <c r="D1" s="855"/>
      <c r="E1" s="855"/>
      <c r="F1" s="855"/>
      <c r="G1" s="855"/>
      <c r="H1" s="855"/>
      <c r="I1" s="855"/>
      <c r="J1" s="855"/>
      <c r="K1" s="855"/>
      <c r="L1" s="855"/>
      <c r="M1" s="855"/>
      <c r="N1" s="856"/>
      <c r="P1" s="854" t="s">
        <v>135</v>
      </c>
      <c r="Q1" s="855"/>
      <c r="R1" s="855"/>
      <c r="S1" s="855"/>
      <c r="T1" s="855"/>
      <c r="U1" s="855"/>
      <c r="V1" s="855"/>
      <c r="W1" s="855"/>
      <c r="X1" s="855"/>
      <c r="Y1" s="855"/>
      <c r="Z1" s="855"/>
      <c r="AA1" s="855"/>
      <c r="AB1" s="855"/>
      <c r="AC1" s="856"/>
    </row>
    <row r="2" spans="1:31" ht="18" customHeight="1" thickBot="1">
      <c r="A2" s="857" t="s">
        <v>3</v>
      </c>
      <c r="B2" s="858"/>
      <c r="C2" s="858"/>
      <c r="D2" s="858"/>
      <c r="E2" s="858"/>
      <c r="F2" s="858"/>
      <c r="G2" s="858"/>
      <c r="H2" s="858"/>
      <c r="I2" s="858"/>
      <c r="J2" s="858"/>
      <c r="K2" s="858"/>
      <c r="L2" s="858"/>
      <c r="M2" s="858"/>
      <c r="N2" s="859"/>
      <c r="P2" s="860" t="s">
        <v>136</v>
      </c>
      <c r="Q2" s="858"/>
      <c r="R2" s="858"/>
      <c r="S2" s="858"/>
      <c r="T2" s="858"/>
      <c r="U2" s="858"/>
      <c r="V2" s="858"/>
      <c r="W2" s="858"/>
      <c r="X2" s="858"/>
      <c r="Y2" s="858"/>
      <c r="Z2" s="858"/>
      <c r="AA2" s="858"/>
      <c r="AB2" s="858"/>
      <c r="AC2" s="861"/>
    </row>
    <row r="3" spans="1:31" ht="13.8" thickBot="1">
      <c r="A3" s="358" t="s">
        <v>3</v>
      </c>
      <c r="B3" s="359" t="s">
        <v>137</v>
      </c>
      <c r="C3" s="359" t="s">
        <v>138</v>
      </c>
      <c r="D3" s="359" t="s">
        <v>139</v>
      </c>
      <c r="E3" s="359" t="s">
        <v>140</v>
      </c>
      <c r="F3" s="359" t="s">
        <v>141</v>
      </c>
      <c r="G3" s="359" t="s">
        <v>142</v>
      </c>
      <c r="H3" s="359" t="s">
        <v>143</v>
      </c>
      <c r="I3" s="359" t="s">
        <v>144</v>
      </c>
      <c r="J3" s="360" t="s">
        <v>145</v>
      </c>
      <c r="K3" s="361" t="s">
        <v>146</v>
      </c>
      <c r="L3" s="361" t="s">
        <v>147</v>
      </c>
      <c r="M3" s="361" t="s">
        <v>148</v>
      </c>
      <c r="N3" s="362" t="s">
        <v>149</v>
      </c>
      <c r="P3" s="361"/>
      <c r="Q3" s="359" t="s">
        <v>137</v>
      </c>
      <c r="R3" s="359" t="s">
        <v>138</v>
      </c>
      <c r="S3" s="359" t="s">
        <v>139</v>
      </c>
      <c r="T3" s="359" t="s">
        <v>140</v>
      </c>
      <c r="U3" s="359" t="s">
        <v>141</v>
      </c>
      <c r="V3" s="359" t="s">
        <v>142</v>
      </c>
      <c r="W3" s="359" t="s">
        <v>143</v>
      </c>
      <c r="X3" s="359" t="s">
        <v>144</v>
      </c>
      <c r="Y3" s="360" t="s">
        <v>145</v>
      </c>
      <c r="Z3" s="361" t="s">
        <v>146</v>
      </c>
      <c r="AA3" s="361" t="s">
        <v>147</v>
      </c>
      <c r="AB3" s="361" t="s">
        <v>148</v>
      </c>
      <c r="AC3" s="363" t="s">
        <v>150</v>
      </c>
    </row>
    <row r="4" spans="1:31" ht="13.8" thickBot="1">
      <c r="A4" s="364" t="s">
        <v>3</v>
      </c>
      <c r="B4" s="365">
        <f>SUM(B7:B13)</f>
        <v>687</v>
      </c>
      <c r="C4" s="365">
        <f t="shared" ref="C4:M4" si="0">SUM(C7:C13)</f>
        <v>531</v>
      </c>
      <c r="D4" s="365">
        <f t="shared" si="0"/>
        <v>579</v>
      </c>
      <c r="E4" s="365">
        <f t="shared" si="0"/>
        <v>739</v>
      </c>
      <c r="F4" s="365">
        <f t="shared" ref="F4:G4" si="1">SUM(F7:F13)</f>
        <v>1458</v>
      </c>
      <c r="G4" s="365">
        <f t="shared" si="1"/>
        <v>2647</v>
      </c>
      <c r="H4" s="365">
        <f t="shared" ref="H4" si="2">SUM(H7:H13)</f>
        <v>4148</v>
      </c>
      <c r="I4" s="365">
        <f t="shared" si="0"/>
        <v>4487</v>
      </c>
      <c r="J4" s="365">
        <f t="shared" ref="J4" si="3">SUM(J7:J13)</f>
        <v>3089</v>
      </c>
      <c r="K4" s="365">
        <f t="shared" si="0"/>
        <v>2324</v>
      </c>
      <c r="L4" s="365">
        <f t="shared" si="0"/>
        <v>1302</v>
      </c>
      <c r="M4" s="365">
        <f t="shared" si="0"/>
        <v>943</v>
      </c>
      <c r="N4" s="365">
        <f>SUM(B4:M4)</f>
        <v>22934</v>
      </c>
      <c r="O4" s="4"/>
      <c r="P4" s="366" t="str">
        <f>+A4</f>
        <v xml:space="preserve"> </v>
      </c>
      <c r="Q4" s="365">
        <f>SUM(Q7:Q13)</f>
        <v>31</v>
      </c>
      <c r="R4" s="365">
        <f t="shared" ref="R4:AB4" si="4">SUM(R7:R13)</f>
        <v>24</v>
      </c>
      <c r="S4" s="365">
        <f t="shared" si="4"/>
        <v>51</v>
      </c>
      <c r="T4" s="365">
        <f t="shared" si="4"/>
        <v>21</v>
      </c>
      <c r="U4" s="365">
        <f t="shared" ref="U4:V4" si="5">SUM(U7:U13)</f>
        <v>33</v>
      </c>
      <c r="V4" s="365">
        <f t="shared" si="5"/>
        <v>22</v>
      </c>
      <c r="W4" s="365">
        <f t="shared" ref="W4:X4" si="6">SUM(W7:W13)</f>
        <v>27</v>
      </c>
      <c r="X4" s="365">
        <f t="shared" si="6"/>
        <v>46</v>
      </c>
      <c r="Y4" s="365">
        <f t="shared" ref="Y4" si="7">SUM(Y7:Y13)</f>
        <v>24</v>
      </c>
      <c r="Z4" s="365">
        <f t="shared" si="4"/>
        <v>49</v>
      </c>
      <c r="AA4" s="365">
        <f t="shared" si="4"/>
        <v>31</v>
      </c>
      <c r="AB4" s="365">
        <f t="shared" si="4"/>
        <v>50</v>
      </c>
      <c r="AC4" s="365">
        <f>SUM(Q4:AB4)</f>
        <v>409</v>
      </c>
    </row>
    <row r="5" spans="1:31" ht="19.95" customHeight="1" thickBot="1">
      <c r="A5" s="367" t="s">
        <v>3</v>
      </c>
      <c r="B5" s="367" t="s">
        <v>3</v>
      </c>
      <c r="C5" s="367" t="s">
        <v>3</v>
      </c>
      <c r="D5" s="367" t="s">
        <v>3</v>
      </c>
      <c r="E5" s="367" t="s">
        <v>3</v>
      </c>
      <c r="F5" s="367" t="s">
        <v>3</v>
      </c>
      <c r="G5" s="367" t="s">
        <v>3</v>
      </c>
      <c r="H5" s="371"/>
      <c r="I5" s="371"/>
      <c r="J5" s="368" t="s">
        <v>151</v>
      </c>
      <c r="K5" s="367" t="s" ph="1">
        <v>17</v>
      </c>
      <c r="L5" s="367" ph="1"/>
      <c r="M5" s="367" t="s" ph="1">
        <v>17</v>
      </c>
      <c r="N5" s="369"/>
      <c r="O5" s="45"/>
      <c r="P5" s="307"/>
      <c r="Q5" s="307"/>
      <c r="R5" s="307"/>
      <c r="S5" s="307"/>
      <c r="T5" s="307"/>
      <c r="U5" s="307"/>
      <c r="V5" s="307"/>
      <c r="W5" s="307"/>
      <c r="X5" s="307"/>
      <c r="Y5" s="368" t="s">
        <v>151</v>
      </c>
      <c r="Z5" s="307"/>
      <c r="AA5" s="307"/>
      <c r="AB5" s="307"/>
      <c r="AC5" s="369"/>
      <c r="AE5" s="1" t="s">
        <v>178</v>
      </c>
    </row>
    <row r="6" spans="1:31" ht="19.95" customHeight="1" thickBot="1">
      <c r="A6" s="367"/>
      <c r="B6" s="367"/>
      <c r="C6" s="367"/>
      <c r="D6" s="367"/>
      <c r="E6" s="367"/>
      <c r="F6" s="367" t="s">
        <v>178</v>
      </c>
      <c r="G6" s="367" t="s">
        <v>178</v>
      </c>
      <c r="H6" s="371" t="s">
        <v>178</v>
      </c>
      <c r="I6" s="371" t="s">
        <v>178</v>
      </c>
      <c r="J6" s="523">
        <v>182</v>
      </c>
      <c r="K6" s="306"/>
      <c r="L6" s="306"/>
      <c r="M6" s="306"/>
      <c r="N6" s="130"/>
      <c r="O6" s="45"/>
      <c r="P6" s="306"/>
      <c r="Q6" s="306"/>
      <c r="R6" s="306"/>
      <c r="S6" s="306"/>
      <c r="T6" s="306"/>
      <c r="U6" s="306"/>
      <c r="V6" s="306"/>
      <c r="W6" s="306"/>
      <c r="X6" s="306"/>
      <c r="Y6" s="556">
        <v>2</v>
      </c>
      <c r="Z6" s="306"/>
      <c r="AA6" s="306"/>
      <c r="AB6" s="306"/>
      <c r="AC6" s="130"/>
    </row>
    <row r="7" spans="1:31" ht="19.95" customHeight="1" thickBot="1">
      <c r="A7" s="370" t="s">
        <v>199</v>
      </c>
      <c r="B7" s="474">
        <v>142</v>
      </c>
      <c r="C7" s="467">
        <v>95</v>
      </c>
      <c r="D7" s="467">
        <v>86</v>
      </c>
      <c r="E7" s="475">
        <v>111</v>
      </c>
      <c r="F7" s="475">
        <v>217</v>
      </c>
      <c r="G7" s="503">
        <v>304</v>
      </c>
      <c r="H7" s="503">
        <v>810</v>
      </c>
      <c r="I7" s="626">
        <v>689</v>
      </c>
      <c r="J7" s="523">
        <v>156</v>
      </c>
      <c r="K7" s="306"/>
      <c r="L7" s="306"/>
      <c r="M7" s="306"/>
      <c r="N7" s="372">
        <f t="shared" ref="N7:N21" si="8">SUM(B7:M7)</f>
        <v>2610</v>
      </c>
      <c r="O7" s="45"/>
      <c r="P7" s="370" t="s">
        <v>199</v>
      </c>
      <c r="Q7" s="555">
        <v>2</v>
      </c>
      <c r="R7" s="555">
        <v>4</v>
      </c>
      <c r="S7" s="555">
        <v>6</v>
      </c>
      <c r="T7" s="555">
        <v>4</v>
      </c>
      <c r="U7" s="555">
        <v>8</v>
      </c>
      <c r="V7" s="555">
        <v>0</v>
      </c>
      <c r="W7" s="555">
        <v>5</v>
      </c>
      <c r="X7" s="555">
        <v>7</v>
      </c>
      <c r="Y7" s="556">
        <v>2</v>
      </c>
      <c r="Z7" s="306"/>
      <c r="AA7" s="306"/>
      <c r="AB7" s="306"/>
      <c r="AC7" s="373">
        <f>SUM(Q7:AB7)</f>
        <v>38</v>
      </c>
    </row>
    <row r="8" spans="1:31" ht="19.95" customHeight="1" thickBot="1">
      <c r="A8" s="370" t="s">
        <v>180</v>
      </c>
      <c r="B8" s="243">
        <v>103</v>
      </c>
      <c r="C8" s="339">
        <v>102</v>
      </c>
      <c r="D8" s="339">
        <v>114</v>
      </c>
      <c r="E8" s="178">
        <v>122</v>
      </c>
      <c r="F8" s="374">
        <v>257</v>
      </c>
      <c r="G8" s="375">
        <v>308</v>
      </c>
      <c r="H8" s="375">
        <v>519</v>
      </c>
      <c r="I8" s="376">
        <v>708</v>
      </c>
      <c r="J8" s="377">
        <v>541</v>
      </c>
      <c r="K8" s="378">
        <v>533</v>
      </c>
      <c r="L8" s="377">
        <v>277</v>
      </c>
      <c r="M8" s="377">
        <v>158</v>
      </c>
      <c r="N8" s="372">
        <f t="shared" si="8"/>
        <v>3742</v>
      </c>
      <c r="O8" s="45"/>
      <c r="P8" s="379" t="s">
        <v>152</v>
      </c>
      <c r="Q8" s="371">
        <v>4</v>
      </c>
      <c r="R8" s="379">
        <v>4</v>
      </c>
      <c r="S8" s="379">
        <v>4</v>
      </c>
      <c r="T8" s="380">
        <v>8</v>
      </c>
      <c r="U8" s="379">
        <v>1</v>
      </c>
      <c r="V8" s="379">
        <v>2</v>
      </c>
      <c r="W8" s="379">
        <v>6</v>
      </c>
      <c r="X8" s="381">
        <v>21</v>
      </c>
      <c r="Y8" s="382">
        <v>12</v>
      </c>
      <c r="Z8" s="379">
        <v>8</v>
      </c>
      <c r="AA8" s="379">
        <v>0</v>
      </c>
      <c r="AB8" s="379">
        <v>4</v>
      </c>
      <c r="AC8" s="373">
        <f>SUM(Q8:AB8)</f>
        <v>74</v>
      </c>
    </row>
    <row r="9" spans="1:31" ht="18" customHeight="1" thickBot="1">
      <c r="A9" s="370" t="s">
        <v>153</v>
      </c>
      <c r="B9" s="383">
        <v>84</v>
      </c>
      <c r="C9" s="384">
        <v>62</v>
      </c>
      <c r="D9" s="384">
        <v>99</v>
      </c>
      <c r="E9" s="384">
        <v>112</v>
      </c>
      <c r="F9" s="385">
        <v>224</v>
      </c>
      <c r="G9" s="385">
        <v>526</v>
      </c>
      <c r="H9" s="385">
        <v>521</v>
      </c>
      <c r="I9" s="386">
        <v>768</v>
      </c>
      <c r="J9" s="387">
        <v>454</v>
      </c>
      <c r="K9" s="387">
        <v>390</v>
      </c>
      <c r="L9" s="387">
        <v>416</v>
      </c>
      <c r="M9" s="388">
        <v>154</v>
      </c>
      <c r="N9" s="389">
        <f t="shared" si="8"/>
        <v>3810</v>
      </c>
      <c r="O9" s="4"/>
      <c r="P9" s="390" t="s">
        <v>153</v>
      </c>
      <c r="Q9" s="391">
        <v>1</v>
      </c>
      <c r="R9" s="392">
        <v>1</v>
      </c>
      <c r="S9" s="392">
        <v>4</v>
      </c>
      <c r="T9" s="392">
        <v>2</v>
      </c>
      <c r="U9" s="392">
        <v>2</v>
      </c>
      <c r="V9" s="384">
        <v>7</v>
      </c>
      <c r="W9" s="384">
        <v>7</v>
      </c>
      <c r="X9" s="384">
        <v>3</v>
      </c>
      <c r="Y9" s="384">
        <v>1</v>
      </c>
      <c r="Z9" s="393">
        <v>7</v>
      </c>
      <c r="AA9" s="393">
        <v>7</v>
      </c>
      <c r="AB9" s="394">
        <v>5</v>
      </c>
      <c r="AC9" s="395">
        <f>SUM(Q9:AB9)</f>
        <v>47</v>
      </c>
    </row>
    <row r="10" spans="1:31" ht="18" customHeight="1" thickBot="1">
      <c r="A10" s="396" t="s">
        <v>154</v>
      </c>
      <c r="B10" s="131">
        <v>81</v>
      </c>
      <c r="C10" s="132">
        <v>39</v>
      </c>
      <c r="D10" s="132">
        <v>72</v>
      </c>
      <c r="E10" s="133">
        <v>89</v>
      </c>
      <c r="F10" s="133">
        <v>258</v>
      </c>
      <c r="G10" s="133">
        <v>416</v>
      </c>
      <c r="H10" s="185">
        <v>554</v>
      </c>
      <c r="I10" s="185">
        <v>568</v>
      </c>
      <c r="J10" s="184">
        <v>578</v>
      </c>
      <c r="K10" s="133">
        <v>337</v>
      </c>
      <c r="L10" s="133">
        <v>169</v>
      </c>
      <c r="M10" s="133">
        <v>168</v>
      </c>
      <c r="N10" s="134">
        <f t="shared" si="8"/>
        <v>3329</v>
      </c>
      <c r="O10" s="47" t="s">
        <v>17</v>
      </c>
      <c r="P10" s="397" t="s">
        <v>154</v>
      </c>
      <c r="Q10" s="398">
        <v>0</v>
      </c>
      <c r="R10" s="399">
        <v>5</v>
      </c>
      <c r="S10" s="399">
        <v>4</v>
      </c>
      <c r="T10" s="399">
        <v>1</v>
      </c>
      <c r="U10" s="399">
        <v>1</v>
      </c>
      <c r="V10" s="399">
        <v>1</v>
      </c>
      <c r="W10" s="399">
        <v>1</v>
      </c>
      <c r="X10" s="399">
        <v>1</v>
      </c>
      <c r="Y10" s="398">
        <v>0</v>
      </c>
      <c r="Z10" s="398">
        <v>0</v>
      </c>
      <c r="AA10" s="398">
        <v>0</v>
      </c>
      <c r="AB10" s="398">
        <v>2</v>
      </c>
      <c r="AC10" s="400">
        <f t="shared" ref="AC10:AC21" si="9">SUM(Q10:AB10)</f>
        <v>16</v>
      </c>
    </row>
    <row r="11" spans="1:31" ht="18" customHeight="1" thickBot="1">
      <c r="A11" s="396" t="s">
        <v>155</v>
      </c>
      <c r="B11" s="301">
        <v>81</v>
      </c>
      <c r="C11" s="301">
        <v>48</v>
      </c>
      <c r="D11" s="302">
        <v>71</v>
      </c>
      <c r="E11" s="301">
        <v>128</v>
      </c>
      <c r="F11" s="301">
        <v>171</v>
      </c>
      <c r="G11" s="301">
        <v>350</v>
      </c>
      <c r="H11" s="301">
        <v>569</v>
      </c>
      <c r="I11" s="301">
        <v>553</v>
      </c>
      <c r="J11" s="301">
        <v>458</v>
      </c>
      <c r="K11" s="301">
        <v>306</v>
      </c>
      <c r="L11" s="473">
        <v>221</v>
      </c>
      <c r="M11" s="302">
        <v>229</v>
      </c>
      <c r="N11" s="401">
        <f t="shared" si="8"/>
        <v>3185</v>
      </c>
      <c r="O11" s="110"/>
      <c r="P11" s="397" t="s">
        <v>155</v>
      </c>
      <c r="Q11" s="402">
        <v>1</v>
      </c>
      <c r="R11" s="402">
        <v>2</v>
      </c>
      <c r="S11" s="402">
        <v>1</v>
      </c>
      <c r="T11" s="402">
        <v>0</v>
      </c>
      <c r="U11" s="402">
        <v>0</v>
      </c>
      <c r="V11" s="402">
        <v>0</v>
      </c>
      <c r="W11" s="402">
        <v>1</v>
      </c>
      <c r="X11" s="402">
        <v>1</v>
      </c>
      <c r="Y11" s="402">
        <v>0</v>
      </c>
      <c r="Z11" s="402">
        <v>1</v>
      </c>
      <c r="AA11" s="402">
        <v>0</v>
      </c>
      <c r="AB11" s="402">
        <v>0</v>
      </c>
      <c r="AC11" s="403">
        <f t="shared" si="9"/>
        <v>7</v>
      </c>
    </row>
    <row r="12" spans="1:31" ht="18" customHeight="1" thickBot="1">
      <c r="A12" s="404" t="s">
        <v>156</v>
      </c>
      <c r="B12" s="405">
        <v>112</v>
      </c>
      <c r="C12" s="405">
        <v>85</v>
      </c>
      <c r="D12" s="405">
        <v>60</v>
      </c>
      <c r="E12" s="405">
        <v>97</v>
      </c>
      <c r="F12" s="405">
        <v>95</v>
      </c>
      <c r="G12" s="405">
        <v>305</v>
      </c>
      <c r="H12" s="405">
        <v>544</v>
      </c>
      <c r="I12" s="405">
        <v>449</v>
      </c>
      <c r="J12" s="405">
        <v>475</v>
      </c>
      <c r="K12" s="405">
        <v>505</v>
      </c>
      <c r="L12" s="405">
        <v>219</v>
      </c>
      <c r="M12" s="406">
        <v>98</v>
      </c>
      <c r="N12" s="303">
        <f t="shared" si="8"/>
        <v>3044</v>
      </c>
      <c r="O12" s="47"/>
      <c r="P12" s="396" t="s">
        <v>156</v>
      </c>
      <c r="Q12" s="407">
        <v>16</v>
      </c>
      <c r="R12" s="407">
        <v>1</v>
      </c>
      <c r="S12" s="407">
        <v>19</v>
      </c>
      <c r="T12" s="407">
        <v>3</v>
      </c>
      <c r="U12" s="407">
        <v>13</v>
      </c>
      <c r="V12" s="407">
        <v>1</v>
      </c>
      <c r="W12" s="407">
        <v>2</v>
      </c>
      <c r="X12" s="407">
        <v>2</v>
      </c>
      <c r="Y12" s="407">
        <v>0</v>
      </c>
      <c r="Z12" s="408">
        <v>24</v>
      </c>
      <c r="AA12" s="407">
        <v>4</v>
      </c>
      <c r="AB12" s="407">
        <v>2</v>
      </c>
      <c r="AC12" s="409">
        <f t="shared" si="9"/>
        <v>87</v>
      </c>
    </row>
    <row r="13" spans="1:31" ht="18" hidden="1" customHeight="1" thickBot="1">
      <c r="A13" s="410" t="s">
        <v>157</v>
      </c>
      <c r="B13" s="411">
        <v>84</v>
      </c>
      <c r="C13" s="411">
        <v>100</v>
      </c>
      <c r="D13" s="412">
        <v>77</v>
      </c>
      <c r="E13" s="412">
        <v>80</v>
      </c>
      <c r="F13" s="413">
        <v>236</v>
      </c>
      <c r="G13" s="413">
        <v>438</v>
      </c>
      <c r="H13" s="414">
        <v>631</v>
      </c>
      <c r="I13" s="415">
        <v>752</v>
      </c>
      <c r="J13" s="413">
        <v>427</v>
      </c>
      <c r="K13" s="416">
        <v>253</v>
      </c>
      <c r="L13" s="416"/>
      <c r="M13" s="417">
        <v>136</v>
      </c>
      <c r="N13" s="418">
        <f t="shared" si="8"/>
        <v>3214</v>
      </c>
      <c r="O13" s="47"/>
      <c r="P13" s="419" t="s">
        <v>158</v>
      </c>
      <c r="Q13" s="420">
        <v>7</v>
      </c>
      <c r="R13" s="420">
        <v>7</v>
      </c>
      <c r="S13" s="421">
        <v>13</v>
      </c>
      <c r="T13" s="421">
        <v>3</v>
      </c>
      <c r="U13" s="421">
        <v>8</v>
      </c>
      <c r="V13" s="421">
        <v>11</v>
      </c>
      <c r="W13" s="420">
        <v>5</v>
      </c>
      <c r="X13" s="421">
        <v>11</v>
      </c>
      <c r="Y13" s="421">
        <v>9</v>
      </c>
      <c r="Z13" s="421">
        <v>9</v>
      </c>
      <c r="AA13" s="422">
        <v>20</v>
      </c>
      <c r="AB13" s="422">
        <v>37</v>
      </c>
      <c r="AC13" s="409">
        <f t="shared" si="9"/>
        <v>140</v>
      </c>
    </row>
    <row r="14" spans="1:31" ht="18" hidden="1" customHeight="1">
      <c r="A14" s="410" t="s">
        <v>159</v>
      </c>
      <c r="B14" s="421">
        <v>41</v>
      </c>
      <c r="C14" s="421">
        <v>44</v>
      </c>
      <c r="D14" s="421">
        <v>67</v>
      </c>
      <c r="E14" s="421">
        <v>103</v>
      </c>
      <c r="F14" s="407">
        <v>311</v>
      </c>
      <c r="G14" s="421">
        <v>415</v>
      </c>
      <c r="H14" s="421">
        <v>539</v>
      </c>
      <c r="I14" s="408">
        <v>1165</v>
      </c>
      <c r="J14" s="421">
        <v>297</v>
      </c>
      <c r="K14" s="420">
        <v>205</v>
      </c>
      <c r="L14" s="420"/>
      <c r="M14" s="423">
        <v>92</v>
      </c>
      <c r="N14" s="409">
        <f t="shared" si="8"/>
        <v>3279</v>
      </c>
      <c r="O14" s="47"/>
      <c r="P14" s="424" t="s">
        <v>159</v>
      </c>
      <c r="Q14" s="421">
        <v>9</v>
      </c>
      <c r="R14" s="421">
        <v>22</v>
      </c>
      <c r="S14" s="420">
        <v>18</v>
      </c>
      <c r="T14" s="421">
        <v>9</v>
      </c>
      <c r="U14" s="425">
        <v>21</v>
      </c>
      <c r="V14" s="421">
        <v>14</v>
      </c>
      <c r="W14" s="421">
        <v>6</v>
      </c>
      <c r="X14" s="421">
        <v>13</v>
      </c>
      <c r="Y14" s="421">
        <v>7</v>
      </c>
      <c r="Z14" s="426">
        <v>81</v>
      </c>
      <c r="AA14" s="425">
        <v>31</v>
      </c>
      <c r="AB14" s="426">
        <v>37</v>
      </c>
      <c r="AC14" s="409">
        <f t="shared" si="9"/>
        <v>268</v>
      </c>
    </row>
    <row r="15" spans="1:31" ht="18" hidden="1" customHeight="1">
      <c r="A15" s="410" t="s">
        <v>160</v>
      </c>
      <c r="B15" s="421">
        <v>57</v>
      </c>
      <c r="C15" s="420">
        <v>35</v>
      </c>
      <c r="D15" s="421">
        <v>95</v>
      </c>
      <c r="E15" s="420">
        <v>112</v>
      </c>
      <c r="F15" s="421">
        <v>131</v>
      </c>
      <c r="G15" s="427">
        <v>340</v>
      </c>
      <c r="H15" s="427">
        <v>483</v>
      </c>
      <c r="I15" s="428">
        <v>1339</v>
      </c>
      <c r="J15" s="427">
        <v>349</v>
      </c>
      <c r="K15" s="427">
        <v>236</v>
      </c>
      <c r="L15" s="427"/>
      <c r="M15" s="429">
        <v>68</v>
      </c>
      <c r="N15" s="418">
        <f t="shared" si="8"/>
        <v>3245</v>
      </c>
      <c r="O15" s="47"/>
      <c r="P15" s="424" t="s">
        <v>160</v>
      </c>
      <c r="Q15" s="421">
        <v>19</v>
      </c>
      <c r="R15" s="421">
        <v>12</v>
      </c>
      <c r="S15" s="421">
        <v>8</v>
      </c>
      <c r="T15" s="420">
        <v>12</v>
      </c>
      <c r="U15" s="421">
        <v>7</v>
      </c>
      <c r="V15" s="421">
        <v>15</v>
      </c>
      <c r="W15" s="427">
        <v>16</v>
      </c>
      <c r="X15" s="429">
        <v>12</v>
      </c>
      <c r="Y15" s="420">
        <v>16</v>
      </c>
      <c r="Z15" s="421">
        <v>6</v>
      </c>
      <c r="AA15" s="420">
        <v>12</v>
      </c>
      <c r="AB15" s="420">
        <v>6</v>
      </c>
      <c r="AC15" s="409">
        <f t="shared" si="9"/>
        <v>141</v>
      </c>
    </row>
    <row r="16" spans="1:31" ht="18" hidden="1" customHeight="1">
      <c r="A16" s="410" t="s">
        <v>161</v>
      </c>
      <c r="B16" s="430">
        <v>68</v>
      </c>
      <c r="C16" s="421">
        <v>42</v>
      </c>
      <c r="D16" s="421">
        <v>44</v>
      </c>
      <c r="E16" s="420">
        <v>75</v>
      </c>
      <c r="F16" s="420">
        <v>135</v>
      </c>
      <c r="G16" s="420">
        <v>448</v>
      </c>
      <c r="H16" s="421">
        <v>507</v>
      </c>
      <c r="I16" s="421">
        <v>808</v>
      </c>
      <c r="J16" s="420">
        <v>313</v>
      </c>
      <c r="K16" s="420">
        <v>246</v>
      </c>
      <c r="L16" s="420"/>
      <c r="M16" s="420">
        <v>143</v>
      </c>
      <c r="N16" s="431">
        <f t="shared" si="8"/>
        <v>2829</v>
      </c>
      <c r="O16" s="47"/>
      <c r="P16" s="424" t="s">
        <v>161</v>
      </c>
      <c r="Q16" s="432">
        <v>9</v>
      </c>
      <c r="R16" s="421">
        <v>16</v>
      </c>
      <c r="S16" s="421">
        <v>12</v>
      </c>
      <c r="T16" s="420">
        <v>6</v>
      </c>
      <c r="U16" s="433">
        <v>7</v>
      </c>
      <c r="V16" s="433">
        <v>14</v>
      </c>
      <c r="W16" s="421">
        <v>9</v>
      </c>
      <c r="X16" s="421">
        <v>14</v>
      </c>
      <c r="Y16" s="421">
        <v>9</v>
      </c>
      <c r="Z16" s="421">
        <v>9</v>
      </c>
      <c r="AA16" s="433">
        <v>8</v>
      </c>
      <c r="AB16" s="433">
        <v>7</v>
      </c>
      <c r="AC16" s="434">
        <f t="shared" si="9"/>
        <v>120</v>
      </c>
    </row>
    <row r="17" spans="1:30" ht="18" hidden="1" customHeight="1">
      <c r="A17" s="435" t="s">
        <v>162</v>
      </c>
      <c r="B17" s="436">
        <v>71</v>
      </c>
      <c r="C17" s="436">
        <v>97</v>
      </c>
      <c r="D17" s="436">
        <v>61</v>
      </c>
      <c r="E17" s="437">
        <v>105</v>
      </c>
      <c r="F17" s="437">
        <v>198</v>
      </c>
      <c r="G17" s="437">
        <v>442</v>
      </c>
      <c r="H17" s="438">
        <v>790</v>
      </c>
      <c r="I17" s="439">
        <v>674</v>
      </c>
      <c r="J17" s="437">
        <v>275</v>
      </c>
      <c r="K17" s="437">
        <v>133</v>
      </c>
      <c r="L17" s="437"/>
      <c r="M17" s="437">
        <v>108</v>
      </c>
      <c r="N17" s="431">
        <f t="shared" si="8"/>
        <v>2954</v>
      </c>
      <c r="O17" s="4"/>
      <c r="P17" s="440" t="s">
        <v>162</v>
      </c>
      <c r="Q17" s="436">
        <v>7</v>
      </c>
      <c r="R17" s="436">
        <v>13</v>
      </c>
      <c r="S17" s="436">
        <v>12</v>
      </c>
      <c r="T17" s="437">
        <v>11</v>
      </c>
      <c r="U17" s="437">
        <v>12</v>
      </c>
      <c r="V17" s="437">
        <v>15</v>
      </c>
      <c r="W17" s="437">
        <v>20</v>
      </c>
      <c r="X17" s="437">
        <v>15</v>
      </c>
      <c r="Y17" s="437">
        <v>15</v>
      </c>
      <c r="Z17" s="437">
        <v>20</v>
      </c>
      <c r="AA17" s="437">
        <v>9</v>
      </c>
      <c r="AB17" s="437">
        <v>7</v>
      </c>
      <c r="AC17" s="441">
        <f t="shared" si="9"/>
        <v>156</v>
      </c>
    </row>
    <row r="18" spans="1:30" ht="13.8" hidden="1" thickBot="1">
      <c r="A18" s="442" t="s">
        <v>163</v>
      </c>
      <c r="B18" s="432">
        <v>38</v>
      </c>
      <c r="C18" s="437">
        <v>19</v>
      </c>
      <c r="D18" s="437">
        <v>38</v>
      </c>
      <c r="E18" s="437">
        <v>203</v>
      </c>
      <c r="F18" s="437">
        <v>146</v>
      </c>
      <c r="G18" s="437">
        <v>439</v>
      </c>
      <c r="H18" s="438">
        <v>964</v>
      </c>
      <c r="I18" s="438">
        <v>1154</v>
      </c>
      <c r="J18" s="437">
        <v>388</v>
      </c>
      <c r="K18" s="437">
        <v>176</v>
      </c>
      <c r="L18" s="437"/>
      <c r="M18" s="437">
        <v>143</v>
      </c>
      <c r="N18" s="443">
        <f t="shared" si="8"/>
        <v>3708</v>
      </c>
      <c r="O18" s="4"/>
      <c r="P18" s="444" t="s">
        <v>163</v>
      </c>
      <c r="Q18" s="437">
        <v>7</v>
      </c>
      <c r="R18" s="437">
        <v>7</v>
      </c>
      <c r="S18" s="437">
        <v>8</v>
      </c>
      <c r="T18" s="437">
        <v>12</v>
      </c>
      <c r="U18" s="437">
        <v>9</v>
      </c>
      <c r="V18" s="437">
        <v>6</v>
      </c>
      <c r="W18" s="437">
        <v>11</v>
      </c>
      <c r="X18" s="437">
        <v>8</v>
      </c>
      <c r="Y18" s="437">
        <v>16</v>
      </c>
      <c r="Z18" s="437">
        <v>40</v>
      </c>
      <c r="AA18" s="437">
        <v>17</v>
      </c>
      <c r="AB18" s="437">
        <v>16</v>
      </c>
      <c r="AC18" s="437">
        <f t="shared" si="9"/>
        <v>157</v>
      </c>
    </row>
    <row r="19" spans="1:30" ht="13.8" hidden="1" thickBot="1">
      <c r="A19" s="445" t="s">
        <v>164</v>
      </c>
      <c r="B19" s="439">
        <v>49</v>
      </c>
      <c r="C19" s="439">
        <v>63</v>
      </c>
      <c r="D19" s="439">
        <v>50</v>
      </c>
      <c r="E19" s="439">
        <v>71</v>
      </c>
      <c r="F19" s="439">
        <v>144</v>
      </c>
      <c r="G19" s="439">
        <v>374</v>
      </c>
      <c r="H19" s="446">
        <v>729</v>
      </c>
      <c r="I19" s="446">
        <v>1097</v>
      </c>
      <c r="J19" s="439">
        <v>397</v>
      </c>
      <c r="K19" s="439">
        <v>192</v>
      </c>
      <c r="L19" s="439"/>
      <c r="M19" s="439">
        <v>217</v>
      </c>
      <c r="N19" s="443">
        <f t="shared" si="8"/>
        <v>3383</v>
      </c>
      <c r="O19" s="4"/>
      <c r="P19" s="447" t="s">
        <v>164</v>
      </c>
      <c r="Q19" s="439">
        <v>10</v>
      </c>
      <c r="R19" s="439">
        <v>6</v>
      </c>
      <c r="S19" s="439">
        <v>14</v>
      </c>
      <c r="T19" s="439">
        <v>10</v>
      </c>
      <c r="U19" s="439">
        <v>10</v>
      </c>
      <c r="V19" s="439">
        <v>19</v>
      </c>
      <c r="W19" s="439">
        <v>11</v>
      </c>
      <c r="X19" s="439">
        <v>20</v>
      </c>
      <c r="Y19" s="439">
        <v>15</v>
      </c>
      <c r="Z19" s="439">
        <v>8</v>
      </c>
      <c r="AA19" s="439">
        <v>11</v>
      </c>
      <c r="AB19" s="439">
        <v>8</v>
      </c>
      <c r="AC19" s="437">
        <f t="shared" si="9"/>
        <v>142</v>
      </c>
    </row>
    <row r="20" spans="1:30" ht="13.8" hidden="1" thickBot="1">
      <c r="A20" s="442" t="s">
        <v>165</v>
      </c>
      <c r="B20" s="439">
        <v>53</v>
      </c>
      <c r="C20" s="439">
        <v>39</v>
      </c>
      <c r="D20" s="439">
        <v>74</v>
      </c>
      <c r="E20" s="439">
        <v>64</v>
      </c>
      <c r="F20" s="439">
        <v>208</v>
      </c>
      <c r="G20" s="439">
        <v>491</v>
      </c>
      <c r="H20" s="439">
        <v>454</v>
      </c>
      <c r="I20" s="446">
        <v>1068</v>
      </c>
      <c r="J20" s="439">
        <v>407</v>
      </c>
      <c r="K20" s="439">
        <v>228</v>
      </c>
      <c r="L20" s="439"/>
      <c r="M20" s="439">
        <v>81</v>
      </c>
      <c r="N20" s="448">
        <f t="shared" si="8"/>
        <v>3167</v>
      </c>
      <c r="O20" s="4"/>
      <c r="P20" s="444" t="s">
        <v>165</v>
      </c>
      <c r="Q20" s="439">
        <v>12</v>
      </c>
      <c r="R20" s="439">
        <v>13</v>
      </c>
      <c r="S20" s="439">
        <v>46</v>
      </c>
      <c r="T20" s="439">
        <v>9</v>
      </c>
      <c r="U20" s="439">
        <v>20</v>
      </c>
      <c r="V20" s="439">
        <v>4</v>
      </c>
      <c r="W20" s="439">
        <v>8</v>
      </c>
      <c r="X20" s="439">
        <v>30</v>
      </c>
      <c r="Y20" s="439">
        <v>22</v>
      </c>
      <c r="Z20" s="439">
        <v>20</v>
      </c>
      <c r="AA20" s="439">
        <v>16</v>
      </c>
      <c r="AB20" s="439">
        <v>12</v>
      </c>
      <c r="AC20" s="449">
        <f t="shared" si="9"/>
        <v>212</v>
      </c>
    </row>
    <row r="21" spans="1:30" ht="13.8" hidden="1" thickBot="1">
      <c r="A21" s="442" t="s">
        <v>166</v>
      </c>
      <c r="B21" s="450">
        <v>67</v>
      </c>
      <c r="C21" s="450">
        <v>62</v>
      </c>
      <c r="D21" s="450">
        <v>57</v>
      </c>
      <c r="E21" s="450">
        <v>77</v>
      </c>
      <c r="F21" s="450">
        <v>473</v>
      </c>
      <c r="G21" s="450">
        <v>468</v>
      </c>
      <c r="H21" s="451">
        <v>659</v>
      </c>
      <c r="I21" s="450">
        <v>851</v>
      </c>
      <c r="J21" s="450">
        <v>270</v>
      </c>
      <c r="K21" s="450">
        <v>208</v>
      </c>
      <c r="L21" s="450"/>
      <c r="M21" s="450">
        <v>174</v>
      </c>
      <c r="N21" s="452">
        <f t="shared" si="8"/>
        <v>3366</v>
      </c>
      <c r="O21" s="4" t="s">
        <v>3</v>
      </c>
      <c r="P21" s="447" t="s">
        <v>166</v>
      </c>
      <c r="Q21" s="439">
        <v>6</v>
      </c>
      <c r="R21" s="439">
        <v>25</v>
      </c>
      <c r="S21" s="439">
        <v>29</v>
      </c>
      <c r="T21" s="439">
        <v>4</v>
      </c>
      <c r="U21" s="439">
        <v>17</v>
      </c>
      <c r="V21" s="439">
        <v>19</v>
      </c>
      <c r="W21" s="439">
        <v>14</v>
      </c>
      <c r="X21" s="439">
        <v>37</v>
      </c>
      <c r="Y21" s="453">
        <v>76</v>
      </c>
      <c r="Z21" s="439">
        <v>34</v>
      </c>
      <c r="AA21" s="439">
        <v>17</v>
      </c>
      <c r="AB21" s="439">
        <v>18</v>
      </c>
      <c r="AC21" s="449">
        <f t="shared" si="9"/>
        <v>296</v>
      </c>
    </row>
    <row r="22" spans="1:30">
      <c r="A22" s="6"/>
      <c r="B22" s="103"/>
      <c r="C22" s="103"/>
      <c r="D22" s="103"/>
      <c r="E22" s="103"/>
      <c r="F22" s="103"/>
      <c r="G22" s="103"/>
      <c r="H22" s="103"/>
      <c r="I22" s="103"/>
      <c r="J22" s="103"/>
      <c r="K22" s="103"/>
      <c r="L22" s="103"/>
      <c r="M22" s="103"/>
      <c r="N22" s="7"/>
      <c r="O22" s="4"/>
      <c r="P22" s="8"/>
      <c r="Q22" s="104"/>
      <c r="R22" s="104"/>
      <c r="S22" s="104"/>
      <c r="T22" s="104"/>
      <c r="U22" s="104"/>
      <c r="V22" s="104"/>
      <c r="W22" s="104"/>
      <c r="X22" s="104"/>
      <c r="Y22" s="104"/>
      <c r="Z22" s="104"/>
      <c r="AA22" s="104"/>
      <c r="AB22" s="104"/>
      <c r="AC22" s="103"/>
    </row>
    <row r="23" spans="1:30" ht="13.5" customHeight="1">
      <c r="A23" s="862" t="s">
        <v>247</v>
      </c>
      <c r="B23" s="863"/>
      <c r="C23" s="863"/>
      <c r="D23" s="863"/>
      <c r="E23" s="863"/>
      <c r="F23" s="863"/>
      <c r="G23" s="863"/>
      <c r="H23" s="863"/>
      <c r="I23" s="863"/>
      <c r="J23" s="863"/>
      <c r="K23" s="863"/>
      <c r="L23" s="863"/>
      <c r="M23" s="863"/>
      <c r="N23" s="864"/>
      <c r="O23" s="4"/>
      <c r="P23" s="865" t="str">
        <f>+A23</f>
        <v xml:space="preserve">2025年 第36週（9/1～9/7） </v>
      </c>
      <c r="Q23" s="866"/>
      <c r="R23" s="866"/>
      <c r="S23" s="866"/>
      <c r="T23" s="866"/>
      <c r="U23" s="866"/>
      <c r="V23" s="866"/>
      <c r="W23" s="866"/>
      <c r="X23" s="866"/>
      <c r="Y23" s="866"/>
      <c r="Z23" s="866"/>
      <c r="AA23" s="866"/>
      <c r="AB23" s="866"/>
      <c r="AC23" s="867"/>
    </row>
    <row r="24" spans="1:30" ht="13.8" thickBot="1">
      <c r="A24" s="125" t="s">
        <v>41</v>
      </c>
      <c r="B24" s="4"/>
      <c r="C24" s="4"/>
      <c r="D24" s="4"/>
      <c r="E24" s="4"/>
      <c r="F24" s="4"/>
      <c r="G24" s="4" t="s">
        <v>17</v>
      </c>
      <c r="H24" s="4"/>
      <c r="I24" s="4"/>
      <c r="J24" s="4"/>
      <c r="K24" s="4"/>
      <c r="L24" s="4"/>
      <c r="M24" s="4"/>
      <c r="N24" s="10"/>
      <c r="O24" s="4"/>
      <c r="P24" s="126"/>
      <c r="Q24" s="4"/>
      <c r="R24" s="4"/>
      <c r="S24" s="4"/>
      <c r="T24" s="4"/>
      <c r="U24" s="4"/>
      <c r="V24" s="4"/>
      <c r="W24" s="4"/>
      <c r="X24" s="4"/>
      <c r="Y24" s="4"/>
      <c r="Z24" s="4"/>
      <c r="AA24" s="4"/>
      <c r="AB24" s="4"/>
      <c r="AC24" s="12"/>
    </row>
    <row r="25" spans="1:30" ht="33" customHeight="1" thickBot="1">
      <c r="A25" s="846" t="s">
        <v>167</v>
      </c>
      <c r="B25" s="847"/>
      <c r="C25" s="848"/>
      <c r="D25" s="849" t="s">
        <v>248</v>
      </c>
      <c r="E25" s="850"/>
      <c r="F25" s="4" t="s">
        <v>41</v>
      </c>
      <c r="G25" s="4" t="s">
        <v>17</v>
      </c>
      <c r="H25" s="4"/>
      <c r="I25" s="4"/>
      <c r="J25" s="4"/>
      <c r="K25" s="4"/>
      <c r="L25" s="4"/>
      <c r="M25" s="4"/>
      <c r="N25" s="10"/>
      <c r="O25" s="47" t="s">
        <v>17</v>
      </c>
      <c r="P25" s="67"/>
      <c r="Q25" s="454" t="s">
        <v>168</v>
      </c>
      <c r="R25" s="851" t="s">
        <v>212</v>
      </c>
      <c r="S25" s="852"/>
      <c r="T25" s="853"/>
      <c r="U25" s="4"/>
      <c r="V25" s="4"/>
      <c r="W25" s="4"/>
      <c r="X25" s="4"/>
      <c r="Y25" s="4"/>
      <c r="Z25" s="4"/>
      <c r="AA25" s="4"/>
      <c r="AB25" s="4"/>
      <c r="AC25" s="12"/>
    </row>
    <row r="26" spans="1:30" ht="15" customHeight="1">
      <c r="A26" s="9" t="s">
        <v>178</v>
      </c>
      <c r="B26" s="4"/>
      <c r="C26" s="4"/>
      <c r="D26" s="4" t="s">
        <v>3</v>
      </c>
      <c r="E26" s="4"/>
      <c r="F26" s="4"/>
      <c r="G26" s="4"/>
      <c r="H26" s="4"/>
      <c r="I26" s="4"/>
      <c r="J26" s="4"/>
      <c r="K26" s="4"/>
      <c r="L26" s="4"/>
      <c r="M26" s="4"/>
      <c r="N26" s="10"/>
      <c r="O26" s="47" t="s">
        <v>17</v>
      </c>
      <c r="P26" s="66"/>
      <c r="Q26" s="4"/>
      <c r="R26" s="4"/>
      <c r="S26" s="4"/>
      <c r="T26" s="4"/>
      <c r="U26" s="4"/>
      <c r="V26" s="4"/>
      <c r="W26" s="4"/>
      <c r="X26" s="4"/>
      <c r="Y26" s="4"/>
      <c r="Z26" s="4"/>
      <c r="AA26" s="4"/>
      <c r="AB26" s="4"/>
      <c r="AC26" s="12"/>
    </row>
    <row r="27" spans="1:30" ht="9" customHeight="1">
      <c r="A27" s="9"/>
      <c r="B27" s="4"/>
      <c r="C27" s="4"/>
      <c r="D27" s="4"/>
      <c r="E27" s="4"/>
      <c r="F27" s="4"/>
      <c r="G27" s="4"/>
      <c r="H27" s="4"/>
      <c r="I27" s="4"/>
      <c r="J27" s="4"/>
      <c r="K27" s="4"/>
      <c r="L27" s="4"/>
      <c r="M27" s="4"/>
      <c r="N27" s="10"/>
      <c r="O27" s="47" t="s">
        <v>17</v>
      </c>
      <c r="P27" s="11"/>
      <c r="Q27" s="4"/>
      <c r="R27" s="4"/>
      <c r="S27" s="4"/>
      <c r="T27" s="4"/>
      <c r="U27" s="4"/>
      <c r="V27" s="4"/>
      <c r="W27" s="4"/>
      <c r="X27" s="4"/>
      <c r="Y27" s="4"/>
      <c r="Z27" s="4"/>
      <c r="AA27" s="4"/>
      <c r="AB27" s="4"/>
      <c r="AC27" s="12"/>
    </row>
    <row r="28" spans="1:30">
      <c r="A28" s="9"/>
      <c r="B28" s="4"/>
      <c r="C28" s="4"/>
      <c r="D28" s="4"/>
      <c r="E28" s="4"/>
      <c r="F28" s="4"/>
      <c r="G28" s="4"/>
      <c r="H28" s="4"/>
      <c r="I28" s="4"/>
      <c r="J28" s="4"/>
      <c r="K28" s="4"/>
      <c r="L28" s="4"/>
      <c r="M28" s="4"/>
      <c r="N28" s="10"/>
      <c r="O28" s="4" t="s">
        <v>17</v>
      </c>
      <c r="P28" s="5"/>
      <c r="AC28" s="13"/>
    </row>
    <row r="29" spans="1:30">
      <c r="A29" s="9"/>
      <c r="B29" s="4"/>
      <c r="C29" s="4"/>
      <c r="D29" s="4"/>
      <c r="E29" s="4"/>
      <c r="F29" s="4"/>
      <c r="G29" s="4"/>
      <c r="H29" s="4"/>
      <c r="I29" s="4"/>
      <c r="J29" s="4"/>
      <c r="K29" s="4"/>
      <c r="L29" s="4"/>
      <c r="M29" s="4"/>
      <c r="N29" s="10"/>
      <c r="O29" s="4" t="s">
        <v>17</v>
      </c>
      <c r="P29" s="5"/>
      <c r="AC29" s="13"/>
    </row>
    <row r="30" spans="1:30">
      <c r="A30" s="9"/>
      <c r="B30" s="4"/>
      <c r="C30" s="4"/>
      <c r="D30" s="4"/>
      <c r="E30" s="4"/>
      <c r="F30" s="4"/>
      <c r="G30" s="4"/>
      <c r="H30" s="4"/>
      <c r="I30" s="4"/>
      <c r="J30" s="4"/>
      <c r="K30" s="4"/>
      <c r="L30" s="4"/>
      <c r="M30" s="4"/>
      <c r="N30" s="10"/>
      <c r="O30" s="4" t="s">
        <v>17</v>
      </c>
      <c r="P30" s="5"/>
      <c r="AC30" s="13"/>
      <c r="AD30" s="70"/>
    </row>
    <row r="31" spans="1:30">
      <c r="A31" s="9"/>
      <c r="B31" s="4"/>
      <c r="C31" s="4"/>
      <c r="D31" s="4"/>
      <c r="E31" s="4"/>
      <c r="F31" s="4"/>
      <c r="G31" s="4"/>
      <c r="H31" s="4"/>
      <c r="I31" s="4"/>
      <c r="J31" s="4"/>
      <c r="K31" s="4"/>
      <c r="L31" s="4"/>
      <c r="M31" s="4"/>
      <c r="N31" s="10"/>
      <c r="O31" s="4"/>
      <c r="P31" s="5"/>
      <c r="AC31" s="13"/>
    </row>
    <row r="32" spans="1:30" ht="21.6">
      <c r="A32" s="135" t="s">
        <v>169</v>
      </c>
      <c r="B32" s="4"/>
      <c r="C32" s="4"/>
      <c r="D32" s="4"/>
      <c r="E32" s="4"/>
      <c r="F32" s="4"/>
      <c r="G32" s="4"/>
      <c r="H32" s="4"/>
      <c r="I32" s="4"/>
      <c r="J32" s="4"/>
      <c r="K32" s="4"/>
      <c r="L32" s="4"/>
      <c r="M32" s="4"/>
      <c r="N32" s="10"/>
      <c r="O32" s="4"/>
      <c r="P32" s="5"/>
      <c r="AC32" s="13"/>
    </row>
    <row r="33" spans="1:29" ht="13.8" thickBot="1">
      <c r="A33" s="455"/>
      <c r="B33" s="456"/>
      <c r="C33" s="456"/>
      <c r="D33" s="456"/>
      <c r="E33" s="456"/>
      <c r="F33" s="456"/>
      <c r="G33" s="456"/>
      <c r="H33" s="456"/>
      <c r="I33" s="456"/>
      <c r="J33" s="456"/>
      <c r="K33" s="456"/>
      <c r="L33" s="456"/>
      <c r="M33" s="456"/>
      <c r="N33" s="457"/>
      <c r="O33" s="4"/>
      <c r="P33" s="458"/>
      <c r="Q33" s="459"/>
      <c r="R33" s="459"/>
      <c r="S33" s="459"/>
      <c r="T33" s="459"/>
      <c r="U33" s="459"/>
      <c r="V33" s="459"/>
      <c r="W33" s="459"/>
      <c r="X33" s="459"/>
      <c r="Y33" s="459"/>
      <c r="Z33" s="459"/>
      <c r="AA33" s="459"/>
      <c r="AB33" s="459"/>
      <c r="AC33" s="460"/>
    </row>
    <row r="34" spans="1:29">
      <c r="A34" s="461"/>
      <c r="C34" s="4"/>
      <c r="D34" s="4"/>
      <c r="E34" s="4"/>
      <c r="F34" s="4"/>
      <c r="G34" s="4"/>
      <c r="H34" s="4"/>
      <c r="I34" s="4"/>
      <c r="J34" s="4"/>
      <c r="K34" s="4"/>
      <c r="L34" s="4"/>
      <c r="M34" s="4"/>
      <c r="N34" s="4"/>
      <c r="O34" s="4"/>
    </row>
    <row r="35" spans="1:29">
      <c r="O35" s="4"/>
    </row>
    <row r="36" spans="1:29">
      <c r="J36" s="105" t="s">
        <v>3</v>
      </c>
      <c r="O36" s="4"/>
    </row>
    <row r="37" spans="1:29">
      <c r="O37" s="4"/>
    </row>
    <row r="38" spans="1:29">
      <c r="O38" s="4"/>
    </row>
    <row r="39" spans="1:29">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row>
    <row r="40" spans="1:29">
      <c r="Q40" s="55" t="s">
        <v>170</v>
      </c>
      <c r="R40" s="55"/>
      <c r="S40" s="55"/>
      <c r="T40" s="55"/>
      <c r="U40" s="55"/>
      <c r="V40" s="55"/>
      <c r="W40" s="55"/>
      <c r="X40" s="55"/>
    </row>
    <row r="41" spans="1:29">
      <c r="Q41" s="55" t="s">
        <v>171</v>
      </c>
      <c r="R41" s="55"/>
      <c r="S41" s="55"/>
      <c r="T41" s="55"/>
      <c r="U41" s="55"/>
      <c r="V41" s="55"/>
      <c r="W41" s="55"/>
      <c r="X41" s="55"/>
    </row>
  </sheetData>
  <mergeCells count="9">
    <mergeCell ref="A25:C25"/>
    <mergeCell ref="D25:E25"/>
    <mergeCell ref="R25:T25"/>
    <mergeCell ref="A1:N1"/>
    <mergeCell ref="P1:AC1"/>
    <mergeCell ref="A2:N2"/>
    <mergeCell ref="P2:AC2"/>
    <mergeCell ref="A23:N23"/>
    <mergeCell ref="P23:AC23"/>
  </mergeCells>
  <phoneticPr fontId="81"/>
  <pageMargins left="0.75" right="0.75" top="1" bottom="1" header="0.51200000000000001" footer="0.51200000000000001"/>
  <pageSetup paperSize="9" scale="44" orientation="portrait" horizontalDpi="1200" verticalDpi="1200"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30D2E-4949-4D12-A8BB-D6487FED607D}">
  <dimension ref="A2:Z25"/>
  <sheetViews>
    <sheetView zoomScale="110" zoomScaleNormal="110" workbookViewId="0">
      <selection activeCell="L9" sqref="L9"/>
    </sheetView>
  </sheetViews>
  <sheetFormatPr defaultRowHeight="13.2"/>
  <cols>
    <col min="4" max="9" width="7.21875" customWidth="1"/>
    <col min="14" max="14" width="9.44140625" bestFit="1" customWidth="1"/>
  </cols>
  <sheetData>
    <row r="2" spans="1:26">
      <c r="A2" s="245"/>
      <c r="D2" t="s">
        <v>183</v>
      </c>
      <c r="E2" s="246" t="s">
        <v>184</v>
      </c>
      <c r="F2" t="s">
        <v>185</v>
      </c>
      <c r="G2" t="s">
        <v>186</v>
      </c>
      <c r="H2" t="s">
        <v>187</v>
      </c>
      <c r="I2" t="s">
        <v>188</v>
      </c>
      <c r="J2" t="s">
        <v>189</v>
      </c>
    </row>
    <row r="4" spans="1:26">
      <c r="D4" s="247">
        <v>18</v>
      </c>
      <c r="E4" s="247">
        <v>16</v>
      </c>
      <c r="F4" s="248">
        <v>2</v>
      </c>
      <c r="G4" s="249">
        <v>7</v>
      </c>
      <c r="H4" s="248">
        <v>1</v>
      </c>
      <c r="I4" s="248">
        <v>1</v>
      </c>
      <c r="J4" s="248">
        <v>5</v>
      </c>
      <c r="L4" s="250"/>
      <c r="M4">
        <f>SUM(D4:L4)</f>
        <v>50</v>
      </c>
    </row>
    <row r="5" spans="1:26">
      <c r="D5" s="251">
        <f>+D4/$M$4</f>
        <v>0.36</v>
      </c>
      <c r="E5" s="251">
        <f t="shared" ref="E5:J5" si="0">+E4/$M$4</f>
        <v>0.32</v>
      </c>
      <c r="F5" s="252">
        <f t="shared" si="0"/>
        <v>0.04</v>
      </c>
      <c r="G5" s="253">
        <f t="shared" si="0"/>
        <v>0.14000000000000001</v>
      </c>
      <c r="H5" s="252">
        <f t="shared" si="0"/>
        <v>0.02</v>
      </c>
      <c r="I5" s="252">
        <f t="shared" si="0"/>
        <v>0.02</v>
      </c>
      <c r="J5" s="252">
        <f t="shared" si="0"/>
        <v>0.1</v>
      </c>
      <c r="S5" t="s">
        <v>229</v>
      </c>
    </row>
    <row r="8" spans="1:26" ht="13.8" thickBot="1"/>
    <row r="9" spans="1:26" ht="13.8" thickBot="1">
      <c r="J9" t="s">
        <v>41</v>
      </c>
      <c r="M9" t="s">
        <v>178</v>
      </c>
      <c r="N9" s="873" t="s">
        <v>230</v>
      </c>
      <c r="O9" s="874"/>
      <c r="P9" s="124"/>
      <c r="Q9" s="124"/>
      <c r="R9" s="124"/>
      <c r="S9" s="124"/>
    </row>
    <row r="10" spans="1:26" ht="13.8" thickBot="1">
      <c r="N10" s="875" t="s">
        <v>190</v>
      </c>
      <c r="O10" s="876"/>
      <c r="P10" s="877"/>
      <c r="Q10" s="878" t="s">
        <v>191</v>
      </c>
      <c r="R10" s="879"/>
      <c r="S10" s="880"/>
    </row>
    <row r="11" spans="1:26" ht="13.8" thickBot="1">
      <c r="N11" s="254" t="s">
        <v>192</v>
      </c>
      <c r="O11" s="255" t="s">
        <v>192</v>
      </c>
      <c r="P11" s="256" t="s">
        <v>192</v>
      </c>
      <c r="Q11" s="254" t="s">
        <v>192</v>
      </c>
      <c r="R11" s="255" t="s">
        <v>192</v>
      </c>
      <c r="S11" s="257" t="s">
        <v>192</v>
      </c>
    </row>
    <row r="12" spans="1:26" ht="13.8" thickTop="1">
      <c r="N12" s="258" t="s">
        <v>193</v>
      </c>
      <c r="O12" s="259" t="s">
        <v>194</v>
      </c>
      <c r="P12" s="260" t="s">
        <v>195</v>
      </c>
      <c r="Q12" s="258" t="s">
        <v>193</v>
      </c>
      <c r="R12" s="259" t="s">
        <v>194</v>
      </c>
      <c r="S12" s="261" t="s">
        <v>195</v>
      </c>
    </row>
    <row r="13" spans="1:26" ht="13.8" thickBot="1">
      <c r="N13" s="262">
        <f>+U13</f>
        <v>1183</v>
      </c>
      <c r="O13" s="263">
        <f t="shared" ref="O13:S13" si="1">+V13</f>
        <v>590</v>
      </c>
      <c r="P13" s="264">
        <f t="shared" si="1"/>
        <v>593</v>
      </c>
      <c r="Q13" s="265">
        <f t="shared" si="1"/>
        <v>33275</v>
      </c>
      <c r="R13" s="263">
        <f t="shared" si="1"/>
        <v>15453</v>
      </c>
      <c r="S13" s="266">
        <f t="shared" si="1"/>
        <v>17822</v>
      </c>
      <c r="U13">
        <v>1183</v>
      </c>
      <c r="V13">
        <v>590</v>
      </c>
      <c r="W13">
        <v>593</v>
      </c>
      <c r="X13">
        <v>33275</v>
      </c>
      <c r="Y13">
        <v>15453</v>
      </c>
      <c r="Z13">
        <v>17822</v>
      </c>
    </row>
    <row r="15" spans="1:26" ht="13.8" thickBot="1"/>
    <row r="16" spans="1:26" ht="13.8" thickBot="1">
      <c r="N16" s="873" t="s">
        <v>242</v>
      </c>
      <c r="O16" s="874"/>
      <c r="P16" s="124"/>
      <c r="Q16" s="124"/>
      <c r="R16" s="124"/>
      <c r="S16" s="124"/>
    </row>
    <row r="17" spans="14:26" ht="13.8" thickBot="1">
      <c r="N17" s="875" t="s">
        <v>190</v>
      </c>
      <c r="O17" s="876"/>
      <c r="P17" s="877"/>
      <c r="Q17" s="878" t="s">
        <v>191</v>
      </c>
      <c r="R17" s="879"/>
      <c r="S17" s="880"/>
    </row>
    <row r="18" spans="14:26" ht="13.8" thickBot="1">
      <c r="N18" s="254" t="s">
        <v>192</v>
      </c>
      <c r="O18" s="255" t="s">
        <v>192</v>
      </c>
      <c r="P18" s="256" t="s">
        <v>192</v>
      </c>
      <c r="Q18" s="254" t="s">
        <v>192</v>
      </c>
      <c r="R18" s="255" t="s">
        <v>192</v>
      </c>
      <c r="S18" s="257" t="s">
        <v>192</v>
      </c>
    </row>
    <row r="19" spans="14:26" ht="13.8" thickTop="1">
      <c r="N19" s="258" t="s">
        <v>193</v>
      </c>
      <c r="O19" s="259" t="s">
        <v>194</v>
      </c>
      <c r="P19" s="260" t="s">
        <v>195</v>
      </c>
      <c r="Q19" s="258" t="s">
        <v>193</v>
      </c>
      <c r="R19" s="259" t="s">
        <v>194</v>
      </c>
      <c r="S19" s="261" t="s">
        <v>195</v>
      </c>
    </row>
    <row r="20" spans="14:26" ht="13.8" thickBot="1">
      <c r="N20" s="263">
        <f t="shared" ref="N20:S20" si="2">+U20</f>
        <v>1347</v>
      </c>
      <c r="O20" s="263">
        <f t="shared" si="2"/>
        <v>672</v>
      </c>
      <c r="P20" s="264">
        <f t="shared" si="2"/>
        <v>675</v>
      </c>
      <c r="Q20" s="265">
        <f t="shared" si="2"/>
        <v>32197</v>
      </c>
      <c r="R20" s="263">
        <f t="shared" si="2"/>
        <v>15195</v>
      </c>
      <c r="S20" s="266">
        <f t="shared" si="2"/>
        <v>17002</v>
      </c>
      <c r="U20">
        <v>1347</v>
      </c>
      <c r="V20">
        <v>672</v>
      </c>
      <c r="W20">
        <v>675</v>
      </c>
      <c r="X20">
        <v>32197</v>
      </c>
      <c r="Y20">
        <v>15195</v>
      </c>
      <c r="Z20">
        <v>17002</v>
      </c>
    </row>
    <row r="22" spans="14:26" ht="13.8" thickBot="1"/>
    <row r="23" spans="14:26" ht="13.8" thickBot="1">
      <c r="N23" s="868" t="s">
        <v>190</v>
      </c>
      <c r="O23" s="869"/>
      <c r="P23" s="869"/>
      <c r="Q23" s="870" t="s">
        <v>191</v>
      </c>
      <c r="R23" s="871"/>
      <c r="S23" s="872"/>
    </row>
    <row r="24" spans="14:26">
      <c r="N24" s="267" t="s">
        <v>193</v>
      </c>
      <c r="O24" s="268" t="s">
        <v>194</v>
      </c>
      <c r="P24" s="269" t="s">
        <v>195</v>
      </c>
      <c r="Q24" s="267" t="s">
        <v>193</v>
      </c>
      <c r="R24" s="268" t="s">
        <v>194</v>
      </c>
      <c r="S24" s="270" t="s">
        <v>195</v>
      </c>
    </row>
    <row r="25" spans="14:26" ht="13.8" thickBot="1">
      <c r="N25" s="271">
        <f>(N20-N13)/N20</f>
        <v>0.12175204157386786</v>
      </c>
      <c r="O25" s="272">
        <f t="shared" ref="O25:S25" si="3">(O20-O13)/O20</f>
        <v>0.12202380952380952</v>
      </c>
      <c r="P25" s="273">
        <f t="shared" si="3"/>
        <v>0.12148148148148148</v>
      </c>
      <c r="Q25" s="271">
        <f>(Q20-Q13)/Q20</f>
        <v>-3.3481380252818584E-2</v>
      </c>
      <c r="R25" s="272">
        <f t="shared" si="3"/>
        <v>-1.6979269496544915E-2</v>
      </c>
      <c r="S25" s="274">
        <f t="shared" si="3"/>
        <v>-4.8229620044700626E-2</v>
      </c>
    </row>
  </sheetData>
  <mergeCells count="8">
    <mergeCell ref="N23:P23"/>
    <mergeCell ref="Q23:S23"/>
    <mergeCell ref="N9:O9"/>
    <mergeCell ref="N10:P10"/>
    <mergeCell ref="Q10:S10"/>
    <mergeCell ref="N16:O16"/>
    <mergeCell ref="N17:P17"/>
    <mergeCell ref="Q17:S17"/>
  </mergeCells>
  <phoneticPr fontId="8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ヘッドライン</vt:lpstr>
      <vt:lpstr>スポンサー公告 </vt:lpstr>
      <vt:lpstr>36　ノロウイルス関連情報 </vt:lpstr>
      <vt:lpstr>36  衛生訓話</vt:lpstr>
      <vt:lpstr>36　食中毒記事等 </vt:lpstr>
      <vt:lpstr>36 海外情報</vt:lpstr>
      <vt:lpstr>35　国内感染症情報</vt:lpstr>
      <vt:lpstr>36　感染症統計</vt:lpstr>
      <vt:lpstr>Sheet1</vt:lpstr>
      <vt:lpstr>36　食品回収</vt:lpstr>
      <vt:lpstr>36　残留農薬など</vt:lpstr>
      <vt:lpstr>36　食品表示</vt:lpstr>
      <vt:lpstr>'35　国内感染症情報'!Print_Area</vt:lpstr>
      <vt:lpstr>'36  衛生訓話'!Print_Area</vt:lpstr>
      <vt:lpstr>'36　ノロウイルス関連情報 '!Print_Area</vt:lpstr>
      <vt:lpstr>'36 海外情報'!Print_Area</vt:lpstr>
      <vt:lpstr>'36　感染症統計'!Print_Area</vt:lpstr>
      <vt:lpstr>'36　残留農薬など'!Print_Area</vt:lpstr>
      <vt:lpstr>'36　食中毒記事等 '!Print_Area</vt:lpstr>
      <vt:lpstr>'36　食品回収'!Print_Area</vt:lpstr>
      <vt:lpstr>'36　食品表示'!Print_Area</vt:lpstr>
      <vt:lpstr>'スポンサー公告 '!Print_Area</vt:lpstr>
      <vt:lpstr>'36　食中毒記事等 '!Print_Titles</vt:lpstr>
      <vt:lpstr>'36　食品表示'!Print_Titles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2017-11-10T10:38:10Z</dcterms:created>
  <dcterms:modified xsi:type="dcterms:W3CDTF">2025-09-14T00:13:36Z</dcterms:modified>
  <cp:category/>
  <cp:contentStatus/>
</cp:coreProperties>
</file>