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10" yWindow="165" windowWidth="21840" windowHeight="11925" activeTab="2"/>
  </bookViews>
  <sheets>
    <sheet name="問題" sheetId="1" r:id="rId1"/>
    <sheet name="実習" sheetId="3" r:id="rId2"/>
    <sheet name="解答" sheetId="4" r:id="rId3"/>
  </sheets>
  <definedNames>
    <definedName name="solver_adj" localSheetId="2" hidden="1">解答!$H$4:$H$6</definedName>
    <definedName name="solver_adj" localSheetId="1" hidden="1">実習!$H$4:$H$6</definedName>
    <definedName name="solver_cvg" localSheetId="2" hidden="1">0.00000001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100</definedName>
    <definedName name="solver_lin" localSheetId="1" hidden="1">2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2</definedName>
    <definedName name="solver_neg" localSheetId="1" hidden="1">2</definedName>
    <definedName name="solver_nod" localSheetId="2" hidden="1">2147483647</definedName>
    <definedName name="solver_nod" localSheetId="1" hidden="1">2147483647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opt" localSheetId="2" hidden="1">解答!$E$12</definedName>
    <definedName name="solver_opt" localSheetId="1" hidden="1">実習!$E$12</definedName>
    <definedName name="solver_pre" localSheetId="2" hidden="1">0.00000001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100</definedName>
    <definedName name="solver_tol" localSheetId="2" hidden="1">0.01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D3" i="4"/>
  <c r="D10" i="4" l="1"/>
  <c r="E10" i="4" s="1"/>
  <c r="E3" i="4" l="1"/>
  <c r="D9" i="4" l="1"/>
  <c r="E9" i="4" s="1"/>
  <c r="D8" i="4"/>
  <c r="E8" i="4" s="1"/>
  <c r="D7" i="4"/>
  <c r="E7" i="4" s="1"/>
  <c r="D6" i="4"/>
  <c r="E6" i="4" s="1"/>
  <c r="D5" i="4"/>
  <c r="E5" i="4" s="1"/>
  <c r="D4" i="4"/>
  <c r="E4" i="4" s="1"/>
  <c r="E12" i="4" l="1"/>
</calcChain>
</file>

<file path=xl/sharedStrings.xml><?xml version="1.0" encoding="utf-8"?>
<sst xmlns="http://schemas.openxmlformats.org/spreadsheetml/2006/main" count="22" uniqueCount="20">
  <si>
    <r>
      <rPr>
        <i/>
        <sz val="11"/>
        <color indexed="8"/>
        <rFont val="Times New Roman"/>
        <family val="1"/>
      </rPr>
      <t>k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[hr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</si>
  <si>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i/>
        <sz val="11"/>
        <color indexed="8"/>
        <rFont val="Times New Roman"/>
        <family val="1"/>
      </rPr>
      <t>K</t>
    </r>
    <r>
      <rPr>
        <vertAlign val="subscript"/>
        <sz val="11"/>
        <color indexed="8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</si>
  <si>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i/>
        <sz val="11"/>
        <color indexed="8"/>
        <rFont val="Times New Roman"/>
        <family val="1"/>
      </rPr>
      <t>K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</si>
  <si>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</si>
  <si>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sz val="11"/>
        <color indexed="8"/>
        <rFont val="ＭＳ Ｐ明朝"/>
        <family val="1"/>
        <charset val="128"/>
      </rPr>
      <t>初期分解速度（計算値）</t>
    </r>
    <r>
      <rPr>
        <sz val="11"/>
        <color indexed="8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 xml:space="preserve">-1 </t>
    </r>
    <r>
      <rPr>
        <sz val="11"/>
        <color indexed="8"/>
        <rFont val="Times New Roman"/>
        <family val="1"/>
      </rPr>
      <t>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]</t>
    </r>
    <rPh sb="0" eb="2">
      <t>ショキ</t>
    </rPh>
    <rPh sb="2" eb="4">
      <t>ブンカイ</t>
    </rPh>
    <rPh sb="4" eb="6">
      <t>ソクド</t>
    </rPh>
    <rPh sb="7" eb="10">
      <t>ケイサンチ</t>
    </rPh>
    <phoneticPr fontId="2"/>
  </si>
  <si>
    <t>誤差の二乗</t>
    <rPh sb="0" eb="2">
      <t>ゴサ</t>
    </rPh>
    <rPh sb="3" eb="5">
      <t>ジジョウ</t>
    </rPh>
    <phoneticPr fontId="2"/>
  </si>
  <si>
    <t>誤差の和</t>
    <rPh sb="0" eb="2">
      <t>ゴサ</t>
    </rPh>
    <rPh sb="3" eb="4">
      <t>ワ</t>
    </rPh>
    <phoneticPr fontId="2"/>
  </si>
  <si>
    <r>
      <rPr>
        <sz val="11"/>
        <color theme="1"/>
        <rFont val="ＭＳ Ｐ明朝"/>
        <family val="1"/>
        <charset val="128"/>
      </rPr>
      <t>初期</t>
    </r>
    <r>
      <rPr>
        <i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-</t>
    </r>
    <r>
      <rPr>
        <sz val="11"/>
        <color theme="1"/>
        <rFont val="ＭＳ Ｐ明朝"/>
        <family val="1"/>
        <charset val="128"/>
      </rPr>
      <t>クレゾール濃度</t>
    </r>
    <r>
      <rPr>
        <i/>
        <sz val="11"/>
        <color theme="1"/>
        <rFont val="Times New Roman"/>
        <family val="1"/>
      </rPr>
      <t xml:space="preserve"> S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rPh sb="0" eb="2">
      <t>ショキ</t>
    </rPh>
    <rPh sb="9" eb="11">
      <t>ノウド</t>
    </rPh>
    <phoneticPr fontId="2"/>
  </si>
  <si>
    <r>
      <rPr>
        <sz val="11"/>
        <color indexed="8"/>
        <rFont val="ＭＳ Ｐ明朝"/>
        <family val="1"/>
        <charset val="128"/>
      </rPr>
      <t>初期分解速度（実験値）</t>
    </r>
    <r>
      <rPr>
        <i/>
        <sz val="11"/>
        <color indexed="8"/>
        <rFont val="Times New Roman"/>
        <family val="1"/>
      </rPr>
      <t>r</t>
    </r>
    <r>
      <rPr>
        <vertAlign val="subscript"/>
        <sz val="11"/>
        <color indexed="8"/>
        <rFont val="Times New Roman"/>
        <family val="1"/>
      </rPr>
      <t>S0</t>
    </r>
    <r>
      <rPr>
        <sz val="11"/>
        <color indexed="8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 xml:space="preserve">-1 </t>
    </r>
    <r>
      <rPr>
        <sz val="11"/>
        <color indexed="8"/>
        <rFont val="Times New Roman"/>
        <family val="1"/>
      </rPr>
      <t>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]</t>
    </r>
    <rPh sb="0" eb="2">
      <t>ショキ</t>
    </rPh>
    <rPh sb="2" eb="4">
      <t>ブンカイ</t>
    </rPh>
    <rPh sb="4" eb="6">
      <t>ソクド</t>
    </rPh>
    <rPh sb="7" eb="9">
      <t>ジッケン</t>
    </rPh>
    <rPh sb="9" eb="10">
      <t>チ</t>
    </rPh>
    <phoneticPr fontId="2"/>
  </si>
  <si>
    <r>
      <rPr>
        <i/>
        <sz val="11"/>
        <color indexed="8"/>
        <rFont val="Times New Roman"/>
        <family val="1"/>
      </rPr>
      <t>k</t>
    </r>
    <r>
      <rPr>
        <i/>
        <vertAlign val="subscript"/>
        <sz val="11"/>
        <color indexed="8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[hr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</si>
  <si>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i/>
        <sz val="11"/>
        <color indexed="8"/>
        <rFont val="Times New Roman"/>
        <family val="1"/>
      </rPr>
      <t>K</t>
    </r>
    <r>
      <rPr>
        <i/>
        <vertAlign val="subscript"/>
        <sz val="11"/>
        <color indexed="8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</si>
  <si>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i/>
        <sz val="11"/>
        <color indexed="8"/>
        <rFont val="Times New Roman"/>
        <family val="1"/>
      </rPr>
      <t>K</t>
    </r>
    <r>
      <rPr>
        <i/>
        <vertAlign val="subscript"/>
        <sz val="11"/>
        <color indexed="8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</si>
  <si>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sz val="11"/>
        <color theme="1"/>
        <rFont val="ＭＳ Ｐ明朝"/>
        <family val="1"/>
        <charset val="128"/>
      </rPr>
      <t>誤差の</t>
    </r>
    <r>
      <rPr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乗</t>
    </r>
    <rPh sb="0" eb="2">
      <t>ゴサ</t>
    </rPh>
    <rPh sb="4" eb="5">
      <t>ジョウ</t>
    </rPh>
    <phoneticPr fontId="2"/>
  </si>
  <si>
    <r>
      <rPr>
        <sz val="11"/>
        <color indexed="8"/>
        <rFont val="ＭＳ Ｐ明朝"/>
        <family val="1"/>
        <charset val="128"/>
      </rPr>
      <t>初期分解速度（計算値）</t>
    </r>
    <r>
      <rPr>
        <i/>
        <sz val="11"/>
        <color indexed="8"/>
        <rFont val="Times New Roman"/>
        <family val="1"/>
      </rPr>
      <t>r</t>
    </r>
    <r>
      <rPr>
        <i/>
        <vertAlign val="subscript"/>
        <sz val="11"/>
        <color indexed="8"/>
        <rFont val="Times New Roman"/>
        <family val="1"/>
      </rPr>
      <t>S0</t>
    </r>
    <r>
      <rPr>
        <sz val="11"/>
        <color indexed="8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 xml:space="preserve">-1 </t>
    </r>
    <r>
      <rPr>
        <sz val="11"/>
        <color indexed="8"/>
        <rFont val="Times New Roman"/>
        <family val="1"/>
      </rPr>
      <t>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]</t>
    </r>
    <rPh sb="0" eb="2">
      <t>ショキ</t>
    </rPh>
    <rPh sb="2" eb="4">
      <t>ブンカイ</t>
    </rPh>
    <rPh sb="4" eb="6">
      <t>ソクド</t>
    </rPh>
    <rPh sb="7" eb="10">
      <t>ケイサンチ</t>
    </rPh>
    <phoneticPr fontId="2"/>
  </si>
  <si>
    <r>
      <rPr>
        <sz val="11"/>
        <color indexed="8"/>
        <rFont val="ＭＳ Ｐ明朝"/>
        <family val="1"/>
        <charset val="128"/>
      </rPr>
      <t>初期分解速度（実験値）</t>
    </r>
    <r>
      <rPr>
        <i/>
        <sz val="11"/>
        <color indexed="8"/>
        <rFont val="Times New Roman"/>
        <family val="1"/>
      </rPr>
      <t>r</t>
    </r>
    <r>
      <rPr>
        <i/>
        <vertAlign val="subscript"/>
        <sz val="11"/>
        <color indexed="8"/>
        <rFont val="Times New Roman"/>
        <family val="1"/>
      </rPr>
      <t>S0</t>
    </r>
    <r>
      <rPr>
        <sz val="11"/>
        <color indexed="8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 xml:space="preserve">-1 </t>
    </r>
    <r>
      <rPr>
        <sz val="11"/>
        <color indexed="8"/>
        <rFont val="Times New Roman"/>
        <family val="1"/>
      </rPr>
      <t>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]</t>
    </r>
    <rPh sb="0" eb="2">
      <t>ショキ</t>
    </rPh>
    <rPh sb="2" eb="4">
      <t>ブンカイ</t>
    </rPh>
    <rPh sb="4" eb="6">
      <t>ソクド</t>
    </rPh>
    <rPh sb="7" eb="9">
      <t>ジッケン</t>
    </rPh>
    <rPh sb="9" eb="10">
      <t>チ</t>
    </rPh>
    <phoneticPr fontId="2"/>
  </si>
  <si>
    <r>
      <rPr>
        <sz val="11"/>
        <color theme="1"/>
        <rFont val="ＭＳ Ｐ明朝"/>
        <family val="1"/>
        <charset val="128"/>
      </rPr>
      <t>初期</t>
    </r>
    <r>
      <rPr>
        <i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-</t>
    </r>
    <r>
      <rPr>
        <sz val="11"/>
        <color theme="1"/>
        <rFont val="ＭＳ Ｐ明朝"/>
        <family val="1"/>
        <charset val="128"/>
      </rPr>
      <t>クレゾール濃度</t>
    </r>
    <r>
      <rPr>
        <i/>
        <sz val="11"/>
        <color theme="1"/>
        <rFont val="Times New Roman"/>
        <family val="1"/>
      </rPr>
      <t xml:space="preserve"> S</t>
    </r>
    <r>
      <rPr>
        <i/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rPh sb="0" eb="2">
      <t>ショキ</t>
    </rPh>
    <rPh sb="9" eb="11">
      <t>ノウド</t>
    </rPh>
    <phoneticPr fontId="2"/>
  </si>
  <si>
    <r>
      <t>初期</t>
    </r>
    <r>
      <rPr>
        <i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-</t>
    </r>
    <r>
      <rPr>
        <sz val="11"/>
        <color theme="1"/>
        <rFont val="ＭＳ Ｐ明朝"/>
        <family val="1"/>
        <charset val="128"/>
      </rPr>
      <t>クレゾール濃度</t>
    </r>
    <r>
      <rPr>
        <sz val="11"/>
        <color theme="1"/>
        <rFont val="Times New Roman"/>
        <family val="1"/>
      </rPr>
      <t xml:space="preserve"> S</t>
    </r>
    <r>
      <rPr>
        <i/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[mg 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  <phoneticPr fontId="2"/>
  </si>
  <si>
    <r>
      <rPr>
        <sz val="11"/>
        <color indexed="8"/>
        <rFont val="ＭＳ Ｐ明朝"/>
        <family val="1"/>
        <charset val="128"/>
      </rPr>
      <t>初期分解速度（計算値）</t>
    </r>
    <r>
      <rPr>
        <i/>
        <sz val="11"/>
        <color indexed="8"/>
        <rFont val="Times New Roman"/>
        <family val="1"/>
      </rPr>
      <t>r</t>
    </r>
    <r>
      <rPr>
        <i/>
        <vertAlign val="subscript"/>
        <sz val="11"/>
        <color indexed="8"/>
        <rFont val="Times New Roman"/>
        <family val="1"/>
      </rPr>
      <t>S0</t>
    </r>
    <r>
      <rPr>
        <sz val="11"/>
        <color indexed="8"/>
        <rFont val="Times New Roman"/>
        <family val="1"/>
      </rPr>
      <t xml:space="preserve"> [mg L</t>
    </r>
    <r>
      <rPr>
        <vertAlign val="superscript"/>
        <sz val="11"/>
        <color indexed="8"/>
        <rFont val="Times New Roman"/>
        <family val="1"/>
      </rPr>
      <t xml:space="preserve">-1 </t>
    </r>
    <r>
      <rPr>
        <sz val="11"/>
        <color indexed="8"/>
        <rFont val="Times New Roman"/>
        <family val="1"/>
      </rPr>
      <t>hr</t>
    </r>
    <r>
      <rPr>
        <vertAlign val="superscript"/>
        <sz val="11"/>
        <color indexed="8"/>
        <rFont val="Times New Roman"/>
        <family val="1"/>
      </rPr>
      <t>-1</t>
    </r>
    <r>
      <rPr>
        <sz val="11"/>
        <color indexed="8"/>
        <rFont val="Times New Roman"/>
        <family val="1"/>
      </rPr>
      <t>]</t>
    </r>
    <r>
      <rPr>
        <sz val="11"/>
        <color indexed="8"/>
        <rFont val="ＭＳ Ｐ明朝"/>
        <family val="1"/>
        <charset val="128"/>
      </rPr>
      <t>（阻害なし）</t>
    </r>
    <rPh sb="0" eb="2">
      <t>ショキ</t>
    </rPh>
    <rPh sb="2" eb="4">
      <t>ブンカイ</t>
    </rPh>
    <rPh sb="4" eb="6">
      <t>ソクド</t>
    </rPh>
    <rPh sb="7" eb="10">
      <t>ケイサンチ</t>
    </rPh>
    <rPh sb="29" eb="31">
      <t>ソガイ</t>
    </rPh>
    <phoneticPr fontId="2"/>
  </si>
  <si>
    <r>
      <t>問題4.3 活性汚泥による</t>
    </r>
    <r>
      <rPr>
        <b/>
        <i/>
        <sz val="12"/>
        <color indexed="8"/>
        <rFont val="ＭＳ Ｐゴシック"/>
        <family val="3"/>
        <charset val="128"/>
      </rPr>
      <t>o-</t>
    </r>
    <r>
      <rPr>
        <b/>
        <sz val="12"/>
        <color indexed="8"/>
        <rFont val="ＭＳ Ｐゴシック"/>
        <family val="3"/>
        <charset val="128"/>
      </rPr>
      <t>クレゾールの分解 [ソルバー：パラメーターフィッティング]</t>
    </r>
    <rPh sb="0" eb="2">
      <t>モンダイ</t>
    </rPh>
    <rPh sb="6" eb="8">
      <t>カッセイ</t>
    </rPh>
    <rPh sb="8" eb="10">
      <t>オデイ</t>
    </rPh>
    <rPh sb="21" eb="23">
      <t>ブンカイ</t>
    </rPh>
    <phoneticPr fontId="3"/>
  </si>
  <si>
    <r>
      <rPr>
        <sz val="12"/>
        <color indexed="8"/>
        <rFont val="ＭＳ Ｐゴシック"/>
        <family val="3"/>
        <charset val="128"/>
      </rPr>
      <t>　活性汚泥により排水中に含まれている</t>
    </r>
    <r>
      <rPr>
        <i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ＭＳ Ｐゴシック"/>
        <family val="3"/>
        <charset val="128"/>
      </rPr>
      <t>クレゾールを分解した。実験結果を</t>
    </r>
    <r>
      <rPr>
        <b/>
        <sz val="12"/>
        <color indexed="8"/>
        <rFont val="ＭＳ Ｐゴシック"/>
        <family val="3"/>
        <charset val="128"/>
      </rPr>
      <t>表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ＭＳ Ｐゴシック"/>
        <family val="3"/>
        <charset val="128"/>
      </rPr>
      <t>−</t>
    </r>
    <r>
      <rPr>
        <b/>
        <sz val="12"/>
        <color indexed="8"/>
        <rFont val="Times New Roman"/>
        <family val="1"/>
      </rPr>
      <t>5</t>
    </r>
    <r>
      <rPr>
        <sz val="12"/>
        <color indexed="8"/>
        <rFont val="ＭＳ Ｐゴシック"/>
        <family val="3"/>
        <charset val="128"/>
      </rPr>
      <t>に示す。汚泥濃度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ＭＳ Ｐゴシック"/>
        <family val="3"/>
        <charset val="128"/>
      </rPr>
      <t>は</t>
    </r>
    <r>
      <rPr>
        <sz val="12"/>
        <color indexed="8"/>
        <rFont val="Times New Roman"/>
        <family val="1"/>
      </rPr>
      <t>2000 mg L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ＭＳ Ｐゴシック"/>
        <family val="3"/>
        <charset val="128"/>
      </rPr>
      <t>で実験中一定あった。活性汚泥による</t>
    </r>
    <r>
      <rPr>
        <i/>
        <sz val="12"/>
        <color indexed="8"/>
        <rFont val="Times New Roman"/>
        <family val="1"/>
      </rPr>
      <t>o-</t>
    </r>
    <r>
      <rPr>
        <sz val="12"/>
        <color indexed="8"/>
        <rFont val="ＭＳ Ｐゴシック"/>
        <family val="3"/>
        <charset val="128"/>
      </rPr>
      <t>クレゾールの分解が、ハルデイン式で表せると仮定し、ハルデイン式の定数である</t>
    </r>
    <r>
      <rPr>
        <i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 xml:space="preserve"> (=</t>
    </r>
    <r>
      <rPr>
        <i/>
        <sz val="12"/>
        <color indexed="8"/>
        <rFont val="Symbol"/>
        <family val="1"/>
        <charset val="2"/>
      </rPr>
      <t>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 xml:space="preserve"> /</t>
    </r>
    <r>
      <rPr>
        <i/>
        <sz val="12"/>
        <color indexed="8"/>
        <rFont val="Times New Roman"/>
        <family val="1"/>
      </rPr>
      <t>Y</t>
    </r>
    <r>
      <rPr>
        <vertAlign val="subscript"/>
        <sz val="12"/>
        <color indexed="8"/>
        <rFont val="Times New Roman"/>
        <family val="1"/>
      </rPr>
      <t>X/S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Ｐゴシック"/>
        <family val="3"/>
        <charset val="128"/>
      </rPr>
      <t>、</t>
    </r>
    <r>
      <rPr>
        <i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ＭＳ Ｐゴシック"/>
        <family val="3"/>
        <charset val="128"/>
      </rPr>
      <t>、</t>
    </r>
    <r>
      <rPr>
        <i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ＭＳ Ｐゴシック"/>
        <family val="3"/>
        <charset val="128"/>
      </rPr>
      <t>を求めなさい。
　　　　　　　　　　　　表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ＭＳ Ｐゴシック"/>
        <family val="3"/>
        <charset val="128"/>
      </rPr>
      <t>−</t>
    </r>
    <r>
      <rPr>
        <sz val="12"/>
        <color indexed="8"/>
        <rFont val="Times New Roman"/>
        <family val="1"/>
      </rPr>
      <t xml:space="preserve">5 </t>
    </r>
    <r>
      <rPr>
        <sz val="12"/>
        <color indexed="8"/>
        <rFont val="ＭＳ Ｐゴシック"/>
        <family val="3"/>
        <charset val="128"/>
      </rPr>
      <t>活性汚泥による</t>
    </r>
    <r>
      <rPr>
        <i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ＭＳ Ｐゴシック"/>
        <family val="3"/>
        <charset val="128"/>
      </rPr>
      <t>クレゾールの分解実験の結果</t>
    </r>
    <rPh sb="8" eb="11">
      <t>ハイスイチュウ</t>
    </rPh>
    <rPh sb="12" eb="13">
      <t>フク</t>
    </rPh>
    <rPh sb="62" eb="65">
      <t>ジッケンチュウ</t>
    </rPh>
    <rPh sb="65" eb="67">
      <t>イッテイ</t>
    </rPh>
    <rPh sb="158" eb="159">
      <t>ヒョウ</t>
    </rPh>
    <rPh sb="163" eb="165">
      <t>カッセイ</t>
    </rPh>
    <rPh sb="165" eb="167">
      <t>オデイ</t>
    </rPh>
    <rPh sb="178" eb="180">
      <t>ブンカイ</t>
    </rPh>
    <rPh sb="180" eb="182">
      <t>ジッケン</t>
    </rPh>
    <rPh sb="183" eb="18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</si>
</sst>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6"/>
      <name val="ＭＳ Ｐ明朝"/>
      <family val="1"/>
      <charset val="128"/>
    </font>
    <font>
      <sz val="6"/>
      <name val="Times New Roman"/>
      <family val="1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1"/>
      <name val="ＭＳ Ｐ明朝"/>
      <family val="1"/>
      <charset val="128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Symbol"/>
      <family val="1"/>
      <charset val="2"/>
    </font>
    <font>
      <b/>
      <sz val="12"/>
      <color indexed="8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vertAlign val="subscript"/>
      <sz val="11"/>
      <color theme="1"/>
      <name val="Times New Roman"/>
      <family val="1"/>
    </font>
    <font>
      <b/>
      <i/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1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4985756650551"/>
          <c:y val="4.4122371539585287E-2"/>
          <c:w val="0.66690429930024997"/>
          <c:h val="0.701254782911172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2060"/>
              </a:solidFill>
              <a:ln>
                <a:noFill/>
              </a:ln>
            </c:spPr>
          </c:marker>
          <c:xVal>
            <c:numRef>
              <c:f>実習!$B$3:$B$10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実習!$C$3:$C$10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7.2</c:v>
                </c:pt>
                <c:pt idx="4">
                  <c:v>7</c:v>
                </c:pt>
                <c:pt idx="5">
                  <c:v>5.5</c:v>
                </c:pt>
                <c:pt idx="6">
                  <c:v>4</c:v>
                </c:pt>
                <c:pt idx="7">
                  <c:v>3.2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実習!$B$3:$B$10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実習!$D$3:$D$10</c:f>
              <c:numCache>
                <c:formatCode>General</c:formatCode>
                <c:ptCount val="8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64352"/>
        <c:axId val="215764928"/>
      </c:scatterChart>
      <c:valAx>
        <c:axId val="215764352"/>
        <c:scaling>
          <c:orientation val="minMax"/>
          <c:max val="4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初期</a:t>
                </a:r>
                <a:r>
                  <a:rPr lang="en-US"/>
                  <a:t>o-</a:t>
                </a:r>
                <a:r>
                  <a:rPr lang="ja-JP"/>
                  <a:t>クレゾール濃度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727130537254272"/>
              <c:y val="0.912412576603444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5764928"/>
        <c:crosses val="autoZero"/>
        <c:crossBetween val="midCat"/>
        <c:majorUnit val="100"/>
      </c:valAx>
      <c:valAx>
        <c:axId val="215764928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初期分解速度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 hr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4472616266778049E-2"/>
              <c:y val="1.143442743814326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215764352"/>
        <c:crosses val="autoZero"/>
        <c:crossBetween val="midCat"/>
        <c:majorUnit val="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Times New Roman" pitchFamily="18" charset="0"/>
          <a:ea typeface="ＭＳ Ｐ明朝" pitchFamily="18" charset="-128"/>
          <a:cs typeface="Times New Roman" pitchFamily="18" charset="0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41069668193223"/>
          <c:y val="4.4122371539585287E-2"/>
          <c:w val="0.66690429930024997"/>
          <c:h val="0.76551193225558145"/>
        </c:manualLayout>
      </c:layout>
      <c:scatterChart>
        <c:scatterStyle val="lineMarker"/>
        <c:varyColors val="0"/>
        <c:ser>
          <c:idx val="0"/>
          <c:order val="0"/>
          <c:tx>
            <c:v>      (実験値）</c:v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2060"/>
              </a:solidFill>
              <a:ln>
                <a:noFill/>
              </a:ln>
            </c:spPr>
          </c:marker>
          <c:xVal>
            <c:numRef>
              <c:f>解答!$B$3:$B$10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解答!$C$3:$C$10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7.2</c:v>
                </c:pt>
                <c:pt idx="4">
                  <c:v>7</c:v>
                </c:pt>
                <c:pt idx="5">
                  <c:v>5.5</c:v>
                </c:pt>
                <c:pt idx="6">
                  <c:v>4</c:v>
                </c:pt>
                <c:pt idx="7">
                  <c:v>3.2</c:v>
                </c:pt>
              </c:numCache>
            </c:numRef>
          </c:yVal>
          <c:smooth val="0"/>
        </c:ser>
        <c:ser>
          <c:idx val="1"/>
          <c:order val="1"/>
          <c:tx>
            <c:v>      （計算値）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解答!$B$3:$B$10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解答!$D$3:$D$10</c:f>
              <c:numCache>
                <c:formatCode>General</c:formatCode>
                <c:ptCount val="8"/>
                <c:pt idx="0">
                  <c:v>0</c:v>
                </c:pt>
                <c:pt idx="1">
                  <c:v>2.4451069900638847</c:v>
                </c:pt>
                <c:pt idx="2">
                  <c:v>5.7088817017903279</c:v>
                </c:pt>
                <c:pt idx="3">
                  <c:v>7.0354820276053438</c:v>
                </c:pt>
                <c:pt idx="4">
                  <c:v>7.2573511520885878</c:v>
                </c:pt>
                <c:pt idx="5">
                  <c:v>5.6250189313157373</c:v>
                </c:pt>
                <c:pt idx="6">
                  <c:v>3.9436099838984706</c:v>
                </c:pt>
                <c:pt idx="7">
                  <c:v>2.9841028819468103</c:v>
                </c:pt>
              </c:numCache>
            </c:numRef>
          </c:yVal>
          <c:smooth val="1"/>
        </c:ser>
        <c:ser>
          <c:idx val="2"/>
          <c:order val="2"/>
          <c:tx>
            <c:v>      (阻害なし）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解答!$B$14:$B$24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解答!$C$14:$C$24</c:f>
              <c:numCache>
                <c:formatCode>General</c:formatCode>
                <c:ptCount val="11"/>
                <c:pt idx="0">
                  <c:v>0</c:v>
                </c:pt>
                <c:pt idx="1">
                  <c:v>16.241419254942713</c:v>
                </c:pt>
                <c:pt idx="2">
                  <c:v>23.393268124171005</c:v>
                </c:pt>
                <c:pt idx="3">
                  <c:v>27.417694964616008</c:v>
                </c:pt>
                <c:pt idx="4">
                  <c:v>29.99802856009476</c:v>
                </c:pt>
                <c:pt idx="5">
                  <c:v>31.793307241837276</c:v>
                </c:pt>
                <c:pt idx="6">
                  <c:v>33.114499739997399</c:v>
                </c:pt>
                <c:pt idx="7">
                  <c:v>34.127493449271185</c:v>
                </c:pt>
                <c:pt idx="8">
                  <c:v>34.92886569169292</c:v>
                </c:pt>
                <c:pt idx="9">
                  <c:v>35.578658656303972</c:v>
                </c:pt>
                <c:pt idx="10">
                  <c:v>36.116163170631275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66656"/>
        <c:axId val="215767232"/>
      </c:scatterChart>
      <c:valAx>
        <c:axId val="215766656"/>
        <c:scaling>
          <c:orientation val="minMax"/>
          <c:max val="1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初期</a:t>
                </a:r>
                <a:r>
                  <a:rPr lang="en-US" i="1"/>
                  <a:t>o</a:t>
                </a:r>
                <a:r>
                  <a:rPr lang="en-US"/>
                  <a:t>-</a:t>
                </a:r>
                <a:r>
                  <a:rPr lang="ja-JP"/>
                  <a:t>クレゾール濃度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7505217111019015"/>
              <c:y val="0.9035616438356164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5767232"/>
        <c:crosses val="autoZero"/>
        <c:crossBetween val="midCat"/>
        <c:majorUnit val="200"/>
      </c:valAx>
      <c:valAx>
        <c:axId val="215767232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初期分解速度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 hr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6.8516645945572593E-2"/>
              <c:y val="3.441441052745119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215766656"/>
        <c:crosses val="autoZero"/>
        <c:crossBetween val="midCat"/>
        <c:majorUnit val="10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5049128367670364"/>
          <c:y val="0.36573233195735066"/>
          <c:w val="0.33621052631578957"/>
          <c:h val="0.2820338690540395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Times New Roman" pitchFamily="18" charset="0"/>
          <a:ea typeface="ＭＳ Ｐ明朝" pitchFamily="18" charset="-128"/>
          <a:cs typeface="Times New Roman" pitchFamily="18" charset="0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4985756650551"/>
          <c:y val="4.4122371539585287E-2"/>
          <c:w val="0.66690429930024997"/>
          <c:h val="0.765511932255581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2060"/>
              </a:solidFill>
              <a:ln>
                <a:noFill/>
              </a:ln>
            </c:spPr>
          </c:marker>
          <c:xVal>
            <c:numRef>
              <c:f>解答!$B$3:$B$10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解答!$C$3:$C$10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7.2</c:v>
                </c:pt>
                <c:pt idx="4">
                  <c:v>7</c:v>
                </c:pt>
                <c:pt idx="5">
                  <c:v>5.5</c:v>
                </c:pt>
                <c:pt idx="6">
                  <c:v>4</c:v>
                </c:pt>
                <c:pt idx="7">
                  <c:v>3.2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解答!$B$3:$B$10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150</c:v>
                </c:pt>
                <c:pt idx="6">
                  <c:v>250</c:v>
                </c:pt>
                <c:pt idx="7">
                  <c:v>350</c:v>
                </c:pt>
              </c:numCache>
            </c:numRef>
          </c:xVal>
          <c:yVal>
            <c:numRef>
              <c:f>解答!$D$3:$D$10</c:f>
              <c:numCache>
                <c:formatCode>General</c:formatCode>
                <c:ptCount val="8"/>
                <c:pt idx="0">
                  <c:v>0</c:v>
                </c:pt>
                <c:pt idx="1">
                  <c:v>2.4451069900638847</c:v>
                </c:pt>
                <c:pt idx="2">
                  <c:v>5.7088817017903279</c:v>
                </c:pt>
                <c:pt idx="3">
                  <c:v>7.0354820276053438</c:v>
                </c:pt>
                <c:pt idx="4">
                  <c:v>7.2573511520885878</c:v>
                </c:pt>
                <c:pt idx="5">
                  <c:v>5.6250189313157373</c:v>
                </c:pt>
                <c:pt idx="6">
                  <c:v>3.9436099838984706</c:v>
                </c:pt>
                <c:pt idx="7">
                  <c:v>2.9841028819468103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72736"/>
        <c:axId val="218973312"/>
      </c:scatterChart>
      <c:valAx>
        <c:axId val="218972736"/>
        <c:scaling>
          <c:orientation val="minMax"/>
          <c:max val="4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初期</a:t>
                </a:r>
                <a:r>
                  <a:rPr lang="en-US" i="1"/>
                  <a:t>o</a:t>
                </a:r>
                <a:r>
                  <a:rPr lang="en-US"/>
                  <a:t>-</a:t>
                </a:r>
                <a:r>
                  <a:rPr lang="ja-JP"/>
                  <a:t>クレゾール濃度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5711859117025576"/>
              <c:y val="0.9022222222222222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8973312"/>
        <c:crosses val="autoZero"/>
        <c:crossBetween val="midCat"/>
        <c:majorUnit val="100"/>
      </c:valAx>
      <c:valAx>
        <c:axId val="218973312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初期分解速度 </a:t>
                </a:r>
                <a:r>
                  <a:rPr lang="en-US"/>
                  <a:t>[mg L</a:t>
                </a:r>
                <a:r>
                  <a:rPr lang="en-US" baseline="30000"/>
                  <a:t>-1</a:t>
                </a:r>
                <a:r>
                  <a:rPr lang="en-US"/>
                  <a:t> hr</a:t>
                </a:r>
                <a:r>
                  <a:rPr lang="en-US" baseline="30000"/>
                  <a:t>-1</a:t>
                </a:r>
                <a:r>
                  <a:rPr lang="en-US"/>
                  <a:t>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7782689444521189E-2"/>
              <c:y val="3.819247594050742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218972736"/>
        <c:crosses val="autoZero"/>
        <c:crossBetween val="midCat"/>
        <c:majorUnit val="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Times New Roman" pitchFamily="18" charset="0"/>
          <a:ea typeface="ＭＳ Ｐ明朝" pitchFamily="18" charset="-128"/>
          <a:cs typeface="Times New Roman" pitchFamily="18" charset="0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7</xdr:row>
      <xdr:rowOff>180975</xdr:rowOff>
    </xdr:from>
    <xdr:to>
      <xdr:col>8</xdr:col>
      <xdr:colOff>1019175</xdr:colOff>
      <xdr:row>20</xdr:row>
      <xdr:rowOff>47625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47825"/>
          <a:ext cx="5543550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123825</xdr:rowOff>
    </xdr:from>
    <xdr:to>
      <xdr:col>6</xdr:col>
      <xdr:colOff>1162050</xdr:colOff>
      <xdr:row>30</xdr:row>
      <xdr:rowOff>85725</xdr:rowOff>
    </xdr:to>
    <xdr:graphicFrame macro="">
      <xdr:nvGraphicFramePr>
        <xdr:cNvPr id="10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13</xdr:row>
      <xdr:rowOff>9525</xdr:rowOff>
    </xdr:from>
    <xdr:to>
      <xdr:col>14</xdr:col>
      <xdr:colOff>38101</xdr:colOff>
      <xdr:row>31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1876425</xdr:colOff>
      <xdr:row>13</xdr:row>
      <xdr:rowOff>9526</xdr:rowOff>
    </xdr:from>
    <xdr:to>
      <xdr:col>6</xdr:col>
      <xdr:colOff>485775</xdr:colOff>
      <xdr:row>31</xdr:row>
      <xdr:rowOff>9526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0.61608</cdr:x>
      <cdr:y>0.34795</cdr:y>
    </cdr:from>
    <cdr:to>
      <cdr:x>0.74415</cdr:x>
      <cdr:y>0.46027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44862" y="1209675"/>
          <a:ext cx="6953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 i="1">
              <a:latin typeface="Times New Roman" panose="02020603050405020304" pitchFamily="18" charset="0"/>
              <a:cs typeface="Times New Roman" panose="02020603050405020304" pitchFamily="18" charset="0"/>
            </a:rPr>
            <a:t>r</a:t>
          </a:r>
          <a:r>
            <a:rPr lang="en-US" altLang="ja-JP" sz="20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S0</a:t>
          </a:r>
          <a:endParaRPr lang="ja-JP" altLang="en-US" sz="2000" i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0.61608</cdr:x>
      <cdr:y>0.53242</cdr:y>
    </cdr:from>
    <cdr:to>
      <cdr:x>0.74415</cdr:x>
      <cdr:y>0.64475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44862" y="1851025"/>
          <a:ext cx="6953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 i="1">
              <a:latin typeface="Times New Roman" panose="02020603050405020304" pitchFamily="18" charset="0"/>
              <a:cs typeface="Times New Roman" panose="02020603050405020304" pitchFamily="18" charset="0"/>
            </a:rPr>
            <a:t>r</a:t>
          </a:r>
          <a:r>
            <a:rPr lang="en-US" altLang="ja-JP" sz="20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S0</a:t>
          </a:r>
          <a:endParaRPr lang="ja-JP" altLang="en-US" sz="2000" i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0.61608</cdr:x>
      <cdr:y>0.44018</cdr:y>
    </cdr:from>
    <cdr:to>
      <cdr:x>0.74415</cdr:x>
      <cdr:y>0.55251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344862" y="1530350"/>
          <a:ext cx="6953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 i="1">
              <a:latin typeface="Times New Roman" panose="02020603050405020304" pitchFamily="18" charset="0"/>
              <a:cs typeface="Times New Roman" panose="02020603050405020304" pitchFamily="18" charset="0"/>
            </a:rPr>
            <a:t>r</a:t>
          </a:r>
          <a:r>
            <a:rPr lang="en-US" altLang="ja-JP" sz="20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S0</a:t>
          </a:r>
          <a:endParaRPr lang="ja-JP" altLang="en-US" sz="2000" i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2"/>
  <sheetViews>
    <sheetView workbookViewId="0">
      <selection activeCell="L6" sqref="L6"/>
    </sheetView>
  </sheetViews>
  <sheetFormatPr defaultRowHeight="15" x14ac:dyDescent="0.25"/>
  <cols>
    <col min="2" max="2" width="16.5703125" bestFit="1" customWidth="1"/>
    <col min="9" max="9" width="20.85546875" customWidth="1"/>
    <col min="11" max="11" width="11.140625" bestFit="1" customWidth="1"/>
    <col min="12" max="13" width="6.7109375" bestFit="1" customWidth="1"/>
    <col min="14" max="14" width="5.7109375" bestFit="1" customWidth="1"/>
    <col min="15" max="21" width="6.7109375" bestFit="1" customWidth="1"/>
  </cols>
  <sheetData>
    <row r="1" spans="2:9" ht="15.75" thickBot="1" x14ac:dyDescent="0.3"/>
    <row r="2" spans="2:9" ht="24.75" customHeight="1" thickBot="1" x14ac:dyDescent="0.3">
      <c r="B2" s="10" t="s">
        <v>18</v>
      </c>
      <c r="C2" s="11"/>
      <c r="D2" s="11"/>
      <c r="E2" s="11"/>
      <c r="F2" s="11"/>
      <c r="G2" s="11"/>
      <c r="H2" s="11"/>
      <c r="I2" s="12"/>
    </row>
    <row r="3" spans="2:9" ht="15" customHeight="1" x14ac:dyDescent="0.25">
      <c r="B3" s="13" t="s">
        <v>19</v>
      </c>
      <c r="C3" s="14"/>
      <c r="D3" s="14"/>
      <c r="E3" s="14"/>
      <c r="F3" s="14"/>
      <c r="G3" s="14"/>
      <c r="H3" s="14"/>
      <c r="I3" s="15"/>
    </row>
    <row r="4" spans="2:9" ht="15" customHeight="1" x14ac:dyDescent="0.25">
      <c r="B4" s="16"/>
      <c r="C4" s="17"/>
      <c r="D4" s="17"/>
      <c r="E4" s="17"/>
      <c r="F4" s="17"/>
      <c r="G4" s="17"/>
      <c r="H4" s="17"/>
      <c r="I4" s="18"/>
    </row>
    <row r="5" spans="2:9" ht="15" customHeight="1" x14ac:dyDescent="0.25">
      <c r="B5" s="16"/>
      <c r="C5" s="17"/>
      <c r="D5" s="17"/>
      <c r="E5" s="17"/>
      <c r="F5" s="17"/>
      <c r="G5" s="17"/>
      <c r="H5" s="17"/>
      <c r="I5" s="18"/>
    </row>
    <row r="6" spans="2:9" ht="15" customHeight="1" x14ac:dyDescent="0.25">
      <c r="B6" s="16"/>
      <c r="C6" s="17"/>
      <c r="D6" s="17"/>
      <c r="E6" s="17"/>
      <c r="F6" s="17"/>
      <c r="G6" s="17"/>
      <c r="H6" s="17"/>
      <c r="I6" s="18"/>
    </row>
    <row r="7" spans="2:9" ht="15" customHeight="1" x14ac:dyDescent="0.25">
      <c r="B7" s="16"/>
      <c r="C7" s="17"/>
      <c r="D7" s="17"/>
      <c r="E7" s="17"/>
      <c r="F7" s="17"/>
      <c r="G7" s="17"/>
      <c r="H7" s="17"/>
      <c r="I7" s="18"/>
    </row>
    <row r="8" spans="2:9" ht="15" customHeight="1" x14ac:dyDescent="0.25">
      <c r="B8" s="16"/>
      <c r="C8" s="17"/>
      <c r="D8" s="17"/>
      <c r="E8" s="17"/>
      <c r="F8" s="17"/>
      <c r="G8" s="17"/>
      <c r="H8" s="17"/>
      <c r="I8" s="18"/>
    </row>
    <row r="9" spans="2:9" ht="15" customHeight="1" x14ac:dyDescent="0.25">
      <c r="B9" s="16"/>
      <c r="C9" s="17"/>
      <c r="D9" s="17"/>
      <c r="E9" s="17"/>
      <c r="F9" s="17"/>
      <c r="G9" s="17"/>
      <c r="H9" s="17"/>
      <c r="I9" s="18"/>
    </row>
    <row r="10" spans="2:9" ht="15" customHeight="1" x14ac:dyDescent="0.25">
      <c r="B10" s="16"/>
      <c r="C10" s="17"/>
      <c r="D10" s="17"/>
      <c r="E10" s="17"/>
      <c r="F10" s="17"/>
      <c r="G10" s="17"/>
      <c r="H10" s="17"/>
      <c r="I10" s="18"/>
    </row>
    <row r="11" spans="2:9" ht="15" customHeight="1" x14ac:dyDescent="0.25">
      <c r="B11" s="16"/>
      <c r="C11" s="17"/>
      <c r="D11" s="17"/>
      <c r="E11" s="17"/>
      <c r="F11" s="17"/>
      <c r="G11" s="17"/>
      <c r="H11" s="17"/>
      <c r="I11" s="18"/>
    </row>
    <row r="12" spans="2:9" ht="15" customHeight="1" x14ac:dyDescent="0.25">
      <c r="B12" s="16"/>
      <c r="C12" s="17"/>
      <c r="D12" s="17"/>
      <c r="E12" s="17"/>
      <c r="F12" s="17"/>
      <c r="G12" s="17"/>
      <c r="H12" s="17"/>
      <c r="I12" s="18"/>
    </row>
    <row r="13" spans="2:9" ht="15" customHeight="1" x14ac:dyDescent="0.25">
      <c r="B13" s="16"/>
      <c r="C13" s="17"/>
      <c r="D13" s="17"/>
      <c r="E13" s="17"/>
      <c r="F13" s="17"/>
      <c r="G13" s="17"/>
      <c r="H13" s="17"/>
      <c r="I13" s="18"/>
    </row>
    <row r="14" spans="2:9" ht="15" customHeight="1" x14ac:dyDescent="0.25">
      <c r="B14" s="16"/>
      <c r="C14" s="17"/>
      <c r="D14" s="17"/>
      <c r="E14" s="17"/>
      <c r="F14" s="17"/>
      <c r="G14" s="17"/>
      <c r="H14" s="17"/>
      <c r="I14" s="18"/>
    </row>
    <row r="15" spans="2:9" ht="15" customHeight="1" x14ac:dyDescent="0.25">
      <c r="B15" s="16"/>
      <c r="C15" s="17"/>
      <c r="D15" s="17"/>
      <c r="E15" s="17"/>
      <c r="F15" s="17"/>
      <c r="G15" s="17"/>
      <c r="H15" s="17"/>
      <c r="I15" s="18"/>
    </row>
    <row r="16" spans="2:9" ht="15" customHeight="1" x14ac:dyDescent="0.25">
      <c r="B16" s="16"/>
      <c r="C16" s="17"/>
      <c r="D16" s="17"/>
      <c r="E16" s="17"/>
      <c r="F16" s="17"/>
      <c r="G16" s="17"/>
      <c r="H16" s="17"/>
      <c r="I16" s="18"/>
    </row>
    <row r="17" spans="2:18" ht="15" customHeight="1" x14ac:dyDescent="0.25">
      <c r="B17" s="16"/>
      <c r="C17" s="17"/>
      <c r="D17" s="17"/>
      <c r="E17" s="17"/>
      <c r="F17" s="17"/>
      <c r="G17" s="17"/>
      <c r="H17" s="17"/>
      <c r="I17" s="18"/>
      <c r="K17" s="1"/>
      <c r="L17" s="1"/>
      <c r="M17" s="1"/>
      <c r="N17" s="1"/>
      <c r="O17" s="1"/>
      <c r="P17" s="1"/>
      <c r="Q17" s="1"/>
      <c r="R17" s="1"/>
    </row>
    <row r="18" spans="2:18" ht="15" customHeight="1" x14ac:dyDescent="0.25">
      <c r="B18" s="16"/>
      <c r="C18" s="17"/>
      <c r="D18" s="17"/>
      <c r="E18" s="17"/>
      <c r="F18" s="17"/>
      <c r="G18" s="17"/>
      <c r="H18" s="17"/>
      <c r="I18" s="18"/>
      <c r="K18" s="1"/>
      <c r="L18" s="1"/>
      <c r="M18" s="1"/>
      <c r="N18" s="1"/>
      <c r="O18" s="1"/>
      <c r="P18" s="1"/>
      <c r="Q18" s="1"/>
      <c r="R18" s="1"/>
    </row>
    <row r="19" spans="2:18" ht="15" customHeight="1" x14ac:dyDescent="0.25">
      <c r="B19" s="16"/>
      <c r="C19" s="17"/>
      <c r="D19" s="17"/>
      <c r="E19" s="17"/>
      <c r="F19" s="17"/>
      <c r="G19" s="17"/>
      <c r="H19" s="17"/>
      <c r="I19" s="18"/>
      <c r="K19" s="1"/>
      <c r="L19" s="1"/>
      <c r="M19" s="1"/>
      <c r="N19" s="1"/>
      <c r="O19" s="1"/>
      <c r="P19" s="1"/>
      <c r="Q19" s="1"/>
      <c r="R19" s="1"/>
    </row>
    <row r="20" spans="2:18" ht="15" customHeight="1" x14ac:dyDescent="0.25">
      <c r="B20" s="16"/>
      <c r="C20" s="17"/>
      <c r="D20" s="17"/>
      <c r="E20" s="17"/>
      <c r="F20" s="17"/>
      <c r="G20" s="17"/>
      <c r="H20" s="17"/>
      <c r="I20" s="18"/>
      <c r="K20" s="1"/>
      <c r="L20" s="1"/>
      <c r="M20" s="1"/>
      <c r="N20" s="1"/>
      <c r="O20" s="1"/>
      <c r="P20" s="1"/>
      <c r="Q20" s="1"/>
      <c r="R20" s="1"/>
    </row>
    <row r="21" spans="2:18" ht="15" customHeight="1" thickBot="1" x14ac:dyDescent="0.3">
      <c r="B21" s="19"/>
      <c r="C21" s="20"/>
      <c r="D21" s="20"/>
      <c r="E21" s="20"/>
      <c r="F21" s="20"/>
      <c r="G21" s="20"/>
      <c r="H21" s="20"/>
      <c r="I21" s="21"/>
    </row>
    <row r="22" spans="2:18" x14ac:dyDescent="0.25">
      <c r="B22" s="2"/>
    </row>
  </sheetData>
  <mergeCells count="2">
    <mergeCell ref="B2:I2"/>
    <mergeCell ref="B3:I2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13"/>
  <sheetViews>
    <sheetView workbookViewId="0">
      <selection activeCell="B22" sqref="B22"/>
    </sheetView>
  </sheetViews>
  <sheetFormatPr defaultRowHeight="15" x14ac:dyDescent="0.25"/>
  <cols>
    <col min="1" max="1" width="4.5703125" style="6" customWidth="1"/>
    <col min="2" max="2" width="34.5703125" style="6" bestFit="1" customWidth="1"/>
    <col min="3" max="3" width="40.140625" style="6" bestFit="1" customWidth="1"/>
    <col min="4" max="4" width="37.140625" style="6" bestFit="1" customWidth="1"/>
    <col min="5" max="5" width="13" style="6" bestFit="1" customWidth="1"/>
    <col min="6" max="6" width="5.7109375" style="6" customWidth="1"/>
    <col min="7" max="7" width="19.42578125" style="6" bestFit="1" customWidth="1"/>
    <col min="8" max="8" width="12.140625" style="6" customWidth="1"/>
    <col min="9" max="16384" width="9.140625" style="6"/>
  </cols>
  <sheetData>
    <row r="2" spans="2:8" ht="18" x14ac:dyDescent="0.25">
      <c r="B2" s="7" t="s">
        <v>7</v>
      </c>
      <c r="C2" s="8" t="s">
        <v>8</v>
      </c>
      <c r="D2" s="8" t="s">
        <v>4</v>
      </c>
      <c r="E2" s="9" t="s">
        <v>5</v>
      </c>
      <c r="G2" s="6" t="s">
        <v>3</v>
      </c>
      <c r="H2" s="6">
        <v>2000</v>
      </c>
    </row>
    <row r="3" spans="2:8" x14ac:dyDescent="0.25">
      <c r="B3" s="6">
        <v>0</v>
      </c>
      <c r="C3" s="6">
        <v>0</v>
      </c>
    </row>
    <row r="4" spans="2:8" ht="18" x14ac:dyDescent="0.25">
      <c r="B4" s="6">
        <v>10</v>
      </c>
      <c r="C4" s="6">
        <v>2</v>
      </c>
      <c r="G4" s="6" t="s">
        <v>0</v>
      </c>
      <c r="H4" s="4">
        <v>1</v>
      </c>
    </row>
    <row r="5" spans="2:8" ht="18" x14ac:dyDescent="0.25">
      <c r="B5" s="6">
        <v>30</v>
      </c>
      <c r="C5" s="6">
        <v>6</v>
      </c>
      <c r="G5" s="6" t="s">
        <v>1</v>
      </c>
      <c r="H5" s="4">
        <v>1</v>
      </c>
    </row>
    <row r="6" spans="2:8" ht="18" x14ac:dyDescent="0.25">
      <c r="B6" s="6">
        <v>50</v>
      </c>
      <c r="C6" s="6">
        <v>7.2</v>
      </c>
      <c r="G6" s="6" t="s">
        <v>2</v>
      </c>
      <c r="H6" s="4">
        <v>1</v>
      </c>
    </row>
    <row r="7" spans="2:8" x14ac:dyDescent="0.25">
      <c r="B7" s="6">
        <v>70</v>
      </c>
      <c r="C7" s="6">
        <v>7</v>
      </c>
    </row>
    <row r="8" spans="2:8" x14ac:dyDescent="0.25">
      <c r="B8" s="6">
        <v>150</v>
      </c>
      <c r="C8" s="6">
        <v>5.5</v>
      </c>
    </row>
    <row r="9" spans="2:8" x14ac:dyDescent="0.25">
      <c r="B9" s="6">
        <v>250</v>
      </c>
      <c r="C9" s="6">
        <v>4</v>
      </c>
    </row>
    <row r="10" spans="2:8" x14ac:dyDescent="0.25">
      <c r="B10" s="6">
        <v>350</v>
      </c>
      <c r="C10" s="4">
        <v>3.2</v>
      </c>
    </row>
    <row r="11" spans="2:8" x14ac:dyDescent="0.25">
      <c r="C11" s="5"/>
      <c r="E11" s="3"/>
      <c r="F11" s="3"/>
    </row>
    <row r="12" spans="2:8" x14ac:dyDescent="0.25">
      <c r="C12" s="4"/>
      <c r="D12" s="9" t="s">
        <v>6</v>
      </c>
      <c r="E12" s="3"/>
      <c r="F12" s="3"/>
    </row>
    <row r="13" spans="2:8" x14ac:dyDescent="0.25">
      <c r="C13" s="4"/>
      <c r="D13" s="4"/>
      <c r="E13" s="3"/>
      <c r="F13" s="3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24"/>
  <sheetViews>
    <sheetView tabSelected="1" workbookViewId="0">
      <selection activeCell="C28" sqref="C28"/>
    </sheetView>
  </sheetViews>
  <sheetFormatPr defaultRowHeight="15" x14ac:dyDescent="0.25"/>
  <cols>
    <col min="1" max="1" width="4.5703125" style="6" customWidth="1"/>
    <col min="2" max="2" width="31.5703125" style="6" bestFit="1" customWidth="1"/>
    <col min="3" max="4" width="37.140625" style="6" bestFit="1" customWidth="1"/>
    <col min="5" max="5" width="13" style="6" bestFit="1" customWidth="1"/>
    <col min="6" max="6" width="6.85546875" style="6" customWidth="1"/>
    <col min="7" max="7" width="19.42578125" style="6" bestFit="1" customWidth="1"/>
    <col min="8" max="8" width="12.140625" style="6" customWidth="1"/>
    <col min="9" max="16384" width="9.140625" style="6"/>
  </cols>
  <sheetData>
    <row r="2" spans="2:8" ht="18" x14ac:dyDescent="0.25">
      <c r="B2" s="7" t="s">
        <v>15</v>
      </c>
      <c r="C2" s="8" t="s">
        <v>14</v>
      </c>
      <c r="D2" s="8" t="s">
        <v>13</v>
      </c>
      <c r="E2" s="7" t="s">
        <v>12</v>
      </c>
      <c r="G2" s="6" t="s">
        <v>3</v>
      </c>
      <c r="H2" s="6">
        <v>2000</v>
      </c>
    </row>
    <row r="3" spans="2:8" x14ac:dyDescent="0.25">
      <c r="B3" s="6">
        <v>0</v>
      </c>
      <c r="C3" s="6">
        <v>0</v>
      </c>
      <c r="D3" s="6">
        <f>$H$4*B3*$H$2/($H$5+B3+B3^2/$H$6)</f>
        <v>0</v>
      </c>
      <c r="E3" s="6">
        <f>(C3-D3)^2</f>
        <v>0</v>
      </c>
    </row>
    <row r="4" spans="2:8" ht="18" x14ac:dyDescent="0.25">
      <c r="B4" s="6">
        <v>10</v>
      </c>
      <c r="C4" s="6">
        <v>2</v>
      </c>
      <c r="D4" s="6">
        <f t="shared" ref="D4:D10" si="0">$H$4*B4*$H$2/($H$5+B4+B4^2/$H$6)</f>
        <v>2.4451069900638847</v>
      </c>
      <c r="E4" s="6">
        <f t="shared" ref="E4:E10" si="1">(C4-D4)^2</f>
        <v>0.1981202326037311</v>
      </c>
      <c r="G4" s="6" t="s">
        <v>9</v>
      </c>
      <c r="H4" s="6">
        <v>2.0899770793627346E-2</v>
      </c>
    </row>
    <row r="5" spans="2:8" ht="18" x14ac:dyDescent="0.25">
      <c r="B5" s="6">
        <v>30</v>
      </c>
      <c r="C5" s="6">
        <v>6</v>
      </c>
      <c r="D5" s="6">
        <f t="shared" si="0"/>
        <v>5.7088817017903279</v>
      </c>
      <c r="E5" s="6">
        <f t="shared" si="1"/>
        <v>8.4749863552495544E-2</v>
      </c>
      <c r="G5" s="6" t="s">
        <v>10</v>
      </c>
      <c r="H5" s="6">
        <v>157.36384814112805</v>
      </c>
    </row>
    <row r="6" spans="2:8" ht="18" x14ac:dyDescent="0.25">
      <c r="B6" s="6">
        <v>50</v>
      </c>
      <c r="C6" s="6">
        <v>7.2</v>
      </c>
      <c r="D6" s="6">
        <f t="shared" si="0"/>
        <v>7.0354820276053438</v>
      </c>
      <c r="E6" s="6">
        <f t="shared" si="1"/>
        <v>2.7066163240848918E-2</v>
      </c>
      <c r="G6" s="6" t="s">
        <v>11</v>
      </c>
      <c r="H6" s="6">
        <v>27.871134283878746</v>
      </c>
    </row>
    <row r="7" spans="2:8" x14ac:dyDescent="0.25">
      <c r="B7" s="6">
        <v>70</v>
      </c>
      <c r="C7" s="6">
        <v>7</v>
      </c>
      <c r="D7" s="6">
        <f t="shared" si="0"/>
        <v>7.2573511520885878</v>
      </c>
      <c r="E7" s="6">
        <f t="shared" si="1"/>
        <v>6.6229615481323459E-2</v>
      </c>
    </row>
    <row r="8" spans="2:8" x14ac:dyDescent="0.25">
      <c r="B8" s="6">
        <v>150</v>
      </c>
      <c r="C8" s="6">
        <v>5.5</v>
      </c>
      <c r="D8" s="6">
        <f t="shared" si="0"/>
        <v>5.6250189313157373</v>
      </c>
      <c r="E8" s="6">
        <f t="shared" si="1"/>
        <v>1.5629733187329034E-2</v>
      </c>
    </row>
    <row r="9" spans="2:8" x14ac:dyDescent="0.25">
      <c r="B9" s="6">
        <v>250</v>
      </c>
      <c r="C9" s="6">
        <v>4</v>
      </c>
      <c r="D9" s="6">
        <f t="shared" si="0"/>
        <v>3.9436099838984706</v>
      </c>
      <c r="E9" s="6">
        <f t="shared" si="1"/>
        <v>3.1798339159307431E-3</v>
      </c>
    </row>
    <row r="10" spans="2:8" x14ac:dyDescent="0.25">
      <c r="B10" s="6">
        <v>350</v>
      </c>
      <c r="C10" s="4">
        <v>3.2</v>
      </c>
      <c r="D10" s="6">
        <f t="shared" si="0"/>
        <v>2.9841028819468103</v>
      </c>
      <c r="E10" s="6">
        <f t="shared" si="1"/>
        <v>4.6611565583673013E-2</v>
      </c>
    </row>
    <row r="11" spans="2:8" x14ac:dyDescent="0.25">
      <c r="C11" s="5"/>
      <c r="F11" s="3"/>
    </row>
    <row r="12" spans="2:8" ht="18.75" customHeight="1" x14ac:dyDescent="0.25">
      <c r="B12" s="22" t="s">
        <v>16</v>
      </c>
      <c r="C12" s="23" t="s">
        <v>17</v>
      </c>
      <c r="D12" s="9" t="s">
        <v>6</v>
      </c>
      <c r="E12" s="3">
        <f>SUM(E3:E10)</f>
        <v>0.44158700756533181</v>
      </c>
      <c r="F12" s="3"/>
    </row>
    <row r="13" spans="2:8" x14ac:dyDescent="0.25">
      <c r="B13" s="22"/>
      <c r="C13" s="23"/>
      <c r="D13" s="4"/>
      <c r="E13" s="3"/>
      <c r="F13" s="3"/>
    </row>
    <row r="14" spans="2:8" x14ac:dyDescent="0.25">
      <c r="B14" s="6">
        <v>0</v>
      </c>
      <c r="C14" s="6">
        <f>$H$4*B14*$H$2/($H$5+B14)</f>
        <v>0</v>
      </c>
    </row>
    <row r="15" spans="2:8" x14ac:dyDescent="0.25">
      <c r="B15" s="6">
        <v>100</v>
      </c>
      <c r="C15" s="6">
        <f t="shared" ref="C15:C24" si="2">$H$4*B15*$H$2/($H$5+B15)</f>
        <v>16.241419254942713</v>
      </c>
    </row>
    <row r="16" spans="2:8" x14ac:dyDescent="0.25">
      <c r="B16" s="6">
        <v>200</v>
      </c>
      <c r="C16" s="6">
        <f t="shared" si="2"/>
        <v>23.393268124171005</v>
      </c>
    </row>
    <row r="17" spans="2:3" x14ac:dyDescent="0.25">
      <c r="B17" s="6">
        <v>300</v>
      </c>
      <c r="C17" s="6">
        <f t="shared" si="2"/>
        <v>27.417694964616008</v>
      </c>
    </row>
    <row r="18" spans="2:3" x14ac:dyDescent="0.25">
      <c r="B18" s="6">
        <v>400</v>
      </c>
      <c r="C18" s="6">
        <f t="shared" si="2"/>
        <v>29.99802856009476</v>
      </c>
    </row>
    <row r="19" spans="2:3" x14ac:dyDescent="0.25">
      <c r="B19" s="6">
        <v>500</v>
      </c>
      <c r="C19" s="6">
        <f t="shared" si="2"/>
        <v>31.793307241837276</v>
      </c>
    </row>
    <row r="20" spans="2:3" x14ac:dyDescent="0.25">
      <c r="B20" s="6">
        <v>600</v>
      </c>
      <c r="C20" s="6">
        <f t="shared" si="2"/>
        <v>33.114499739997399</v>
      </c>
    </row>
    <row r="21" spans="2:3" x14ac:dyDescent="0.25">
      <c r="B21" s="6">
        <v>700</v>
      </c>
      <c r="C21" s="6">
        <f t="shared" si="2"/>
        <v>34.127493449271185</v>
      </c>
    </row>
    <row r="22" spans="2:3" x14ac:dyDescent="0.25">
      <c r="B22" s="6">
        <v>800</v>
      </c>
      <c r="C22" s="6">
        <f t="shared" si="2"/>
        <v>34.92886569169292</v>
      </c>
    </row>
    <row r="23" spans="2:3" x14ac:dyDescent="0.25">
      <c r="B23" s="6">
        <v>900</v>
      </c>
      <c r="C23" s="6">
        <f t="shared" si="2"/>
        <v>35.578658656303972</v>
      </c>
    </row>
    <row r="24" spans="2:3" x14ac:dyDescent="0.25">
      <c r="B24" s="6">
        <v>1000</v>
      </c>
      <c r="C24" s="6">
        <f t="shared" si="2"/>
        <v>36.116163170631275</v>
      </c>
    </row>
  </sheetData>
  <mergeCells count="2">
    <mergeCell ref="B12:B13"/>
    <mergeCell ref="C12:C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問題</vt:lpstr>
      <vt:lpstr>実習</vt:lpstr>
      <vt:lpstr>解答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M.Tokumura</dc:creator>
  <cp:lastModifiedBy>YKawase</cp:lastModifiedBy>
  <dcterms:created xsi:type="dcterms:W3CDTF">2009-05-11T02:43:39Z</dcterms:created>
  <dcterms:modified xsi:type="dcterms:W3CDTF">2014-08-26T05:34:28Z</dcterms:modified>
</cp:coreProperties>
</file>