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805" lockStructure="1"/>
  <bookViews>
    <workbookView xWindow="0" yWindow="75" windowWidth="15480" windowHeight="11640" tabRatio="639"/>
  </bookViews>
  <sheets>
    <sheet name="入力ｼｰﾄ" sheetId="9" r:id="rId1"/>
    <sheet name="工事申込書" sheetId="3" r:id="rId2"/>
    <sheet name="工事申込書_副" sheetId="10" r:id="rId3"/>
    <sheet name="設計審査申請書" sheetId="4" r:id="rId4"/>
    <sheet name="工事承認書" sheetId="5" r:id="rId5"/>
    <sheet name="材料一覧表（1）" sheetId="6" r:id="rId6"/>
    <sheet name="材料一覧表（2）" sheetId="18" r:id="rId7"/>
    <sheet name="着工届" sheetId="7" r:id="rId8"/>
    <sheet name="分岐工事施工届" sheetId="13" r:id="rId9"/>
    <sheet name="竣工検査申請書" sheetId="12" r:id="rId10"/>
    <sheet name="竣工検査表" sheetId="11" r:id="rId11"/>
    <sheet name="竣工検査願" sheetId="8" r:id="rId12"/>
    <sheet name="公道内使用材料表" sheetId="15" r:id="rId13"/>
    <sheet name="給水開始申込書" sheetId="16" r:id="rId14"/>
    <sheet name="工事取下届" sheetId="17" r:id="rId15"/>
    <sheet name="メンテナンス記録" sheetId="14" r:id="rId16"/>
  </sheets>
  <definedNames>
    <definedName name="PP管">入力ｼｰﾄ!$AH$57</definedName>
    <definedName name="_xlnm.Print_Area" localSheetId="13">給水開始申込書!$C$3:$AO$49</definedName>
    <definedName name="_xlnm.Print_Area" localSheetId="12">公道内使用材料表!$C$3:$AM$33</definedName>
    <definedName name="_xlnm.Print_Area" localSheetId="14">工事取下届!$C$3:$AM$32</definedName>
    <definedName name="_xlnm.Print_Area" localSheetId="4">工事承認書!$C$3:$AM$40</definedName>
    <definedName name="_xlnm.Print_Area" localSheetId="1">工事申込書!$C$3:$AM$50</definedName>
    <definedName name="_xlnm.Print_Area" localSheetId="2">工事申込書_副!$C$3:$AM$50</definedName>
    <definedName name="_xlnm.Print_Area" localSheetId="5">'材料一覧表（1）'!$C$3:$AM$31</definedName>
    <definedName name="_xlnm.Print_Area" localSheetId="6">'材料一覧表（2）'!$C$3:$AM$32</definedName>
    <definedName name="_xlnm.Print_Area" localSheetId="11">竣工検査願!$D$3:$AN$54</definedName>
    <definedName name="_xlnm.Print_Area" localSheetId="9">竣工検査申請書!$C$3:$BI$39</definedName>
    <definedName name="_xlnm.Print_Area" localSheetId="10">竣工検査表!$C$3:$AM$30</definedName>
    <definedName name="_xlnm.Print_Area" localSheetId="3">設計審査申請書!$C$3:$AM$47</definedName>
    <definedName name="_xlnm.Print_Area" localSheetId="7">着工届!$C$3:$AM$55</definedName>
    <definedName name="_xlnm.Print_Area" localSheetId="8">分岐工事施工届!$C$3:$AM$54</definedName>
    <definedName name="SN">入力ｼｰﾄ!$AB$2</definedName>
    <definedName name="Ver">入力ｼｰﾄ!$AB$1</definedName>
    <definedName name="管種">公道内使用材料表!$AY$5:$AY$7</definedName>
    <definedName name="市長名">入力ｼｰﾄ!$L$20</definedName>
  </definedNames>
  <calcPr calcId="145621"/>
</workbook>
</file>

<file path=xl/calcChain.xml><?xml version="1.0" encoding="utf-8"?>
<calcChain xmlns="http://schemas.openxmlformats.org/spreadsheetml/2006/main">
  <c r="AL3" i="16" l="1"/>
  <c r="AJ3" i="15"/>
  <c r="AY15" i="15"/>
  <c r="AY16" i="15"/>
  <c r="AY17" i="15"/>
  <c r="AY18" i="15"/>
  <c r="AY19" i="15"/>
  <c r="AY20" i="15"/>
  <c r="AY21" i="15"/>
  <c r="AY22" i="15"/>
  <c r="AY23" i="15"/>
  <c r="AY24" i="15"/>
  <c r="AY25" i="15"/>
  <c r="AY26" i="15"/>
  <c r="AY27" i="15"/>
  <c r="AY28" i="15"/>
  <c r="AY29" i="15"/>
  <c r="AY12" i="15"/>
  <c r="AY13" i="15"/>
  <c r="AY14" i="15"/>
  <c r="U29" i="3"/>
  <c r="AH14" i="15"/>
  <c r="AH15" i="15"/>
  <c r="AH16" i="15"/>
  <c r="AH17" i="15"/>
  <c r="AH18" i="15"/>
  <c r="AH19" i="15"/>
  <c r="AH20" i="15"/>
  <c r="AH21" i="15"/>
  <c r="AH22" i="15"/>
  <c r="AH23" i="15"/>
  <c r="AH24" i="15"/>
  <c r="AH25" i="15"/>
  <c r="AH26" i="15"/>
  <c r="AH27" i="15"/>
  <c r="AH28" i="15"/>
  <c r="AH29" i="15"/>
  <c r="Z10" i="15"/>
  <c r="M10" i="15"/>
  <c r="M9" i="15"/>
  <c r="M8" i="15"/>
  <c r="AB6" i="15"/>
  <c r="AE29" i="8"/>
  <c r="Y29" i="8"/>
  <c r="L29" i="8"/>
  <c r="D29" i="8"/>
  <c r="AB22" i="8"/>
  <c r="AB20" i="8"/>
  <c r="Z12" i="8"/>
  <c r="AA29" i="11"/>
  <c r="L29" i="11"/>
  <c r="K10" i="11"/>
  <c r="AC9" i="11"/>
  <c r="K9" i="11"/>
  <c r="K8" i="11"/>
  <c r="AI7" i="11"/>
  <c r="AC7" i="11"/>
  <c r="O23" i="5" l="1"/>
  <c r="W22" i="5"/>
  <c r="Y21" i="5"/>
  <c r="AE20" i="5"/>
  <c r="W20" i="5"/>
  <c r="S20" i="5"/>
  <c r="AE19" i="5"/>
  <c r="R19" i="5"/>
  <c r="AG18" i="5"/>
  <c r="AA18" i="5"/>
  <c r="U18" i="5"/>
  <c r="O18" i="5"/>
  <c r="S17" i="5"/>
  <c r="X16" i="5"/>
  <c r="Q16" i="5"/>
  <c r="X15" i="5"/>
  <c r="Q15" i="5"/>
  <c r="O14" i="5"/>
  <c r="O13" i="5"/>
  <c r="O30" i="4"/>
  <c r="AJ3" i="3" l="1"/>
  <c r="U29" i="10"/>
  <c r="AF23" i="10"/>
  <c r="O23" i="10"/>
  <c r="AG22" i="10"/>
  <c r="U21" i="10"/>
  <c r="P21" i="10"/>
  <c r="O20" i="10"/>
  <c r="AG18" i="10"/>
  <c r="O18" i="10"/>
  <c r="O17" i="10"/>
  <c r="O16" i="10"/>
  <c r="AH15" i="10"/>
  <c r="W15" i="10"/>
  <c r="S15" i="10"/>
  <c r="O15" i="10"/>
  <c r="K15" i="10"/>
  <c r="K13" i="10"/>
  <c r="Y12" i="10"/>
  <c r="C9" i="16" l="1"/>
  <c r="E14" i="8"/>
  <c r="AK2" i="8"/>
  <c r="AJ3" i="11"/>
  <c r="BF3" i="12"/>
  <c r="E6" i="12"/>
  <c r="E17" i="13"/>
  <c r="AJ3" i="13"/>
  <c r="E17" i="7"/>
  <c r="AJ3" i="7"/>
  <c r="AJ3" i="18"/>
  <c r="AJ3" i="6"/>
  <c r="AJ3" i="5"/>
  <c r="AJ3" i="4"/>
  <c r="AJ3" i="10"/>
  <c r="C17" i="17"/>
  <c r="C12" i="3"/>
  <c r="AL7" i="11" l="1"/>
  <c r="AK7" i="11"/>
  <c r="AJ7" i="11"/>
  <c r="C18" i="4" l="1"/>
  <c r="C11" i="10"/>
  <c r="AA9" i="5"/>
  <c r="S24" i="5"/>
  <c r="Y6" i="5"/>
  <c r="Y32" i="3"/>
  <c r="S31" i="4"/>
  <c r="AH43" i="9" l="1"/>
  <c r="AH42" i="9"/>
  <c r="AF19" i="16"/>
  <c r="P19" i="16"/>
  <c r="AT4" i="6"/>
  <c r="AT8" i="6"/>
  <c r="AT7" i="6"/>
  <c r="AT6" i="6"/>
  <c r="AO63" i="9"/>
  <c r="AN63" i="9"/>
  <c r="AM63" i="9"/>
  <c r="AO62" i="9"/>
  <c r="AN62" i="9"/>
  <c r="AM62" i="9"/>
  <c r="AO61" i="9"/>
  <c r="AN61" i="9"/>
  <c r="AP61" i="9" s="1"/>
  <c r="AM61" i="9"/>
  <c r="AM58" i="9"/>
  <c r="AN58" i="9"/>
  <c r="AO58" i="9"/>
  <c r="AM59" i="9"/>
  <c r="AN59" i="9"/>
  <c r="AO59" i="9"/>
  <c r="AO57" i="9"/>
  <c r="AN57" i="9"/>
  <c r="AM57" i="9"/>
  <c r="AS10" i="15"/>
  <c r="V39" i="12"/>
  <c r="AH13" i="15"/>
  <c r="AT3" i="6"/>
  <c r="AT2" i="6"/>
  <c r="AT5" i="6"/>
  <c r="O27" i="4"/>
  <c r="O20" i="5" s="1"/>
  <c r="AP63" i="9"/>
  <c r="AP59" i="9"/>
  <c r="AP57" i="9"/>
  <c r="AP58" i="9" l="1"/>
  <c r="AP62" i="9"/>
  <c r="AH12" i="15"/>
  <c r="AH30" i="15" s="1"/>
  <c r="AF32" i="15" s="1"/>
  <c r="AP60" i="9"/>
</calcChain>
</file>

<file path=xl/sharedStrings.xml><?xml version="1.0" encoding="utf-8"?>
<sst xmlns="http://schemas.openxmlformats.org/spreadsheetml/2006/main" count="733" uniqueCount="435">
  <si>
    <t>配水管材質</t>
    <rPh sb="0" eb="3">
      <t>ハイスイカン</t>
    </rPh>
    <rPh sb="3" eb="5">
      <t>ザイシツ</t>
    </rPh>
    <phoneticPr fontId="3"/>
  </si>
  <si>
    <t>住所</t>
    <rPh sb="0" eb="2">
      <t>ジュウショ</t>
    </rPh>
    <phoneticPr fontId="3"/>
  </si>
  <si>
    <t>電話番号</t>
    <rPh sb="0" eb="2">
      <t>デンワ</t>
    </rPh>
    <rPh sb="2" eb="4">
      <t>バンゴウ</t>
    </rPh>
    <phoneticPr fontId="3"/>
  </si>
  <si>
    <t>氏名</t>
    <rPh sb="0" eb="2">
      <t>シメイ</t>
    </rPh>
    <phoneticPr fontId="3"/>
  </si>
  <si>
    <t>ふりがな</t>
  </si>
  <si>
    <t>土地所有者</t>
    <rPh sb="0" eb="2">
      <t>トチ</t>
    </rPh>
    <rPh sb="2" eb="5">
      <t>ショユウシャ</t>
    </rPh>
    <phoneticPr fontId="3"/>
  </si>
  <si>
    <t>家屋所有者</t>
    <rPh sb="0" eb="2">
      <t>カオク</t>
    </rPh>
    <rPh sb="2" eb="5">
      <t>ショユウシャ</t>
    </rPh>
    <phoneticPr fontId="3"/>
  </si>
  <si>
    <t>給水管所有者</t>
    <rPh sb="0" eb="2">
      <t>キュウスイ</t>
    </rPh>
    <rPh sb="2" eb="3">
      <t>カン</t>
    </rPh>
    <rPh sb="3" eb="6">
      <t>ショユウシャ</t>
    </rPh>
    <phoneticPr fontId="3"/>
  </si>
  <si>
    <t>工事施工場所</t>
    <rPh sb="0" eb="2">
      <t>コウジ</t>
    </rPh>
    <rPh sb="2" eb="4">
      <t>セコウ</t>
    </rPh>
    <rPh sb="4" eb="6">
      <t>バショ</t>
    </rPh>
    <phoneticPr fontId="3"/>
  </si>
  <si>
    <t>㎜</t>
  </si>
  <si>
    <t>個</t>
    <rPh sb="0" eb="1">
      <t>コ</t>
    </rPh>
    <phoneticPr fontId="3"/>
  </si>
  <si>
    <t>㎥</t>
  </si>
  <si>
    <t>栓</t>
    <rPh sb="0" eb="1">
      <t>セン</t>
    </rPh>
    <phoneticPr fontId="3"/>
  </si>
  <si>
    <t>設計年月日</t>
    <rPh sb="0" eb="2">
      <t>セッケイ</t>
    </rPh>
    <rPh sb="2" eb="5">
      <t>ネンガッピ</t>
    </rPh>
    <phoneticPr fontId="3"/>
  </si>
  <si>
    <t>円</t>
    <rPh sb="0" eb="1">
      <t>エン</t>
    </rPh>
    <phoneticPr fontId="3"/>
  </si>
  <si>
    <t>設計審査</t>
    <rPh sb="0" eb="2">
      <t>セッケイ</t>
    </rPh>
    <rPh sb="2" eb="4">
      <t>シンサ</t>
    </rPh>
    <phoneticPr fontId="3"/>
  </si>
  <si>
    <t>台帳記入</t>
    <rPh sb="0" eb="2">
      <t>ダイチョウ</t>
    </rPh>
    <rPh sb="2" eb="4">
      <t>キニュウ</t>
    </rPh>
    <phoneticPr fontId="3"/>
  </si>
  <si>
    <t>新設</t>
    <rPh sb="0" eb="2">
      <t>シンセツ</t>
    </rPh>
    <phoneticPr fontId="3"/>
  </si>
  <si>
    <t>年</t>
    <rPh sb="0" eb="1">
      <t>ネン</t>
    </rPh>
    <phoneticPr fontId="3"/>
  </si>
  <si>
    <t>月</t>
    <rPh sb="0" eb="1">
      <t>ツキ</t>
    </rPh>
    <phoneticPr fontId="3"/>
  </si>
  <si>
    <t>日</t>
    <rPh sb="0" eb="1">
      <t>ヒ</t>
    </rPh>
    <phoneticPr fontId="3"/>
  </si>
  <si>
    <t>改造</t>
    <rPh sb="0" eb="2">
      <t>カイゾウ</t>
    </rPh>
    <phoneticPr fontId="3"/>
  </si>
  <si>
    <t>修繕</t>
    <rPh sb="0" eb="2">
      <t>シュウゼン</t>
    </rPh>
    <phoneticPr fontId="3"/>
  </si>
  <si>
    <t>第</t>
    <rPh sb="0" eb="1">
      <t>ダイ</t>
    </rPh>
    <phoneticPr fontId="3"/>
  </si>
  <si>
    <t>号</t>
    <rPh sb="0" eb="1">
      <t>ゴウ</t>
    </rPh>
    <phoneticPr fontId="3"/>
  </si>
  <si>
    <t>撤去</t>
    <rPh sb="0" eb="2">
      <t>テッキョ</t>
    </rPh>
    <phoneticPr fontId="3"/>
  </si>
  <si>
    <t>給水装置工事申込書</t>
    <rPh sb="0" eb="2">
      <t>キュウスイ</t>
    </rPh>
    <rPh sb="2" eb="4">
      <t>ソウチ</t>
    </rPh>
    <rPh sb="4" eb="6">
      <t>コウジ</t>
    </rPh>
    <rPh sb="6" eb="9">
      <t>モウシコミショ</t>
    </rPh>
    <phoneticPr fontId="3"/>
  </si>
  <si>
    <t>月</t>
    <rPh sb="0" eb="1">
      <t>ガツ</t>
    </rPh>
    <phoneticPr fontId="3"/>
  </si>
  <si>
    <t>日</t>
    <rPh sb="0" eb="1">
      <t>ニチ</t>
    </rPh>
    <phoneticPr fontId="3"/>
  </si>
  <si>
    <t>分岐口径</t>
    <rPh sb="0" eb="2">
      <t>ブンキ</t>
    </rPh>
    <rPh sb="2" eb="4">
      <t>コウケイ</t>
    </rPh>
    <phoneticPr fontId="3"/>
  </si>
  <si>
    <t>申　込　者
（委 任 者）</t>
    <rPh sb="0" eb="1">
      <t>サル</t>
    </rPh>
    <rPh sb="2" eb="3">
      <t>コミ</t>
    </rPh>
    <rPh sb="4" eb="5">
      <t>シャ</t>
    </rPh>
    <rPh sb="7" eb="8">
      <t>イ</t>
    </rPh>
    <rPh sb="9" eb="10">
      <t>ニン</t>
    </rPh>
    <rPh sb="11" eb="12">
      <t>モノ</t>
    </rPh>
    <phoneticPr fontId="3"/>
  </si>
  <si>
    <t>住　　所</t>
    <rPh sb="0" eb="1">
      <t>ジュウ</t>
    </rPh>
    <rPh sb="3" eb="4">
      <t>ショ</t>
    </rPh>
    <phoneticPr fontId="3"/>
  </si>
  <si>
    <t>氏　　名</t>
    <rPh sb="0" eb="1">
      <t>シ</t>
    </rPh>
    <rPh sb="3" eb="4">
      <t>メイ</t>
    </rPh>
    <phoneticPr fontId="3"/>
  </si>
  <si>
    <t>㊞</t>
  </si>
  <si>
    <t>委任事項</t>
    <rPh sb="0" eb="2">
      <t>イニン</t>
    </rPh>
    <rPh sb="2" eb="4">
      <t>ジコウ</t>
    </rPh>
    <phoneticPr fontId="3"/>
  </si>
  <si>
    <t>当該給水装置工事に係る一切の手続きを委任する。</t>
    <rPh sb="0" eb="2">
      <t>トウガイ</t>
    </rPh>
    <rPh sb="2" eb="4">
      <t>キュウスイ</t>
    </rPh>
    <rPh sb="4" eb="6">
      <t>ソウチ</t>
    </rPh>
    <rPh sb="6" eb="8">
      <t>コウジ</t>
    </rPh>
    <rPh sb="9" eb="10">
      <t>カカワ</t>
    </rPh>
    <rPh sb="11" eb="13">
      <t>イッサイ</t>
    </rPh>
    <rPh sb="14" eb="16">
      <t>テツヅ</t>
    </rPh>
    <rPh sb="18" eb="20">
      <t>イニン</t>
    </rPh>
    <phoneticPr fontId="3"/>
  </si>
  <si>
    <t>（電話番号）</t>
    <rPh sb="1" eb="3">
      <t>デンワ</t>
    </rPh>
    <rPh sb="3" eb="5">
      <t>バンゴウ</t>
    </rPh>
    <phoneticPr fontId="3"/>
  </si>
  <si>
    <t>許可条件</t>
    <rPh sb="0" eb="2">
      <t>キョカ</t>
    </rPh>
    <rPh sb="2" eb="4">
      <t>ジョウケン</t>
    </rPh>
    <phoneticPr fontId="3"/>
  </si>
  <si>
    <t>当該給水装置に関して第三者から異議の申し出があったときは、申込者において処理すること。</t>
    <rPh sb="0" eb="2">
      <t>トウガイ</t>
    </rPh>
    <rPh sb="2" eb="4">
      <t>キュウスイ</t>
    </rPh>
    <rPh sb="4" eb="6">
      <t>ソウチ</t>
    </rPh>
    <rPh sb="7" eb="8">
      <t>カン</t>
    </rPh>
    <rPh sb="10" eb="11">
      <t>ダイ</t>
    </rPh>
    <rPh sb="11" eb="13">
      <t>サンシャ</t>
    </rPh>
    <rPh sb="15" eb="17">
      <t>イギ</t>
    </rPh>
    <rPh sb="18" eb="19">
      <t>モウ</t>
    </rPh>
    <rPh sb="20" eb="21">
      <t>デ</t>
    </rPh>
    <rPh sb="29" eb="31">
      <t>モウシコミ</t>
    </rPh>
    <rPh sb="31" eb="32">
      <t>シャ</t>
    </rPh>
    <rPh sb="36" eb="38">
      <t>ショリ</t>
    </rPh>
    <phoneticPr fontId="3"/>
  </si>
  <si>
    <t>公道内の給水装置の寄附について</t>
    <rPh sb="0" eb="2">
      <t>コウドウ</t>
    </rPh>
    <rPh sb="2" eb="3">
      <t>ナイ</t>
    </rPh>
    <rPh sb="4" eb="6">
      <t>キュウスイ</t>
    </rPh>
    <rPh sb="6" eb="8">
      <t>ソウチ</t>
    </rPh>
    <rPh sb="9" eb="11">
      <t>キフ</t>
    </rPh>
    <phoneticPr fontId="3"/>
  </si>
  <si>
    <t>この工事完成後、公道内の給水装置及び公道から宅地内第１止水栓までの給水装置を、維持管理上、市に無償で寄附いたします。</t>
    <rPh sb="2" eb="4">
      <t>コウジ</t>
    </rPh>
    <rPh sb="4" eb="6">
      <t>カンセイ</t>
    </rPh>
    <rPh sb="6" eb="7">
      <t>ゴ</t>
    </rPh>
    <rPh sb="8" eb="10">
      <t>コウドウ</t>
    </rPh>
    <rPh sb="10" eb="11">
      <t>ナイ</t>
    </rPh>
    <rPh sb="12" eb="14">
      <t>キュウスイ</t>
    </rPh>
    <rPh sb="14" eb="16">
      <t>ソウチ</t>
    </rPh>
    <rPh sb="16" eb="17">
      <t>オヨ</t>
    </rPh>
    <rPh sb="18" eb="20">
      <t>コウドウ</t>
    </rPh>
    <rPh sb="22" eb="24">
      <t>タクチ</t>
    </rPh>
    <rPh sb="24" eb="25">
      <t>ナイ</t>
    </rPh>
    <rPh sb="25" eb="26">
      <t>ダイ</t>
    </rPh>
    <rPh sb="27" eb="28">
      <t>シ</t>
    </rPh>
    <rPh sb="28" eb="29">
      <t>スイ</t>
    </rPh>
    <rPh sb="29" eb="30">
      <t>セン</t>
    </rPh>
    <rPh sb="33" eb="35">
      <t>キュウスイ</t>
    </rPh>
    <rPh sb="35" eb="37">
      <t>ソウチ</t>
    </rPh>
    <rPh sb="39" eb="41">
      <t>イジ</t>
    </rPh>
    <rPh sb="41" eb="43">
      <t>カンリ</t>
    </rPh>
    <rPh sb="43" eb="44">
      <t>ジョウ</t>
    </rPh>
    <rPh sb="45" eb="46">
      <t>シ</t>
    </rPh>
    <rPh sb="47" eb="49">
      <t>ムショウ</t>
    </rPh>
    <rPh sb="50" eb="52">
      <t>キフ</t>
    </rPh>
    <phoneticPr fontId="3"/>
  </si>
  <si>
    <t>給水装置所有者</t>
    <rPh sb="0" eb="2">
      <t>キュウスイ</t>
    </rPh>
    <rPh sb="2" eb="4">
      <t>ソウチ</t>
    </rPh>
    <rPh sb="4" eb="7">
      <t>ショユウシャ</t>
    </rPh>
    <phoneticPr fontId="3"/>
  </si>
  <si>
    <t>上記申込者の給水装置工事の施工に際し、私所有の土地・家屋内の工事、及び給水管からの分岐を承諾します。</t>
    <rPh sb="0" eb="2">
      <t>ジョウキ</t>
    </rPh>
    <rPh sb="2" eb="4">
      <t>モウシコミ</t>
    </rPh>
    <rPh sb="4" eb="5">
      <t>シャ</t>
    </rPh>
    <rPh sb="6" eb="8">
      <t>キュウスイ</t>
    </rPh>
    <rPh sb="8" eb="10">
      <t>ソウチ</t>
    </rPh>
    <rPh sb="10" eb="12">
      <t>コウジ</t>
    </rPh>
    <rPh sb="13" eb="15">
      <t>セコウ</t>
    </rPh>
    <rPh sb="16" eb="17">
      <t>サイ</t>
    </rPh>
    <rPh sb="19" eb="20">
      <t>ワタクシ</t>
    </rPh>
    <rPh sb="20" eb="22">
      <t>ショユウ</t>
    </rPh>
    <rPh sb="23" eb="25">
      <t>トチ</t>
    </rPh>
    <rPh sb="26" eb="28">
      <t>カオク</t>
    </rPh>
    <rPh sb="28" eb="29">
      <t>ナイ</t>
    </rPh>
    <rPh sb="30" eb="32">
      <t>コウジ</t>
    </rPh>
    <rPh sb="33" eb="34">
      <t>オヨ</t>
    </rPh>
    <rPh sb="35" eb="37">
      <t>キュウスイ</t>
    </rPh>
    <rPh sb="37" eb="38">
      <t>カン</t>
    </rPh>
    <rPh sb="41" eb="43">
      <t>ブンキ</t>
    </rPh>
    <rPh sb="44" eb="46">
      <t>ショウダク</t>
    </rPh>
    <phoneticPr fontId="3"/>
  </si>
  <si>
    <t>領収印</t>
    <rPh sb="0" eb="2">
      <t>リョウシュウ</t>
    </rPh>
    <rPh sb="2" eb="3">
      <t>イン</t>
    </rPh>
    <phoneticPr fontId="3"/>
  </si>
  <si>
    <t>給水装置工事設計審査申請書</t>
    <rPh sb="0" eb="2">
      <t>キュウスイ</t>
    </rPh>
    <rPh sb="2" eb="4">
      <t>ソウチ</t>
    </rPh>
    <rPh sb="4" eb="6">
      <t>コウジ</t>
    </rPh>
    <rPh sb="6" eb="8">
      <t>セッケイ</t>
    </rPh>
    <rPh sb="8" eb="10">
      <t>シンサ</t>
    </rPh>
    <rPh sb="10" eb="13">
      <t>シンセイショ</t>
    </rPh>
    <phoneticPr fontId="3"/>
  </si>
  <si>
    <t>給水装置工事施工場所</t>
    <rPh sb="0" eb="2">
      <t>キュウスイ</t>
    </rPh>
    <rPh sb="2" eb="4">
      <t>ソウチ</t>
    </rPh>
    <rPh sb="4" eb="6">
      <t>コウジ</t>
    </rPh>
    <rPh sb="6" eb="8">
      <t>セコウ</t>
    </rPh>
    <rPh sb="8" eb="10">
      <t>バショ</t>
    </rPh>
    <phoneticPr fontId="3"/>
  </si>
  <si>
    <t>申込者氏名</t>
    <rPh sb="0" eb="2">
      <t>モウシコミ</t>
    </rPh>
    <rPh sb="2" eb="3">
      <t>シャ</t>
    </rPh>
    <rPh sb="3" eb="5">
      <t>シメイ</t>
    </rPh>
    <phoneticPr fontId="3"/>
  </si>
  <si>
    <t>分岐配水管</t>
    <rPh sb="0" eb="2">
      <t>ブンキ</t>
    </rPh>
    <rPh sb="2" eb="3">
      <t>ハイ</t>
    </rPh>
    <rPh sb="3" eb="4">
      <t>スイ</t>
    </rPh>
    <rPh sb="4" eb="5">
      <t>カン</t>
    </rPh>
    <phoneticPr fontId="3"/>
  </si>
  <si>
    <t>材質</t>
    <rPh sb="0" eb="2">
      <t>ザイシツ</t>
    </rPh>
    <phoneticPr fontId="3"/>
  </si>
  <si>
    <t>口径</t>
    <rPh sb="0" eb="2">
      <t>コウケイ</t>
    </rPh>
    <phoneticPr fontId="3"/>
  </si>
  <si>
    <t>㎜→</t>
  </si>
  <si>
    <t>受水槽</t>
    <rPh sb="0" eb="1">
      <t>ジュ</t>
    </rPh>
    <rPh sb="1" eb="3">
      <t>スイソウ</t>
    </rPh>
    <phoneticPr fontId="3"/>
  </si>
  <si>
    <t>給水栓数</t>
    <rPh sb="0" eb="3">
      <t>キュウスイセン</t>
    </rPh>
    <rPh sb="3" eb="4">
      <t>スウ</t>
    </rPh>
    <phoneticPr fontId="3"/>
  </si>
  <si>
    <t>給水装置工事見積額</t>
    <rPh sb="0" eb="2">
      <t>キュウスイ</t>
    </rPh>
    <rPh sb="2" eb="4">
      <t>ソウチ</t>
    </rPh>
    <rPh sb="4" eb="6">
      <t>コウジ</t>
    </rPh>
    <rPh sb="6" eb="8">
      <t>ミツモ</t>
    </rPh>
    <rPh sb="8" eb="9">
      <t>ガク</t>
    </rPh>
    <phoneticPr fontId="3"/>
  </si>
  <si>
    <t>承認番号</t>
    <rPh sb="0" eb="2">
      <t>ショウニン</t>
    </rPh>
    <rPh sb="2" eb="4">
      <t>バンゴウ</t>
    </rPh>
    <phoneticPr fontId="3"/>
  </si>
  <si>
    <t>工事</t>
    <rPh sb="0" eb="2">
      <t>コウジ</t>
    </rPh>
    <phoneticPr fontId="3"/>
  </si>
  <si>
    <t>設計審査年月日</t>
    <rPh sb="0" eb="2">
      <t>セッケイ</t>
    </rPh>
    <rPh sb="2" eb="4">
      <t>シンサ</t>
    </rPh>
    <rPh sb="4" eb="7">
      <t>ネンガッピ</t>
    </rPh>
    <phoneticPr fontId="3"/>
  </si>
  <si>
    <t>施工条件等</t>
    <rPh sb="0" eb="2">
      <t>セコウ</t>
    </rPh>
    <rPh sb="2" eb="4">
      <t>ジョウケン</t>
    </rPh>
    <rPh sb="4" eb="5">
      <t>ナド</t>
    </rPh>
    <phoneticPr fontId="3"/>
  </si>
  <si>
    <t>給水装置工事施工基準を遵守すること。</t>
    <rPh sb="0" eb="2">
      <t>キュウスイ</t>
    </rPh>
    <rPh sb="2" eb="4">
      <t>ソウチ</t>
    </rPh>
    <rPh sb="4" eb="6">
      <t>コウジ</t>
    </rPh>
    <rPh sb="6" eb="8">
      <t>セコウ</t>
    </rPh>
    <rPh sb="8" eb="10">
      <t>キジュン</t>
    </rPh>
    <rPh sb="11" eb="13">
      <t>ジュンシュ</t>
    </rPh>
    <phoneticPr fontId="3"/>
  </si>
  <si>
    <t>材料名</t>
    <rPh sb="0" eb="3">
      <t>ザイリョウメイ</t>
    </rPh>
    <phoneticPr fontId="3"/>
  </si>
  <si>
    <t>規格、性能又は能力</t>
    <rPh sb="0" eb="2">
      <t>キカク</t>
    </rPh>
    <rPh sb="3" eb="5">
      <t>セイノウ</t>
    </rPh>
    <rPh sb="5" eb="6">
      <t>マタ</t>
    </rPh>
    <rPh sb="7" eb="9">
      <t>ノウリョク</t>
    </rPh>
    <phoneticPr fontId="3"/>
  </si>
  <si>
    <t>構造及び材料基準の確認方法</t>
    <rPh sb="0" eb="2">
      <t>コウゾウ</t>
    </rPh>
    <rPh sb="2" eb="3">
      <t>オヨ</t>
    </rPh>
    <rPh sb="4" eb="6">
      <t>ザイリョウ</t>
    </rPh>
    <rPh sb="6" eb="8">
      <t>キジュン</t>
    </rPh>
    <rPh sb="9" eb="11">
      <t>カクニン</t>
    </rPh>
    <rPh sb="11" eb="13">
      <t>ホウホウ</t>
    </rPh>
    <phoneticPr fontId="3"/>
  </si>
  <si>
    <t>基準様式第1号</t>
    <rPh sb="0" eb="2">
      <t>キジュン</t>
    </rPh>
    <rPh sb="2" eb="4">
      <t>ヨウシキ</t>
    </rPh>
    <rPh sb="4" eb="5">
      <t>ダイ</t>
    </rPh>
    <rPh sb="6" eb="7">
      <t>ゴウ</t>
    </rPh>
    <phoneticPr fontId="3"/>
  </si>
  <si>
    <t>給水装置工事着工届</t>
    <rPh sb="0" eb="2">
      <t>キュウスイ</t>
    </rPh>
    <rPh sb="2" eb="4">
      <t>ソウチ</t>
    </rPh>
    <rPh sb="4" eb="6">
      <t>コウジ</t>
    </rPh>
    <rPh sb="6" eb="7">
      <t>チャク</t>
    </rPh>
    <rPh sb="7" eb="8">
      <t>コウ</t>
    </rPh>
    <rPh sb="8" eb="9">
      <t>トド</t>
    </rPh>
    <phoneticPr fontId="3"/>
  </si>
  <si>
    <t>記</t>
    <rPh sb="0" eb="1">
      <t>キ</t>
    </rPh>
    <phoneticPr fontId="3"/>
  </si>
  <si>
    <t>給水装置工事申込書（副）</t>
    <rPh sb="0" eb="2">
      <t>キュウスイ</t>
    </rPh>
    <rPh sb="2" eb="4">
      <t>ソウチ</t>
    </rPh>
    <rPh sb="4" eb="6">
      <t>コウジ</t>
    </rPh>
    <rPh sb="6" eb="9">
      <t>モウシコミショ</t>
    </rPh>
    <rPh sb="10" eb="11">
      <t>フク</t>
    </rPh>
    <phoneticPr fontId="3"/>
  </si>
  <si>
    <t>PP</t>
    <phoneticPr fontId="3"/>
  </si>
  <si>
    <t>VP</t>
    <phoneticPr fontId="3"/>
  </si>
  <si>
    <t>分岐工事</t>
    <rPh sb="0" eb="2">
      <t>ブンキ</t>
    </rPh>
    <rPh sb="2" eb="4">
      <t>コウジ</t>
    </rPh>
    <phoneticPr fontId="3"/>
  </si>
  <si>
    <t>ﾗｲﾆﾝｸﾞ鋼管</t>
    <rPh sb="6" eb="8">
      <t>コウカン</t>
    </rPh>
    <phoneticPr fontId="3"/>
  </si>
  <si>
    <t>ﾗｲﾆﾝｸﾞ鋼管ｺｱ継手</t>
    <rPh sb="6" eb="8">
      <t>コウカン</t>
    </rPh>
    <rPh sb="10" eb="11">
      <t>ツギ</t>
    </rPh>
    <rPh sb="11" eb="12">
      <t>テ</t>
    </rPh>
    <phoneticPr fontId="3"/>
  </si>
  <si>
    <t>TS継手</t>
    <rPh sb="2" eb="3">
      <t>ツギ</t>
    </rPh>
    <rPh sb="3" eb="4">
      <t>テ</t>
    </rPh>
    <phoneticPr fontId="3"/>
  </si>
  <si>
    <t>ｻﾄﾞﾙ付分水栓</t>
    <rPh sb="4" eb="5">
      <t>ツキ</t>
    </rPh>
    <rPh sb="5" eb="6">
      <t>ブン</t>
    </rPh>
    <rPh sb="6" eb="7">
      <t>スイ</t>
    </rPh>
    <rPh sb="7" eb="8">
      <t>セン</t>
    </rPh>
    <phoneticPr fontId="3"/>
  </si>
  <si>
    <t>分岐配水管</t>
    <rPh sb="0" eb="2">
      <t>ブンキ</t>
    </rPh>
    <rPh sb="2" eb="5">
      <t>ハイスイカン</t>
    </rPh>
    <phoneticPr fontId="3"/>
  </si>
  <si>
    <t>給水装置工事精算額</t>
    <rPh sb="0" eb="2">
      <t>キュウスイ</t>
    </rPh>
    <rPh sb="2" eb="4">
      <t>ソウチ</t>
    </rPh>
    <rPh sb="4" eb="6">
      <t>コウジ</t>
    </rPh>
    <rPh sb="6" eb="9">
      <t>セイサンガク</t>
    </rPh>
    <phoneticPr fontId="3"/>
  </si>
  <si>
    <t>竣工日</t>
    <rPh sb="0" eb="2">
      <t>シュンコウ</t>
    </rPh>
    <rPh sb="2" eb="3">
      <t>ヒ</t>
    </rPh>
    <phoneticPr fontId="3"/>
  </si>
  <si>
    <t>受水槽</t>
    <rPh sb="0" eb="1">
      <t>ウ</t>
    </rPh>
    <rPh sb="1" eb="2">
      <t>ミズ</t>
    </rPh>
    <rPh sb="2" eb="3">
      <t>ソウ</t>
    </rPh>
    <phoneticPr fontId="3"/>
  </si>
  <si>
    <t>検査員</t>
    <rPh sb="0" eb="2">
      <t>ケンサ</t>
    </rPh>
    <rPh sb="2" eb="3">
      <t>イン</t>
    </rPh>
    <phoneticPr fontId="3"/>
  </si>
  <si>
    <t>㊞</t>
    <phoneticPr fontId="3"/>
  </si>
  <si>
    <t>条件</t>
    <rPh sb="0" eb="2">
      <t>ジョウケン</t>
    </rPh>
    <phoneticPr fontId="3"/>
  </si>
  <si>
    <t>検査時水圧</t>
    <rPh sb="0" eb="2">
      <t>ケンサ</t>
    </rPh>
    <rPh sb="2" eb="3">
      <t>ジ</t>
    </rPh>
    <rPh sb="3" eb="5">
      <t>スイアツ</t>
    </rPh>
    <phoneticPr fontId="3"/>
  </si>
  <si>
    <t>㎜</t>
    <phoneticPr fontId="3"/>
  </si>
  <si>
    <t>㎥</t>
    <phoneticPr fontId="3"/>
  </si>
  <si>
    <t>基準様式第3号</t>
    <rPh sb="0" eb="2">
      <t>キジュン</t>
    </rPh>
    <rPh sb="2" eb="4">
      <t>ヨウシキ</t>
    </rPh>
    <rPh sb="4" eb="5">
      <t>ダイ</t>
    </rPh>
    <rPh sb="6" eb="7">
      <t>ゴウ</t>
    </rPh>
    <phoneticPr fontId="3"/>
  </si>
  <si>
    <t>給水装置工事竣工検査表・工事写真集</t>
    <rPh sb="0" eb="2">
      <t>キュウスイ</t>
    </rPh>
    <rPh sb="2" eb="4">
      <t>ソウチ</t>
    </rPh>
    <rPh sb="4" eb="6">
      <t>コウジ</t>
    </rPh>
    <rPh sb="6" eb="8">
      <t>シュンコウ</t>
    </rPh>
    <rPh sb="8" eb="10">
      <t>ケンサ</t>
    </rPh>
    <rPh sb="10" eb="11">
      <t>ヒョウ</t>
    </rPh>
    <rPh sb="12" eb="14">
      <t>コウジ</t>
    </rPh>
    <rPh sb="14" eb="16">
      <t>シャシン</t>
    </rPh>
    <rPh sb="16" eb="17">
      <t>シュウ</t>
    </rPh>
    <phoneticPr fontId="3"/>
  </si>
  <si>
    <t>収受</t>
    <rPh sb="0" eb="2">
      <t>シュウジュ</t>
    </rPh>
    <phoneticPr fontId="3"/>
  </si>
  <si>
    <t>申込者</t>
    <rPh sb="0" eb="2">
      <t>モウシコミ</t>
    </rPh>
    <rPh sb="2" eb="3">
      <t>シャ</t>
    </rPh>
    <phoneticPr fontId="3"/>
  </si>
  <si>
    <t>検査年月日</t>
    <rPh sb="0" eb="2">
      <t>ケンサ</t>
    </rPh>
    <rPh sb="2" eb="5">
      <t>ネンガッピ</t>
    </rPh>
    <phoneticPr fontId="3"/>
  </si>
  <si>
    <t>指摘事項</t>
    <rPh sb="0" eb="2">
      <t>シテキ</t>
    </rPh>
    <rPh sb="2" eb="4">
      <t>ジコウ</t>
    </rPh>
    <phoneticPr fontId="3"/>
  </si>
  <si>
    <t>立会人</t>
    <rPh sb="0" eb="2">
      <t>タチアイ</t>
    </rPh>
    <rPh sb="2" eb="3">
      <t>ニン</t>
    </rPh>
    <phoneticPr fontId="3"/>
  </si>
  <si>
    <t>㊞</t>
    <phoneticPr fontId="3"/>
  </si>
  <si>
    <t>給水装置工事竣工検査願</t>
    <rPh sb="0" eb="2">
      <t>キュウスイ</t>
    </rPh>
    <rPh sb="2" eb="4">
      <t>ソウチ</t>
    </rPh>
    <rPh sb="4" eb="6">
      <t>コウジ</t>
    </rPh>
    <rPh sb="6" eb="8">
      <t>シュンコウ</t>
    </rPh>
    <rPh sb="8" eb="10">
      <t>ケンサ</t>
    </rPh>
    <rPh sb="10" eb="11">
      <t>ネガ</t>
    </rPh>
    <phoneticPr fontId="3"/>
  </si>
  <si>
    <t>基準様式第2号</t>
    <rPh sb="0" eb="2">
      <t>キジュン</t>
    </rPh>
    <rPh sb="2" eb="4">
      <t>ヨウシキ</t>
    </rPh>
    <rPh sb="4" eb="5">
      <t>ダイ</t>
    </rPh>
    <rPh sb="6" eb="7">
      <t>ゴウ</t>
    </rPh>
    <phoneticPr fontId="3"/>
  </si>
  <si>
    <t>分岐工事施工届</t>
    <rPh sb="0" eb="2">
      <t>ブンキ</t>
    </rPh>
    <rPh sb="2" eb="4">
      <t>コウジ</t>
    </rPh>
    <rPh sb="4" eb="6">
      <t>セコウ</t>
    </rPh>
    <rPh sb="6" eb="7">
      <t>トド</t>
    </rPh>
    <phoneticPr fontId="3"/>
  </si>
  <si>
    <t>分岐工事施工場所</t>
    <rPh sb="0" eb="2">
      <t>ブンキ</t>
    </rPh>
    <rPh sb="2" eb="4">
      <t>コウジ</t>
    </rPh>
    <rPh sb="4" eb="6">
      <t>セコウ</t>
    </rPh>
    <rPh sb="6" eb="8">
      <t>バショ</t>
    </rPh>
    <phoneticPr fontId="3"/>
  </si>
  <si>
    <t>道路占用・使用許可番号</t>
    <rPh sb="0" eb="2">
      <t>ドウロ</t>
    </rPh>
    <rPh sb="2" eb="4">
      <t>センヨウ</t>
    </rPh>
    <rPh sb="5" eb="7">
      <t>シヨウ</t>
    </rPh>
    <rPh sb="7" eb="9">
      <t>キョカ</t>
    </rPh>
    <rPh sb="9" eb="11">
      <t>バンゴウ</t>
    </rPh>
    <phoneticPr fontId="3"/>
  </si>
  <si>
    <t>別紙許可書の写し添付</t>
    <rPh sb="0" eb="2">
      <t>ベッシ</t>
    </rPh>
    <rPh sb="2" eb="5">
      <t>キョカショ</t>
    </rPh>
    <rPh sb="6" eb="7">
      <t>ウツ</t>
    </rPh>
    <rPh sb="8" eb="10">
      <t>テンプ</t>
    </rPh>
    <phoneticPr fontId="3"/>
  </si>
  <si>
    <t>JIS K6762</t>
    <phoneticPr fontId="3"/>
  </si>
  <si>
    <t>ｲﾉｱｯｸ,三菱樹脂</t>
    <rPh sb="6" eb="8">
      <t>ミツビシ</t>
    </rPh>
    <rPh sb="8" eb="10">
      <t>ジュシ</t>
    </rPh>
    <phoneticPr fontId="3"/>
  </si>
  <si>
    <t>ﾀﾌﾞﾁ,日邦ﾊﾞﾙﾌﾞ</t>
    <rPh sb="5" eb="7">
      <t>ニッポウ</t>
    </rPh>
    <phoneticPr fontId="3"/>
  </si>
  <si>
    <t>JWWA B116</t>
    <phoneticPr fontId="3"/>
  </si>
  <si>
    <t>川崎製鉄</t>
    <rPh sb="0" eb="2">
      <t>カワサキ</t>
    </rPh>
    <rPh sb="2" eb="4">
      <t>セイテツ</t>
    </rPh>
    <phoneticPr fontId="3"/>
  </si>
  <si>
    <t>日立金属,JFE</t>
    <rPh sb="0" eb="2">
      <t>ヒタチ</t>
    </rPh>
    <rPh sb="2" eb="4">
      <t>キンゾク</t>
    </rPh>
    <phoneticPr fontId="3"/>
  </si>
  <si>
    <t>PP管</t>
    <rPh sb="2" eb="3">
      <t>カン</t>
    </rPh>
    <phoneticPr fontId="3"/>
  </si>
  <si>
    <t>PP管継手</t>
    <rPh sb="2" eb="3">
      <t>カン</t>
    </rPh>
    <rPh sb="3" eb="4">
      <t>ツギ</t>
    </rPh>
    <rPh sb="4" eb="5">
      <t>テ</t>
    </rPh>
    <phoneticPr fontId="3"/>
  </si>
  <si>
    <t>XPEP管</t>
    <rPh sb="4" eb="5">
      <t>カン</t>
    </rPh>
    <phoneticPr fontId="3"/>
  </si>
  <si>
    <t>XPEP管継手</t>
    <rPh sb="4" eb="5">
      <t>カン</t>
    </rPh>
    <rPh sb="5" eb="6">
      <t>ツギ</t>
    </rPh>
    <rPh sb="6" eb="7">
      <t>テ</t>
    </rPh>
    <phoneticPr fontId="3"/>
  </si>
  <si>
    <t>VP管</t>
    <rPh sb="2" eb="3">
      <t>カン</t>
    </rPh>
    <phoneticPr fontId="3"/>
  </si>
  <si>
    <t>三菱樹脂</t>
    <rPh sb="0" eb="2">
      <t>ミツビシ</t>
    </rPh>
    <rPh sb="2" eb="4">
      <t>ジュシ</t>
    </rPh>
    <phoneticPr fontId="3"/>
  </si>
  <si>
    <t>不凍水抜栓</t>
    <rPh sb="0" eb="2">
      <t>フトウ</t>
    </rPh>
    <rPh sb="2" eb="4">
      <t>ミズヌ</t>
    </rPh>
    <rPh sb="4" eb="5">
      <t>セン</t>
    </rPh>
    <phoneticPr fontId="3"/>
  </si>
  <si>
    <t>竹村</t>
    <rPh sb="0" eb="2">
      <t>タケムラ</t>
    </rPh>
    <phoneticPr fontId="3"/>
  </si>
  <si>
    <t>メータ直結逆止弁</t>
    <rPh sb="3" eb="5">
      <t>チョッケツ</t>
    </rPh>
    <rPh sb="5" eb="6">
      <t>ギャク</t>
    </rPh>
    <rPh sb="6" eb="7">
      <t>シ</t>
    </rPh>
    <rPh sb="7" eb="8">
      <t>ベン</t>
    </rPh>
    <phoneticPr fontId="3"/>
  </si>
  <si>
    <t>SGP-VB</t>
    <phoneticPr fontId="3"/>
  </si>
  <si>
    <t>㊞</t>
    <phoneticPr fontId="3"/>
  </si>
  <si>
    <t>㊞</t>
    <phoneticPr fontId="3"/>
  </si>
  <si>
    <t>メンテナンス記録</t>
    <rPh sb="6" eb="8">
      <t>キロク</t>
    </rPh>
    <phoneticPr fontId="3"/>
  </si>
  <si>
    <t>公道内使用材料表</t>
    <rPh sb="0" eb="2">
      <t>コウドウ</t>
    </rPh>
    <rPh sb="2" eb="3">
      <t>ナイ</t>
    </rPh>
    <rPh sb="3" eb="5">
      <t>シヨウ</t>
    </rPh>
    <rPh sb="5" eb="7">
      <t>ザイリョウ</t>
    </rPh>
    <rPh sb="7" eb="8">
      <t>ヒョウ</t>
    </rPh>
    <phoneticPr fontId="3"/>
  </si>
  <si>
    <t>基準様式第4号</t>
    <rPh sb="0" eb="2">
      <t>キジュン</t>
    </rPh>
    <rPh sb="2" eb="4">
      <t>ヨウシキ</t>
    </rPh>
    <rPh sb="4" eb="5">
      <t>ダイ</t>
    </rPh>
    <rPh sb="6" eb="7">
      <t>ゴウ</t>
    </rPh>
    <phoneticPr fontId="3"/>
  </si>
  <si>
    <t>口径・種別</t>
    <rPh sb="0" eb="2">
      <t>コウケイ</t>
    </rPh>
    <rPh sb="3" eb="5">
      <t>シュベツ</t>
    </rPh>
    <phoneticPr fontId="3"/>
  </si>
  <si>
    <t>←</t>
    <phoneticPr fontId="3"/>
  </si>
  <si>
    <t>受贈年月日</t>
    <rPh sb="0" eb="1">
      <t>ウ</t>
    </rPh>
    <rPh sb="1" eb="2">
      <t>オク</t>
    </rPh>
    <rPh sb="2" eb="5">
      <t>ネンガッピ</t>
    </rPh>
    <phoneticPr fontId="3"/>
  </si>
  <si>
    <t>受贈財産価格</t>
    <rPh sb="0" eb="1">
      <t>ウ</t>
    </rPh>
    <rPh sb="1" eb="2">
      <t>オク</t>
    </rPh>
    <rPh sb="2" eb="4">
      <t>ザイサン</t>
    </rPh>
    <rPh sb="4" eb="6">
      <t>カカク</t>
    </rPh>
    <phoneticPr fontId="3"/>
  </si>
  <si>
    <t>PP継手 メータ用</t>
    <rPh sb="2" eb="3">
      <t>ツ</t>
    </rPh>
    <rPh sb="3" eb="4">
      <t>テ</t>
    </rPh>
    <rPh sb="8" eb="9">
      <t>ヨウ</t>
    </rPh>
    <phoneticPr fontId="3"/>
  </si>
  <si>
    <t>PP継手
 回転式メータ用</t>
    <rPh sb="2" eb="3">
      <t>ツ</t>
    </rPh>
    <rPh sb="3" eb="4">
      <t>テ</t>
    </rPh>
    <rPh sb="6" eb="8">
      <t>カイテン</t>
    </rPh>
    <rPh sb="8" eb="9">
      <t>シキ</t>
    </rPh>
    <rPh sb="12" eb="13">
      <t>ヨウ</t>
    </rPh>
    <phoneticPr fontId="3"/>
  </si>
  <si>
    <t>数量</t>
    <rPh sb="0" eb="2">
      <t>スウリョウ</t>
    </rPh>
    <phoneticPr fontId="3"/>
  </si>
  <si>
    <t>備         考</t>
    <rPh sb="0" eb="1">
      <t>ソナエ</t>
    </rPh>
    <rPh sb="10" eb="11">
      <t>コウ</t>
    </rPh>
    <phoneticPr fontId="3"/>
  </si>
  <si>
    <t>様式第5号(第12条関係)</t>
    <rPh sb="0" eb="2">
      <t>ヨウシキ</t>
    </rPh>
    <rPh sb="2" eb="3">
      <t>ダイ</t>
    </rPh>
    <rPh sb="4" eb="5">
      <t>ゴウ</t>
    </rPh>
    <rPh sb="6" eb="7">
      <t>ダイ</t>
    </rPh>
    <rPh sb="9" eb="10">
      <t>ジョウ</t>
    </rPh>
    <rPh sb="10" eb="12">
      <t>カンケイ</t>
    </rPh>
    <phoneticPr fontId="3"/>
  </si>
  <si>
    <t>給水開始申込書</t>
    <rPh sb="0" eb="2">
      <t>キュウスイ</t>
    </rPh>
    <rPh sb="2" eb="4">
      <t>カイシ</t>
    </rPh>
    <rPh sb="4" eb="7">
      <t>モウシコミショ</t>
    </rPh>
    <phoneticPr fontId="3"/>
  </si>
  <si>
    <t>使用者氏名</t>
    <rPh sb="0" eb="3">
      <t>シヨウシャ</t>
    </rPh>
    <rPh sb="3" eb="5">
      <t>シメイ</t>
    </rPh>
    <phoneticPr fontId="3"/>
  </si>
  <si>
    <t>届出理由</t>
    <rPh sb="0" eb="2">
      <t>トドケデ</t>
    </rPh>
    <rPh sb="2" eb="4">
      <t>リユウ</t>
    </rPh>
    <phoneticPr fontId="3"/>
  </si>
  <si>
    <t>使用者番号</t>
    <rPh sb="0" eb="3">
      <t>シヨウシャ</t>
    </rPh>
    <rPh sb="3" eb="5">
      <t>バンゴウ</t>
    </rPh>
    <phoneticPr fontId="3"/>
  </si>
  <si>
    <t>使用区分</t>
    <rPh sb="0" eb="2">
      <t>シヨウ</t>
    </rPh>
    <rPh sb="2" eb="4">
      <t>クブン</t>
    </rPh>
    <phoneticPr fontId="3"/>
  </si>
  <si>
    <t>処理結果</t>
    <rPh sb="0" eb="2">
      <t>ショリ</t>
    </rPh>
    <rPh sb="2" eb="4">
      <t>ケッカ</t>
    </rPh>
    <phoneticPr fontId="3"/>
  </si>
  <si>
    <t>次の水道の使用開始を申し込みます。</t>
    <rPh sb="0" eb="1">
      <t>ツギ</t>
    </rPh>
    <rPh sb="2" eb="4">
      <t>スイドウ</t>
    </rPh>
    <rPh sb="5" eb="7">
      <t>シヨウ</t>
    </rPh>
    <rPh sb="7" eb="9">
      <t>カイシ</t>
    </rPh>
    <rPh sb="10" eb="11">
      <t>モウ</t>
    </rPh>
    <rPh sb="12" eb="13">
      <t>コ</t>
    </rPh>
    <phoneticPr fontId="3"/>
  </si>
  <si>
    <t>使用
人数</t>
    <rPh sb="0" eb="2">
      <t>シヨウ</t>
    </rPh>
    <rPh sb="3" eb="5">
      <t>ニンズウ</t>
    </rPh>
    <phoneticPr fontId="3"/>
  </si>
  <si>
    <t>給水装置
所在地へ</t>
    <rPh sb="0" eb="2">
      <t>キュウスイ</t>
    </rPh>
    <rPh sb="2" eb="4">
      <t>ソウチ</t>
    </rPh>
    <rPh sb="5" eb="8">
      <t>ショザイチ</t>
    </rPh>
    <phoneticPr fontId="3"/>
  </si>
  <si>
    <t>■</t>
    <phoneticPr fontId="3"/>
  </si>
  <si>
    <t>給水装置所在地
以外の場合</t>
    <rPh sb="0" eb="2">
      <t>キュウスイ</t>
    </rPh>
    <rPh sb="2" eb="4">
      <t>ソウチ</t>
    </rPh>
    <rPh sb="4" eb="7">
      <t>ショザイチ</t>
    </rPh>
    <rPh sb="8" eb="10">
      <t>イガイ</t>
    </rPh>
    <rPh sb="11" eb="13">
      <t>バアイ</t>
    </rPh>
    <phoneticPr fontId="3"/>
  </si>
  <si>
    <t>□</t>
    <phoneticPr fontId="3"/>
  </si>
  <si>
    <t>転入（市内・市外）</t>
    <rPh sb="0" eb="2">
      <t>テンニュウ</t>
    </rPh>
    <rPh sb="3" eb="5">
      <t>シナイ</t>
    </rPh>
    <rPh sb="6" eb="8">
      <t>シガイ</t>
    </rPh>
    <phoneticPr fontId="3"/>
  </si>
  <si>
    <t>プール用</t>
    <rPh sb="3" eb="4">
      <t>ヨウ</t>
    </rPh>
    <phoneticPr fontId="3"/>
  </si>
  <si>
    <t>浴場営業用</t>
    <rPh sb="0" eb="2">
      <t>ヨクジョウ</t>
    </rPh>
    <rPh sb="2" eb="4">
      <t>エイギョウ</t>
    </rPh>
    <rPh sb="4" eb="5">
      <t>ヨウ</t>
    </rPh>
    <phoneticPr fontId="3"/>
  </si>
  <si>
    <t>自　　宅</t>
    <rPh sb="0" eb="1">
      <t>ジ</t>
    </rPh>
    <rPh sb="3" eb="4">
      <t>タク</t>
    </rPh>
    <phoneticPr fontId="3"/>
  </si>
  <si>
    <t>備　　考
（勤務先等）</t>
    <rPh sb="0" eb="1">
      <t>ソナエ</t>
    </rPh>
    <rPh sb="3" eb="4">
      <t>コウ</t>
    </rPh>
    <rPh sb="6" eb="9">
      <t>キンムサキ</t>
    </rPh>
    <rPh sb="9" eb="10">
      <t>ナド</t>
    </rPh>
    <phoneticPr fontId="3"/>
  </si>
  <si>
    <t>その他の
連 絡 先</t>
    <rPh sb="2" eb="3">
      <t>タ</t>
    </rPh>
    <rPh sb="5" eb="6">
      <t>レン</t>
    </rPh>
    <rPh sb="7" eb="8">
      <t>ラク</t>
    </rPh>
    <rPh sb="9" eb="10">
      <t>サキ</t>
    </rPh>
    <phoneticPr fontId="3"/>
  </si>
  <si>
    <t>水道</t>
    <rPh sb="0" eb="2">
      <t>スイドウ</t>
    </rPh>
    <phoneticPr fontId="3"/>
  </si>
  <si>
    <t>その他</t>
    <rPh sb="2" eb="3">
      <t>タ</t>
    </rPh>
    <phoneticPr fontId="3"/>
  </si>
  <si>
    <t>通水</t>
    <rPh sb="0" eb="2">
      <t>ツウスイ</t>
    </rPh>
    <phoneticPr fontId="3"/>
  </si>
  <si>
    <t>依頼処理記入欄（水道部記入）</t>
    <rPh sb="0" eb="2">
      <t>イライ</t>
    </rPh>
    <rPh sb="2" eb="4">
      <t>ショリ</t>
    </rPh>
    <rPh sb="4" eb="6">
      <t>キニュウ</t>
    </rPh>
    <rPh sb="6" eb="7">
      <t>ラン</t>
    </rPh>
    <rPh sb="8" eb="10">
      <t>スイドウ</t>
    </rPh>
    <rPh sb="10" eb="11">
      <t>ブ</t>
    </rPh>
    <rPh sb="11" eb="13">
      <t>キニュウ</t>
    </rPh>
    <phoneticPr fontId="3"/>
  </si>
  <si>
    <t>人</t>
    <rPh sb="0" eb="1">
      <t>ニン</t>
    </rPh>
    <phoneticPr fontId="3"/>
  </si>
  <si>
    <t>料金請求先
住所</t>
    <rPh sb="0" eb="2">
      <t>リョウキン</t>
    </rPh>
    <rPh sb="2" eb="4">
      <t>セイキュウ</t>
    </rPh>
    <rPh sb="4" eb="5">
      <t>サキ</t>
    </rPh>
    <rPh sb="6" eb="8">
      <t>ジュウショ</t>
    </rPh>
    <phoneticPr fontId="3"/>
  </si>
  <si>
    <t>給水装置
所有者</t>
    <rPh sb="0" eb="2">
      <t>キュウスイ</t>
    </rPh>
    <rPh sb="2" eb="4">
      <t>ソウチ</t>
    </rPh>
    <rPh sb="5" eb="8">
      <t>ショユウシャ</t>
    </rPh>
    <phoneticPr fontId="3"/>
  </si>
  <si>
    <t>ふりがな</t>
    <phoneticPr fontId="3"/>
  </si>
  <si>
    <t>VLP</t>
    <phoneticPr fontId="3"/>
  </si>
  <si>
    <t>様式第2号（第7条関係）</t>
    <rPh sb="0" eb="2">
      <t>ヨウシキ</t>
    </rPh>
    <rPh sb="2" eb="3">
      <t>ダイ</t>
    </rPh>
    <rPh sb="4" eb="5">
      <t>ゴウ</t>
    </rPh>
    <rPh sb="6" eb="7">
      <t>ダイ</t>
    </rPh>
    <rPh sb="8" eb="9">
      <t>ジョウ</t>
    </rPh>
    <rPh sb="9" eb="11">
      <t>カンケイ</t>
    </rPh>
    <phoneticPr fontId="3"/>
  </si>
  <si>
    <t>給水装置工事取下届</t>
    <rPh sb="0" eb="2">
      <t>キュウスイ</t>
    </rPh>
    <rPh sb="2" eb="4">
      <t>ソウチ</t>
    </rPh>
    <rPh sb="4" eb="6">
      <t>コウジ</t>
    </rPh>
    <rPh sb="6" eb="7">
      <t>ト</t>
    </rPh>
    <rPh sb="7" eb="8">
      <t>サ</t>
    </rPh>
    <rPh sb="8" eb="9">
      <t>トド</t>
    </rPh>
    <phoneticPr fontId="3"/>
  </si>
  <si>
    <t>12/04/05の形式で入力</t>
    <rPh sb="9" eb="11">
      <t>ケイシキ</t>
    </rPh>
    <rPh sb="12" eb="14">
      <t>ニュウリョク</t>
    </rPh>
    <phoneticPr fontId="3"/>
  </si>
  <si>
    <t>届出人</t>
    <rPh sb="0" eb="2">
      <t>トドケデ</t>
    </rPh>
    <rPh sb="2" eb="3">
      <t>ニン</t>
    </rPh>
    <phoneticPr fontId="3"/>
  </si>
  <si>
    <t>付けで受付・承認のありました給水装置工事について、次の事由により</t>
    <rPh sb="0" eb="1">
      <t>ツ</t>
    </rPh>
    <rPh sb="3" eb="5">
      <t>ウケツケ</t>
    </rPh>
    <rPh sb="6" eb="8">
      <t>ショウニン</t>
    </rPh>
    <rPh sb="14" eb="16">
      <t>キュウスイ</t>
    </rPh>
    <rPh sb="16" eb="18">
      <t>ソウチ</t>
    </rPh>
    <rPh sb="18" eb="20">
      <t>コウジ</t>
    </rPh>
    <rPh sb="25" eb="26">
      <t>ツギ</t>
    </rPh>
    <rPh sb="27" eb="29">
      <t>ジユウ</t>
    </rPh>
    <phoneticPr fontId="3"/>
  </si>
  <si>
    <t>取下事由</t>
    <rPh sb="0" eb="2">
      <t>トリサ</t>
    </rPh>
    <rPh sb="2" eb="4">
      <t>ジユウ</t>
    </rPh>
    <phoneticPr fontId="3"/>
  </si>
  <si>
    <t>取り下げますので届け出ます。</t>
    <rPh sb="0" eb="1">
      <t>ト</t>
    </rPh>
    <rPh sb="2" eb="3">
      <t>サ</t>
    </rPh>
    <rPh sb="8" eb="9">
      <t>トド</t>
    </rPh>
    <rPh sb="10" eb="11">
      <t>デ</t>
    </rPh>
    <phoneticPr fontId="3"/>
  </si>
  <si>
    <t>代表　佐 藤　國 夫</t>
    <rPh sb="0" eb="2">
      <t>ダイヒョウ</t>
    </rPh>
    <rPh sb="3" eb="4">
      <t>サ</t>
    </rPh>
    <rPh sb="5" eb="6">
      <t>フジ</t>
    </rPh>
    <rPh sb="7" eb="8">
      <t>クニ</t>
    </rPh>
    <rPh sb="9" eb="10">
      <t>オット</t>
    </rPh>
    <phoneticPr fontId="3"/>
  </si>
  <si>
    <t>中間計算値</t>
    <rPh sb="0" eb="2">
      <t>チュウカン</t>
    </rPh>
    <rPh sb="2" eb="4">
      <t>ケイサン</t>
    </rPh>
    <rPh sb="4" eb="5">
      <t>アタイ</t>
    </rPh>
    <phoneticPr fontId="3"/>
  </si>
  <si>
    <t>ﾒｰﾀ工事</t>
    <rPh sb="3" eb="5">
      <t>コウジ</t>
    </rPh>
    <phoneticPr fontId="3"/>
  </si>
  <si>
    <t>不凍水栓柱</t>
    <rPh sb="0" eb="2">
      <t>フトウ</t>
    </rPh>
    <rPh sb="2" eb="4">
      <t>スイセン</t>
    </rPh>
    <rPh sb="4" eb="5">
      <t>バシラ</t>
    </rPh>
    <phoneticPr fontId="3"/>
  </si>
  <si>
    <t>量水器ﾎﾞｯｸｽ</t>
    <rPh sb="0" eb="1">
      <t>リョウ</t>
    </rPh>
    <rPh sb="1" eb="2">
      <t>ミズ</t>
    </rPh>
    <rPh sb="2" eb="3">
      <t>キ</t>
    </rPh>
    <phoneticPr fontId="3"/>
  </si>
  <si>
    <t>止水栓ﾎﾞｯｸｽ</t>
    <rPh sb="0" eb="2">
      <t>シスイ</t>
    </rPh>
    <rPh sb="2" eb="3">
      <t>セン</t>
    </rPh>
    <phoneticPr fontId="3"/>
  </si>
  <si>
    <t>前澤化成</t>
    <rPh sb="0" eb="2">
      <t>マエザワ</t>
    </rPh>
    <rPh sb="2" eb="4">
      <t>カセイ</t>
    </rPh>
    <phoneticPr fontId="3"/>
  </si>
  <si>
    <t>MB-30HAU×450</t>
    <phoneticPr fontId="3"/>
  </si>
  <si>
    <t>SSADD100×55-80</t>
    <phoneticPr fontId="3"/>
  </si>
  <si>
    <t>止水栓工事</t>
    <rPh sb="0" eb="2">
      <t>シスイ</t>
    </rPh>
    <rPh sb="2" eb="3">
      <t>セン</t>
    </rPh>
    <rPh sb="3" eb="5">
      <t>コウジ</t>
    </rPh>
    <phoneticPr fontId="3"/>
  </si>
  <si>
    <t>・全体見直し</t>
    <rPh sb="1" eb="3">
      <t>ゼンタイ</t>
    </rPh>
    <rPh sb="3" eb="5">
      <t>ミナオ</t>
    </rPh>
    <phoneticPr fontId="3"/>
  </si>
  <si>
    <t>給水装置工事種別</t>
    <rPh sb="0" eb="2">
      <t>キュウスイ</t>
    </rPh>
    <rPh sb="2" eb="4">
      <t>ソウチ</t>
    </rPh>
    <rPh sb="4" eb="6">
      <t>コウジ</t>
    </rPh>
    <rPh sb="6" eb="8">
      <t>シュベツ</t>
    </rPh>
    <phoneticPr fontId="3"/>
  </si>
  <si>
    <t>公道内の給水装置の寄付について</t>
    <rPh sb="0" eb="2">
      <t>コウドウ</t>
    </rPh>
    <rPh sb="2" eb="3">
      <t>ナイ</t>
    </rPh>
    <rPh sb="4" eb="6">
      <t>キュウスイ</t>
    </rPh>
    <rPh sb="6" eb="8">
      <t>ソウチ</t>
    </rPh>
    <rPh sb="9" eb="11">
      <t>キフ</t>
    </rPh>
    <phoneticPr fontId="3"/>
  </si>
  <si>
    <t>設計審査及び</t>
    <rPh sb="0" eb="2">
      <t>セッケイ</t>
    </rPh>
    <rPh sb="2" eb="4">
      <t>シンサ</t>
    </rPh>
    <rPh sb="4" eb="5">
      <t>オヨ</t>
    </rPh>
    <phoneticPr fontId="3"/>
  </si>
  <si>
    <t>工事検査手数料</t>
    <rPh sb="0" eb="2">
      <t>コウジ</t>
    </rPh>
    <rPh sb="2" eb="4">
      <t>ケンサ</t>
    </rPh>
    <rPh sb="4" eb="7">
      <t>テスウリョウ</t>
    </rPh>
    <phoneticPr fontId="3"/>
  </si>
  <si>
    <t>㎜</t>
    <phoneticPr fontId="3"/>
  </si>
  <si>
    <t>撤去</t>
    <rPh sb="0" eb="2">
      <t>テッキョ</t>
    </rPh>
    <phoneticPr fontId="3"/>
  </si>
  <si>
    <t>メーター番号</t>
    <rPh sb="4" eb="6">
      <t>バンゴウ</t>
    </rPh>
    <phoneticPr fontId="3"/>
  </si>
  <si>
    <t>改造(増径)　　　　　㎜ →　　　　　㎜</t>
    <rPh sb="0" eb="2">
      <t>カイゾウ</t>
    </rPh>
    <phoneticPr fontId="3"/>
  </si>
  <si>
    <t>水道メーター</t>
    <rPh sb="0" eb="2">
      <t>スイドウ</t>
    </rPh>
    <phoneticPr fontId="3"/>
  </si>
  <si>
    <t>メーカー名</t>
    <rPh sb="4" eb="5">
      <t>メイ</t>
    </rPh>
    <phoneticPr fontId="3"/>
  </si>
  <si>
    <t>給水装置工事竣工検査申請書</t>
    <rPh sb="0" eb="2">
      <t>キュウスイ</t>
    </rPh>
    <rPh sb="2" eb="4">
      <t>ソウチ</t>
    </rPh>
    <rPh sb="4" eb="6">
      <t>コウジ</t>
    </rPh>
    <rPh sb="6" eb="8">
      <t>シュンコウ</t>
    </rPh>
    <rPh sb="8" eb="10">
      <t>ケンサ</t>
    </rPh>
    <rPh sb="10" eb="13">
      <t>シンセイショ</t>
    </rPh>
    <phoneticPr fontId="3"/>
  </si>
  <si>
    <r>
      <t>様式第4号（第</t>
    </r>
    <r>
      <rPr>
        <sz val="11"/>
        <rFont val="ＭＳ Ｐ明朝"/>
        <family val="1"/>
        <charset val="128"/>
      </rPr>
      <t>9条関係</t>
    </r>
    <r>
      <rPr>
        <sz val="11"/>
        <rFont val="ＭＳ Ｐ明朝"/>
        <family val="1"/>
        <charset val="128"/>
      </rPr>
      <t>）</t>
    </r>
    <rPh sb="0" eb="2">
      <t>ヨウシキ</t>
    </rPh>
    <rPh sb="2" eb="3">
      <t>ダイ</t>
    </rPh>
    <rPh sb="4" eb="5">
      <t>ゴウ</t>
    </rPh>
    <rPh sb="6" eb="7">
      <t>ダイ</t>
    </rPh>
    <rPh sb="8" eb="9">
      <t>ジョウ</t>
    </rPh>
    <rPh sb="9" eb="11">
      <t>カンケイ</t>
    </rPh>
    <phoneticPr fontId="3"/>
  </si>
  <si>
    <t>戸番図記入</t>
    <rPh sb="0" eb="1">
      <t>コ</t>
    </rPh>
    <rPh sb="1" eb="2">
      <t>バン</t>
    </rPh>
    <rPh sb="2" eb="3">
      <t>ズ</t>
    </rPh>
    <rPh sb="3" eb="5">
      <t>キニュウ</t>
    </rPh>
    <phoneticPr fontId="3"/>
  </si>
  <si>
    <t>着工日</t>
    <rPh sb="0" eb="3">
      <t>チャッコウビヒ</t>
    </rPh>
    <phoneticPr fontId="3"/>
  </si>
  <si>
    <t>第</t>
    <rPh sb="0" eb="1">
      <t>ダイ</t>
    </rPh>
    <phoneticPr fontId="3"/>
  </si>
  <si>
    <t>号</t>
    <rPh sb="0" eb="1">
      <t>ゴウ</t>
    </rPh>
    <phoneticPr fontId="3"/>
  </si>
  <si>
    <t>日</t>
    <rPh sb="0" eb="1">
      <t>ヒ</t>
    </rPh>
    <phoneticPr fontId="3"/>
  </si>
  <si>
    <t>月</t>
    <rPh sb="0" eb="1">
      <t>ツキ</t>
    </rPh>
    <phoneticPr fontId="3"/>
  </si>
  <si>
    <t>年</t>
    <rPh sb="0" eb="1">
      <t>ネン</t>
    </rPh>
    <phoneticPr fontId="3"/>
  </si>
  <si>
    <t>メーター番号</t>
    <rPh sb="4" eb="6">
      <t>バンゴウ</t>
    </rPh>
    <phoneticPr fontId="3"/>
  </si>
  <si>
    <t>平成　　年　　月　　日</t>
    <rPh sb="0" eb="2">
      <t>ヘイセイ</t>
    </rPh>
    <rPh sb="4" eb="5">
      <t>ネン</t>
    </rPh>
    <rPh sb="7" eb="8">
      <t>ツキ</t>
    </rPh>
    <rPh sb="10" eb="11">
      <t>ヒ</t>
    </rPh>
    <phoneticPr fontId="3"/>
  </si>
  <si>
    <t>平成　　年　　月　　日</t>
    <rPh sb="0" eb="2">
      <t>ヘイセイ</t>
    </rPh>
    <rPh sb="4" eb="5">
      <t>ネン</t>
    </rPh>
    <rPh sb="7" eb="8">
      <t>ガツ</t>
    </rPh>
    <rPh sb="10" eb="11">
      <t>ヒ</t>
    </rPh>
    <phoneticPr fontId="3"/>
  </si>
  <si>
    <t>メーターの位置はよいか</t>
    <rPh sb="5" eb="7">
      <t>イチ</t>
    </rPh>
    <phoneticPr fontId="3"/>
  </si>
  <si>
    <t>基準様式第6号</t>
    <rPh sb="0" eb="2">
      <t>キジュン</t>
    </rPh>
    <rPh sb="2" eb="4">
      <t>ヨウシキ</t>
    </rPh>
    <rPh sb="4" eb="5">
      <t>ダイ</t>
    </rPh>
    <rPh sb="6" eb="7">
      <t>ゴウ</t>
    </rPh>
    <phoneticPr fontId="3"/>
  </si>
  <si>
    <t>止水栓</t>
    <rPh sb="0" eb="2">
      <t>シスイ</t>
    </rPh>
    <rPh sb="2" eb="3">
      <t>セン</t>
    </rPh>
    <phoneticPr fontId="3"/>
  </si>
  <si>
    <t>制水弁</t>
    <rPh sb="0" eb="3">
      <t>セイスイベン</t>
    </rPh>
    <phoneticPr fontId="3"/>
  </si>
  <si>
    <t>計</t>
    <rPh sb="0" eb="1">
      <t>ケイ</t>
    </rPh>
    <phoneticPr fontId="3"/>
  </si>
  <si>
    <t>円</t>
    <rPh sb="0" eb="1">
      <t>エン</t>
    </rPh>
    <phoneticPr fontId="3"/>
  </si>
  <si>
    <t>一関市水道管理者</t>
    <rPh sb="0" eb="3">
      <t>イチノセキシ</t>
    </rPh>
    <rPh sb="3" eb="5">
      <t>スイドウ</t>
    </rPh>
    <rPh sb="5" eb="8">
      <t>カンリシャ</t>
    </rPh>
    <phoneticPr fontId="3"/>
  </si>
  <si>
    <t>市長の氏名</t>
    <rPh sb="0" eb="2">
      <t>シチョウ</t>
    </rPh>
    <rPh sb="3" eb="5">
      <t>シメイ</t>
    </rPh>
    <phoneticPr fontId="3"/>
  </si>
  <si>
    <t>勝部 修</t>
    <rPh sb="0" eb="2">
      <t>カツベ</t>
    </rPh>
    <rPh sb="3" eb="4">
      <t>オサム</t>
    </rPh>
    <phoneticPr fontId="3"/>
  </si>
  <si>
    <t>円</t>
    <rPh sb="0" eb="1">
      <t>エン</t>
    </rPh>
    <phoneticPr fontId="3"/>
  </si>
  <si>
    <t>号</t>
    <rPh sb="0" eb="1">
      <t>ゴウ</t>
    </rPh>
    <phoneticPr fontId="3"/>
  </si>
  <si>
    <t>第</t>
    <rPh sb="0" eb="1">
      <t>ダイ</t>
    </rPh>
    <phoneticPr fontId="3"/>
  </si>
  <si>
    <t>ﾎﾞｰﾙ式メータ直結止水栓</t>
    <rPh sb="4" eb="5">
      <t>シキ</t>
    </rPh>
    <rPh sb="8" eb="10">
      <t>チョッケツ</t>
    </rPh>
    <rPh sb="10" eb="11">
      <t>シ</t>
    </rPh>
    <rPh sb="11" eb="12">
      <t>スイ</t>
    </rPh>
    <rPh sb="12" eb="13">
      <t>セン</t>
    </rPh>
    <phoneticPr fontId="3"/>
  </si>
  <si>
    <t>MPa</t>
    <phoneticPr fontId="3"/>
  </si>
  <si>
    <t>工事承認年月日</t>
    <rPh sb="0" eb="2">
      <t>コウジ</t>
    </rPh>
    <rPh sb="2" eb="4">
      <t>ショウニン</t>
    </rPh>
    <rPh sb="4" eb="5">
      <t>ネン</t>
    </rPh>
    <rPh sb="5" eb="7">
      <t>ガッピ</t>
    </rPh>
    <phoneticPr fontId="3"/>
  </si>
  <si>
    <t>新設(既設止水栓　有・無)</t>
    <rPh sb="0" eb="2">
      <t>シンセツ</t>
    </rPh>
    <rPh sb="3" eb="5">
      <t>キセツ</t>
    </rPh>
    <rPh sb="5" eb="8">
      <t>シスイセン</t>
    </rPh>
    <rPh sb="9" eb="10">
      <t>タモツ</t>
    </rPh>
    <rPh sb="11" eb="12">
      <t>ム</t>
    </rPh>
    <phoneticPr fontId="3"/>
  </si>
  <si>
    <t>メーター口径　　　　　　　　　　㎜</t>
    <rPh sb="4" eb="6">
      <t>コウケイ</t>
    </rPh>
    <phoneticPr fontId="3"/>
  </si>
  <si>
    <t>給水装置工事
主任技術者氏名</t>
    <rPh sb="0" eb="2">
      <t>キュウスイ</t>
    </rPh>
    <rPh sb="2" eb="4">
      <t>ソウチ</t>
    </rPh>
    <rPh sb="4" eb="6">
      <t>コウジ</t>
    </rPh>
    <rPh sb="7" eb="9">
      <t>シュニン</t>
    </rPh>
    <rPh sb="9" eb="12">
      <t>ギジュツシャ</t>
    </rPh>
    <rPh sb="12" eb="14">
      <t>シメイ</t>
    </rPh>
    <phoneticPr fontId="3"/>
  </si>
  <si>
    <t>指定給水装置
工事事業者名</t>
    <rPh sb="0" eb="2">
      <t>シテイ</t>
    </rPh>
    <rPh sb="2" eb="4">
      <t>キュウスイ</t>
    </rPh>
    <rPh sb="4" eb="6">
      <t>ソウチ</t>
    </rPh>
    <rPh sb="7" eb="9">
      <t>コウジ</t>
    </rPh>
    <rPh sb="9" eb="12">
      <t>ジギョウシャ</t>
    </rPh>
    <rPh sb="12" eb="13">
      <t>メイ</t>
    </rPh>
    <phoneticPr fontId="3"/>
  </si>
  <si>
    <t>指定給水装置工事
事業者名</t>
    <rPh sb="0" eb="2">
      <t>シテイ</t>
    </rPh>
    <rPh sb="2" eb="4">
      <t>キュウスイ</t>
    </rPh>
    <rPh sb="4" eb="6">
      <t>ソウチ</t>
    </rPh>
    <rPh sb="6" eb="8">
      <t>コウジ</t>
    </rPh>
    <rPh sb="9" eb="12">
      <t>ジギョウシャ</t>
    </rPh>
    <rPh sb="12" eb="13">
      <t>メイ</t>
    </rPh>
    <phoneticPr fontId="3"/>
  </si>
  <si>
    <t>竣工検査年月日</t>
    <rPh sb="0" eb="2">
      <t>シュンコウ</t>
    </rPh>
    <rPh sb="2" eb="4">
      <t>ケンサ</t>
    </rPh>
    <rPh sb="4" eb="5">
      <t>ネン</t>
    </rPh>
    <rPh sb="5" eb="7">
      <t>ガッピ</t>
    </rPh>
    <phoneticPr fontId="3"/>
  </si>
  <si>
    <t>指定給水装置
工事事業者名</t>
    <rPh sb="0" eb="2">
      <t>シテイ</t>
    </rPh>
    <rPh sb="2" eb="4">
      <t>キュウスイ</t>
    </rPh>
    <rPh sb="4" eb="6">
      <t>ソウチ</t>
    </rPh>
    <rPh sb="7" eb="9">
      <t>コウジ</t>
    </rPh>
    <rPh sb="9" eb="11">
      <t>ジギョウ</t>
    </rPh>
    <rPh sb="12" eb="13">
      <t>メイ</t>
    </rPh>
    <phoneticPr fontId="3"/>
  </si>
  <si>
    <t>指定給水装置
工事事業者名</t>
    <rPh sb="0" eb="2">
      <t>シテイ</t>
    </rPh>
    <rPh sb="2" eb="4">
      <t>キュウスイ</t>
    </rPh>
    <rPh sb="4" eb="6">
      <t>ソウチ</t>
    </rPh>
    <rPh sb="7" eb="9">
      <t>コウジ</t>
    </rPh>
    <rPh sb="9" eb="11">
      <t>ジギョウ</t>
    </rPh>
    <rPh sb="11" eb="12">
      <t>シャ</t>
    </rPh>
    <rPh sb="12" eb="13">
      <t>メイ</t>
    </rPh>
    <phoneticPr fontId="3"/>
  </si>
  <si>
    <t>施工期間</t>
    <rPh sb="0" eb="2">
      <t>セコウ</t>
    </rPh>
    <rPh sb="2" eb="4">
      <t>キカン</t>
    </rPh>
    <phoneticPr fontId="3"/>
  </si>
  <si>
    <t>㊞</t>
    <phoneticPr fontId="3"/>
  </si>
  <si>
    <t>㊞</t>
    <phoneticPr fontId="3"/>
  </si>
  <si>
    <t>㊞</t>
    <phoneticPr fontId="3"/>
  </si>
  <si>
    <t>分岐工事施工年月日</t>
    <rPh sb="0" eb="2">
      <t>ブンキ</t>
    </rPh>
    <rPh sb="2" eb="4">
      <t>コウジ</t>
    </rPh>
    <rPh sb="4" eb="6">
      <t>セコウ</t>
    </rPh>
    <rPh sb="6" eb="7">
      <t>ネン</t>
    </rPh>
    <rPh sb="7" eb="9">
      <t>ガッピ</t>
    </rPh>
    <phoneticPr fontId="3"/>
  </si>
  <si>
    <t>号</t>
    <rPh sb="0" eb="1">
      <t>ゴウ</t>
    </rPh>
    <phoneticPr fontId="3"/>
  </si>
  <si>
    <t>工事</t>
    <rPh sb="0" eb="2">
      <t>コウジ</t>
    </rPh>
    <phoneticPr fontId="3"/>
  </si>
  <si>
    <t>給水装置工事
施工場所</t>
    <rPh sb="0" eb="2">
      <t>キュウスイ</t>
    </rPh>
    <rPh sb="2" eb="4">
      <t>ソウチ</t>
    </rPh>
    <rPh sb="4" eb="6">
      <t>コウジ</t>
    </rPh>
    <rPh sb="7" eb="9">
      <t>セコウ</t>
    </rPh>
    <rPh sb="9" eb="11">
      <t>バショ</t>
    </rPh>
    <phoneticPr fontId="3"/>
  </si>
  <si>
    <t>第1回</t>
    <rPh sb="0" eb="1">
      <t>ダイ</t>
    </rPh>
    <rPh sb="2" eb="3">
      <t>カイ</t>
    </rPh>
    <phoneticPr fontId="3"/>
  </si>
  <si>
    <t>第2回</t>
    <rPh sb="0" eb="1">
      <t>ダイ</t>
    </rPh>
    <rPh sb="2" eb="3">
      <t>カイ</t>
    </rPh>
    <phoneticPr fontId="3"/>
  </si>
  <si>
    <t>水道部検査</t>
    <rPh sb="0" eb="2">
      <t>スイドウ</t>
    </rPh>
    <rPh sb="2" eb="3">
      <t>ブ</t>
    </rPh>
    <rPh sb="3" eb="5">
      <t>ケンサ</t>
    </rPh>
    <phoneticPr fontId="3"/>
  </si>
  <si>
    <t>施工者による
事前検査</t>
    <rPh sb="0" eb="2">
      <t>セコウ</t>
    </rPh>
    <rPh sb="2" eb="3">
      <t>シャ</t>
    </rPh>
    <rPh sb="7" eb="9">
      <t>ジゼン</t>
    </rPh>
    <rPh sb="9" eb="11">
      <t>ケンサ</t>
    </rPh>
    <phoneticPr fontId="3"/>
  </si>
  <si>
    <t>合</t>
    <rPh sb="0" eb="1">
      <t>ゴウ</t>
    </rPh>
    <phoneticPr fontId="3"/>
  </si>
  <si>
    <t>合・否</t>
    <rPh sb="0" eb="1">
      <t>ゴウ</t>
    </rPh>
    <rPh sb="2" eb="3">
      <t>イナ</t>
    </rPh>
    <phoneticPr fontId="3"/>
  </si>
  <si>
    <t>指定給水装置
工事事業者名</t>
    <rPh sb="0" eb="2">
      <t>シテイ</t>
    </rPh>
    <rPh sb="2" eb="4">
      <t>キュウスイ</t>
    </rPh>
    <rPh sb="4" eb="6">
      <t>ソウチ</t>
    </rPh>
    <rPh sb="7" eb="9">
      <t>コウジ</t>
    </rPh>
    <rPh sb="9" eb="12">
      <t>ジギョウシャ</t>
    </rPh>
    <rPh sb="10" eb="12">
      <t>ギョウシャ</t>
    </rPh>
    <rPh sb="12" eb="13">
      <t>メイ</t>
    </rPh>
    <phoneticPr fontId="3"/>
  </si>
  <si>
    <t>検査員氏名</t>
    <rPh sb="0" eb="2">
      <t>ケンサ</t>
    </rPh>
    <rPh sb="2" eb="3">
      <t>イン</t>
    </rPh>
    <rPh sb="3" eb="5">
      <t>シメイ</t>
    </rPh>
    <phoneticPr fontId="3"/>
  </si>
  <si>
    <t>事業者名</t>
    <rPh sb="0" eb="3">
      <t>ジギョウシャ</t>
    </rPh>
    <rPh sb="3" eb="4">
      <t>メイ</t>
    </rPh>
    <phoneticPr fontId="3"/>
  </si>
  <si>
    <t>指定給水装置工事事業者</t>
    <rPh sb="0" eb="2">
      <t>シテイ</t>
    </rPh>
    <rPh sb="2" eb="4">
      <t>キュウスイ</t>
    </rPh>
    <rPh sb="4" eb="6">
      <t>ソウチ</t>
    </rPh>
    <rPh sb="6" eb="8">
      <t>コウジ</t>
    </rPh>
    <rPh sb="8" eb="11">
      <t>ジギョウシャ</t>
    </rPh>
    <phoneticPr fontId="3"/>
  </si>
  <si>
    <t>㊞</t>
    <phoneticPr fontId="3"/>
  </si>
  <si>
    <t>㊞</t>
    <phoneticPr fontId="3"/>
  </si>
  <si>
    <t>下記のとおり給水装置工事が完了したので竣工検査を願います。</t>
    <rPh sb="0" eb="2">
      <t>カキ</t>
    </rPh>
    <rPh sb="6" eb="8">
      <t>キュウスイ</t>
    </rPh>
    <rPh sb="8" eb="10">
      <t>ソウチ</t>
    </rPh>
    <rPh sb="10" eb="12">
      <t>コウジ</t>
    </rPh>
    <rPh sb="13" eb="15">
      <t>カンリョウ</t>
    </rPh>
    <rPh sb="19" eb="21">
      <t>シュンコウ</t>
    </rPh>
    <rPh sb="21" eb="23">
      <t>ケンサ</t>
    </rPh>
    <rPh sb="24" eb="25">
      <t>ネガ</t>
    </rPh>
    <phoneticPr fontId="3"/>
  </si>
  <si>
    <t>単価</t>
    <rPh sb="0" eb="2">
      <t>タンカ</t>
    </rPh>
    <phoneticPr fontId="3"/>
  </si>
  <si>
    <t>金額</t>
    <rPh sb="0" eb="2">
      <t>キンガク</t>
    </rPh>
    <phoneticPr fontId="3"/>
  </si>
  <si>
    <t>分水サドル</t>
    <rPh sb="0" eb="1">
      <t>ブン</t>
    </rPh>
    <rPh sb="1" eb="2">
      <t>スイ</t>
    </rPh>
    <phoneticPr fontId="3"/>
  </si>
  <si>
    <t>使用開始年月日</t>
    <rPh sb="0" eb="2">
      <t>シヨウ</t>
    </rPh>
    <rPh sb="2" eb="4">
      <t>カイシ</t>
    </rPh>
    <rPh sb="4" eb="7">
      <t>ネンガッピ</t>
    </rPh>
    <phoneticPr fontId="3"/>
  </si>
  <si>
    <t>給水装置所在地
（使用者住所）</t>
    <rPh sb="0" eb="2">
      <t>キュウスイ</t>
    </rPh>
    <rPh sb="2" eb="4">
      <t>ソウチ</t>
    </rPh>
    <rPh sb="4" eb="6">
      <t>ショザイ</t>
    </rPh>
    <rPh sb="6" eb="7">
      <t>チ</t>
    </rPh>
    <rPh sb="9" eb="12">
      <t>シヨウシャ</t>
    </rPh>
    <rPh sb="12" eb="14">
      <t>ジュウショ</t>
    </rPh>
    <phoneticPr fontId="3"/>
  </si>
  <si>
    <t>連絡先
電話番号</t>
    <rPh sb="0" eb="3">
      <t>レンラクサキ</t>
    </rPh>
    <rPh sb="4" eb="6">
      <t>デンワ</t>
    </rPh>
    <rPh sb="6" eb="8">
      <t>バンゴウ</t>
    </rPh>
    <phoneticPr fontId="3"/>
  </si>
  <si>
    <t>携帯電話</t>
    <rPh sb="0" eb="2">
      <t>ケイタイ</t>
    </rPh>
    <rPh sb="2" eb="4">
      <t>デンワ</t>
    </rPh>
    <phoneticPr fontId="3"/>
  </si>
  <si>
    <t>氏名</t>
    <rPh sb="0" eb="2">
      <t>シメイ</t>
    </rPh>
    <phoneticPr fontId="3"/>
  </si>
  <si>
    <t>住所</t>
    <rPh sb="0" eb="2">
      <t>ジュウショ</t>
    </rPh>
    <phoneticPr fontId="3"/>
  </si>
  <si>
    <t>支払い方法</t>
    <rPh sb="0" eb="2">
      <t>シハラ</t>
    </rPh>
    <rPh sb="3" eb="5">
      <t>ホウホウ</t>
    </rPh>
    <phoneticPr fontId="3"/>
  </si>
  <si>
    <t>□口座振替：</t>
    <rPh sb="1" eb="3">
      <t>コウザ</t>
    </rPh>
    <rPh sb="3" eb="5">
      <t>フリカエ</t>
    </rPh>
    <phoneticPr fontId="3"/>
  </si>
  <si>
    <t>□銀行等登録有</t>
    <rPh sb="1" eb="4">
      <t>ギンコウナド</t>
    </rPh>
    <rPh sb="4" eb="6">
      <t>トウロク</t>
    </rPh>
    <rPh sb="6" eb="7">
      <t>アリ</t>
    </rPh>
    <phoneticPr fontId="3"/>
  </si>
  <si>
    <t>□銀行等登録無</t>
    <rPh sb="1" eb="4">
      <t>ギンコウナド</t>
    </rPh>
    <rPh sb="4" eb="6">
      <t>トウロク</t>
    </rPh>
    <rPh sb="6" eb="7">
      <t>ナシ</t>
    </rPh>
    <phoneticPr fontId="3"/>
  </si>
  <si>
    <t>（使用者番号：</t>
    <rPh sb="1" eb="4">
      <t>シヨウシャ</t>
    </rPh>
    <rPh sb="4" eb="6">
      <t>バンゴウ</t>
    </rPh>
    <phoneticPr fontId="3"/>
  </si>
  <si>
    <t>）</t>
    <phoneticPr fontId="3"/>
  </si>
  <si>
    <t>＊後日金融機関にて登録</t>
    <rPh sb="1" eb="3">
      <t>ゴジツ</t>
    </rPh>
    <rPh sb="3" eb="5">
      <t>キンユウ</t>
    </rPh>
    <rPh sb="5" eb="7">
      <t>キカン</t>
    </rPh>
    <rPh sb="9" eb="11">
      <t>トウロク</t>
    </rPh>
    <phoneticPr fontId="3"/>
  </si>
  <si>
    <t>一時使用（清掃開栓等）</t>
    <rPh sb="0" eb="2">
      <t>イチジ</t>
    </rPh>
    <rPh sb="2" eb="4">
      <t>シヨウ</t>
    </rPh>
    <rPh sb="5" eb="7">
      <t>セイソウ</t>
    </rPh>
    <rPh sb="7" eb="9">
      <t>カイセン</t>
    </rPh>
    <rPh sb="9" eb="10">
      <t>ナド</t>
    </rPh>
    <phoneticPr fontId="3"/>
  </si>
  <si>
    <t>□</t>
    <phoneticPr fontId="3"/>
  </si>
  <si>
    <t>その他（</t>
    <rPh sb="2" eb="3">
      <t>タ</t>
    </rPh>
    <phoneticPr fontId="3"/>
  </si>
  <si>
    <t>一般用</t>
    <rPh sb="0" eb="3">
      <t>イッパンヨウ</t>
    </rPh>
    <phoneticPr fontId="3"/>
  </si>
  <si>
    <t>団体用</t>
    <rPh sb="0" eb="3">
      <t>ダンタイヨウ</t>
    </rPh>
    <phoneticPr fontId="3"/>
  </si>
  <si>
    <t>営業用</t>
    <rPh sb="0" eb="2">
      <t>エイギョウ</t>
    </rPh>
    <rPh sb="2" eb="3">
      <t>ヨウ</t>
    </rPh>
    <phoneticPr fontId="3"/>
  </si>
  <si>
    <t>工業用</t>
    <rPh sb="0" eb="2">
      <t>コウギョウ</t>
    </rPh>
    <rPh sb="2" eb="3">
      <t>ヨウ</t>
    </rPh>
    <phoneticPr fontId="3"/>
  </si>
  <si>
    <t>臨時用</t>
    <rPh sb="0" eb="2">
      <t>リンジ</t>
    </rPh>
    <rPh sb="2" eb="3">
      <t>ヨウ</t>
    </rPh>
    <phoneticPr fontId="3"/>
  </si>
  <si>
    <t>アパート用</t>
    <rPh sb="4" eb="5">
      <t>ヨウ</t>
    </rPh>
    <phoneticPr fontId="3"/>
  </si>
  <si>
    <t>□</t>
    <phoneticPr fontId="3"/>
  </si>
  <si>
    <t>集会所用</t>
    <rPh sb="0" eb="2">
      <t>シュウカイ</t>
    </rPh>
    <rPh sb="2" eb="3">
      <t>ジョ</t>
    </rPh>
    <rPh sb="3" eb="4">
      <t>ヨウ</t>
    </rPh>
    <phoneticPr fontId="3"/>
  </si>
  <si>
    <t>用途</t>
    <rPh sb="0" eb="2">
      <t>ヨウト</t>
    </rPh>
    <phoneticPr fontId="3"/>
  </si>
  <si>
    <t>使用区分</t>
    <rPh sb="0" eb="2">
      <t>シヨウ</t>
    </rPh>
    <rPh sb="2" eb="4">
      <t>クブン</t>
    </rPh>
    <phoneticPr fontId="3"/>
  </si>
  <si>
    <t>水道</t>
    <rPh sb="0" eb="2">
      <t>スイドウ</t>
    </rPh>
    <phoneticPr fontId="3"/>
  </si>
  <si>
    <t>下水道・農業集落排水</t>
    <rPh sb="0" eb="3">
      <t>ゲスイドウ</t>
    </rPh>
    <rPh sb="4" eb="6">
      <t>ノウギョウ</t>
    </rPh>
    <rPh sb="6" eb="8">
      <t>シュウラク</t>
    </rPh>
    <rPh sb="8" eb="10">
      <t>ハイスイ</t>
    </rPh>
    <phoneticPr fontId="3"/>
  </si>
  <si>
    <t>連絡先</t>
    <rPh sb="0" eb="3">
      <t>レンラクサキ</t>
    </rPh>
    <phoneticPr fontId="3"/>
  </si>
  <si>
    <t>氏名</t>
    <rPh sb="0" eb="1">
      <t>ウジ</t>
    </rPh>
    <rPh sb="1" eb="2">
      <t>メイ</t>
    </rPh>
    <phoneticPr fontId="3"/>
  </si>
  <si>
    <t>指定給水装置
工事事業者</t>
    <rPh sb="0" eb="2">
      <t>シテイ</t>
    </rPh>
    <rPh sb="2" eb="4">
      <t>キュウスイ</t>
    </rPh>
    <rPh sb="4" eb="6">
      <t>ソウチ</t>
    </rPh>
    <rPh sb="7" eb="9">
      <t>コウジ</t>
    </rPh>
    <rPh sb="9" eb="12">
      <t>ジギョウシャ</t>
    </rPh>
    <rPh sb="10" eb="12">
      <t>ギョウシャ</t>
    </rPh>
    <phoneticPr fontId="3"/>
  </si>
  <si>
    <t>事業者名</t>
    <rPh sb="0" eb="2">
      <t>ジギョウ</t>
    </rPh>
    <rPh sb="2" eb="3">
      <t>シャ</t>
    </rPh>
    <rPh sb="3" eb="4">
      <t>メイ</t>
    </rPh>
    <phoneticPr fontId="3"/>
  </si>
  <si>
    <t>様式第1号（第5条関係）（その1）</t>
    <rPh sb="0" eb="2">
      <t>ヨウシキ</t>
    </rPh>
    <rPh sb="2" eb="3">
      <t>ダイ</t>
    </rPh>
    <rPh sb="4" eb="5">
      <t>ゴウ</t>
    </rPh>
    <rPh sb="6" eb="7">
      <t>ダイ</t>
    </rPh>
    <rPh sb="8" eb="9">
      <t>ジョウ</t>
    </rPh>
    <rPh sb="9" eb="11">
      <t>カンケイ</t>
    </rPh>
    <phoneticPr fontId="3"/>
  </si>
  <si>
    <t>様式第1号（第5条関係）（その2）</t>
    <rPh sb="0" eb="2">
      <t>ヨウシキ</t>
    </rPh>
    <rPh sb="2" eb="3">
      <t>ダイ</t>
    </rPh>
    <rPh sb="4" eb="5">
      <t>ゴウ</t>
    </rPh>
    <rPh sb="6" eb="7">
      <t>ダイ</t>
    </rPh>
    <rPh sb="8" eb="9">
      <t>ジョウ</t>
    </rPh>
    <rPh sb="9" eb="11">
      <t>カンケイ</t>
    </rPh>
    <phoneticPr fontId="3"/>
  </si>
  <si>
    <t>事業者名</t>
    <rPh sb="0" eb="2">
      <t>ジギョウ</t>
    </rPh>
    <rPh sb="3" eb="4">
      <t>メイ</t>
    </rPh>
    <phoneticPr fontId="3"/>
  </si>
  <si>
    <t>様式第3号(第8条関係)</t>
    <rPh sb="0" eb="2">
      <t>ヨウシキ</t>
    </rPh>
    <rPh sb="2" eb="3">
      <t>ダイ</t>
    </rPh>
    <rPh sb="4" eb="5">
      <t>ゴウ</t>
    </rPh>
    <rPh sb="6" eb="7">
      <t>ダイ</t>
    </rPh>
    <rPh sb="8" eb="9">
      <t>ジョウ</t>
    </rPh>
    <rPh sb="9" eb="11">
      <t>カンケイ</t>
    </rPh>
    <phoneticPr fontId="3"/>
  </si>
  <si>
    <t>様式第3号の2(第8条関係)</t>
    <rPh sb="0" eb="2">
      <t>ヨウシキ</t>
    </rPh>
    <rPh sb="2" eb="3">
      <t>ダイ</t>
    </rPh>
    <rPh sb="4" eb="5">
      <t>ゴウ</t>
    </rPh>
    <rPh sb="8" eb="9">
      <t>ダイ</t>
    </rPh>
    <rPh sb="10" eb="11">
      <t>ジョウ</t>
    </rPh>
    <rPh sb="11" eb="13">
      <t>カンケイ</t>
    </rPh>
    <phoneticPr fontId="3"/>
  </si>
  <si>
    <t>様式第3号の3(第8条関係)</t>
    <rPh sb="0" eb="2">
      <t>ヨウシキ</t>
    </rPh>
    <rPh sb="2" eb="3">
      <t>ダイ</t>
    </rPh>
    <rPh sb="4" eb="5">
      <t>ゴウ</t>
    </rPh>
    <rPh sb="8" eb="9">
      <t>ダイ</t>
    </rPh>
    <rPh sb="10" eb="11">
      <t>ジョウ</t>
    </rPh>
    <rPh sb="11" eb="13">
      <t>カンケイ</t>
    </rPh>
    <phoneticPr fontId="3"/>
  </si>
  <si>
    <t>給水装置使用材料一覧表</t>
    <rPh sb="0" eb="2">
      <t>キュウスイ</t>
    </rPh>
    <rPh sb="2" eb="4">
      <t>ソウチ</t>
    </rPh>
    <rPh sb="4" eb="6">
      <t>シヨウ</t>
    </rPh>
    <rPh sb="6" eb="8">
      <t>ザイリョウ</t>
    </rPh>
    <rPh sb="8" eb="10">
      <t>イチラン</t>
    </rPh>
    <rPh sb="10" eb="11">
      <t>ヒョウ</t>
    </rPh>
    <phoneticPr fontId="3"/>
  </si>
  <si>
    <t>次のとおり給水装置工事を着工するので届け出ます。</t>
    <rPh sb="0" eb="1">
      <t>ツギ</t>
    </rPh>
    <rPh sb="5" eb="7">
      <t>キュウスイ</t>
    </rPh>
    <rPh sb="7" eb="9">
      <t>ソウチ</t>
    </rPh>
    <rPh sb="9" eb="11">
      <t>コウジ</t>
    </rPh>
    <rPh sb="12" eb="13">
      <t>チャク</t>
    </rPh>
    <rPh sb="13" eb="14">
      <t>コウ</t>
    </rPh>
    <rPh sb="18" eb="19">
      <t>トド</t>
    </rPh>
    <rPh sb="20" eb="21">
      <t>デ</t>
    </rPh>
    <phoneticPr fontId="3"/>
  </si>
  <si>
    <t>～</t>
    <phoneticPr fontId="3"/>
  </si>
  <si>
    <t>次のとおり分岐工事を施工したいので届け出ます。</t>
    <rPh sb="0" eb="1">
      <t>ツギ</t>
    </rPh>
    <rPh sb="5" eb="7">
      <t>ブンキ</t>
    </rPh>
    <rPh sb="7" eb="9">
      <t>コウジ</t>
    </rPh>
    <rPh sb="10" eb="12">
      <t>セコウ</t>
    </rPh>
    <rPh sb="17" eb="18">
      <t>トド</t>
    </rPh>
    <rPh sb="19" eb="20">
      <t>デ</t>
    </rPh>
    <phoneticPr fontId="3"/>
  </si>
  <si>
    <t>検査項目</t>
    <rPh sb="0" eb="2">
      <t>ケンサ</t>
    </rPh>
    <rPh sb="2" eb="4">
      <t>コウモク</t>
    </rPh>
    <phoneticPr fontId="3"/>
  </si>
  <si>
    <t>給水装置位置は竣工図どおりか</t>
    <rPh sb="0" eb="2">
      <t>キュウスイ</t>
    </rPh>
    <rPh sb="2" eb="4">
      <t>ソウチ</t>
    </rPh>
    <rPh sb="4" eb="6">
      <t>イチ</t>
    </rPh>
    <rPh sb="7" eb="9">
      <t>シュンコウ</t>
    </rPh>
    <rPh sb="9" eb="10">
      <t>ズ</t>
    </rPh>
    <phoneticPr fontId="3"/>
  </si>
  <si>
    <t>止水栓オフセットは正確か</t>
    <rPh sb="0" eb="1">
      <t>シ</t>
    </rPh>
    <rPh sb="1" eb="2">
      <t>スイ</t>
    </rPh>
    <rPh sb="2" eb="3">
      <t>セン</t>
    </rPh>
    <rPh sb="9" eb="11">
      <t>セイカク</t>
    </rPh>
    <phoneticPr fontId="3"/>
  </si>
  <si>
    <t>ウォータハンマーは起こらないか</t>
    <rPh sb="9" eb="10">
      <t>オ</t>
    </rPh>
    <phoneticPr fontId="3"/>
  </si>
  <si>
    <t>道路復旧は行われているか</t>
    <rPh sb="0" eb="2">
      <t>ドウロ</t>
    </rPh>
    <rPh sb="2" eb="4">
      <t>フッキュウ</t>
    </rPh>
    <rPh sb="5" eb="6">
      <t>オコナ</t>
    </rPh>
    <phoneticPr fontId="3"/>
  </si>
  <si>
    <t>特殊機器の形式承認はあるか</t>
    <rPh sb="0" eb="2">
      <t>トクシュ</t>
    </rPh>
    <rPh sb="2" eb="4">
      <t>キキ</t>
    </rPh>
    <rPh sb="5" eb="7">
      <t>ケイシキ</t>
    </rPh>
    <rPh sb="7" eb="9">
      <t>ショウニン</t>
    </rPh>
    <phoneticPr fontId="3"/>
  </si>
  <si>
    <t>指定写真はあるか</t>
    <rPh sb="0" eb="2">
      <t>シテイ</t>
    </rPh>
    <rPh sb="2" eb="4">
      <t>シャシン</t>
    </rPh>
    <phoneticPr fontId="3"/>
  </si>
  <si>
    <t>提出日</t>
    <rPh sb="0" eb="2">
      <t>テイシュツ</t>
    </rPh>
    <rPh sb="2" eb="3">
      <t>ビ</t>
    </rPh>
    <phoneticPr fontId="3"/>
  </si>
  <si>
    <t>年</t>
    <rPh sb="0" eb="1">
      <t>ネン</t>
    </rPh>
    <phoneticPr fontId="3"/>
  </si>
  <si>
    <t>月</t>
    <rPh sb="0" eb="1">
      <t>ツキ</t>
    </rPh>
    <phoneticPr fontId="3"/>
  </si>
  <si>
    <t>日</t>
    <rPh sb="0" eb="1">
      <t>ヒ</t>
    </rPh>
    <phoneticPr fontId="3"/>
  </si>
  <si>
    <t>使用者記入欄（太線の枠のをお書きください。□欄はレ点で記入してください。）</t>
    <rPh sb="0" eb="3">
      <t>シヨウシャ</t>
    </rPh>
    <rPh sb="3" eb="5">
      <t>キニュウ</t>
    </rPh>
    <rPh sb="5" eb="6">
      <t>ラン</t>
    </rPh>
    <rPh sb="7" eb="9">
      <t>フトセン</t>
    </rPh>
    <rPh sb="10" eb="11">
      <t>ワク</t>
    </rPh>
    <rPh sb="14" eb="15">
      <t>カ</t>
    </rPh>
    <rPh sb="22" eb="23">
      <t>ラン</t>
    </rPh>
    <rPh sb="25" eb="26">
      <t>テン</t>
    </rPh>
    <rPh sb="27" eb="29">
      <t>キニュウ</t>
    </rPh>
    <phoneticPr fontId="3"/>
  </si>
  <si>
    <t>メーター情報</t>
    <rPh sb="4" eb="6">
      <t>ジョウホウ</t>
    </rPh>
    <phoneticPr fontId="3"/>
  </si>
  <si>
    <t>使用前情報</t>
    <rPh sb="0" eb="2">
      <t>シヨウ</t>
    </rPh>
    <rPh sb="2" eb="3">
      <t>マエ</t>
    </rPh>
    <rPh sb="3" eb="5">
      <t>ジョウホウ</t>
    </rPh>
    <phoneticPr fontId="3"/>
  </si>
  <si>
    <t>受付方法</t>
    <rPh sb="0" eb="2">
      <t>ウケツケ</t>
    </rPh>
    <rPh sb="2" eb="4">
      <t>ホウホウ</t>
    </rPh>
    <phoneticPr fontId="3"/>
  </si>
  <si>
    <t>終了年月</t>
    <rPh sb="0" eb="2">
      <t>シュウリョウ</t>
    </rPh>
    <rPh sb="2" eb="4">
      <t>ネンゲツ</t>
    </rPh>
    <phoneticPr fontId="3"/>
  </si>
  <si>
    <t>最終指針</t>
    <rPh sb="0" eb="2">
      <t>サイシュウ</t>
    </rPh>
    <rPh sb="2" eb="4">
      <t>シシン</t>
    </rPh>
    <phoneticPr fontId="3"/>
  </si>
  <si>
    <t>止め状態</t>
    <rPh sb="0" eb="1">
      <t>ト</t>
    </rPh>
    <rPh sb="2" eb="4">
      <t>ジョウタイ</t>
    </rPh>
    <phoneticPr fontId="3"/>
  </si>
  <si>
    <t>下水道</t>
    <rPh sb="0" eb="3">
      <t>ゲスイドウ</t>
    </rPh>
    <phoneticPr fontId="3"/>
  </si>
  <si>
    <t>処理年月日</t>
    <rPh sb="0" eb="2">
      <t>ショリ</t>
    </rPh>
    <rPh sb="2" eb="5">
      <t>ネンガッピ</t>
    </rPh>
    <phoneticPr fontId="3"/>
  </si>
  <si>
    <t>開栓</t>
    <rPh sb="0" eb="2">
      <t>カイセン</t>
    </rPh>
    <phoneticPr fontId="3"/>
  </si>
  <si>
    <t>通水不能</t>
    <rPh sb="0" eb="2">
      <t>ツウスイ</t>
    </rPh>
    <rPh sb="2" eb="4">
      <t>フノウ</t>
    </rPh>
    <phoneticPr fontId="3"/>
  </si>
  <si>
    <t>□</t>
    <phoneticPr fontId="3"/>
  </si>
  <si>
    <t>メーター指針</t>
    <rPh sb="4" eb="6">
      <t>シシン</t>
    </rPh>
    <phoneticPr fontId="3"/>
  </si>
  <si>
    <t>指針確認</t>
    <rPh sb="0" eb="2">
      <t>シシン</t>
    </rPh>
    <rPh sb="2" eb="4">
      <t>カクニン</t>
    </rPh>
    <phoneticPr fontId="3"/>
  </si>
  <si>
    <t>その他（</t>
    <rPh sb="2" eb="3">
      <t>タ</t>
    </rPh>
    <phoneticPr fontId="3"/>
  </si>
  <si>
    <t>）</t>
    <phoneticPr fontId="3"/>
  </si>
  <si>
    <t>仮止</t>
    <rPh sb="0" eb="1">
      <t>カリ</t>
    </rPh>
    <rPh sb="1" eb="2">
      <t>ト</t>
    </rPh>
    <phoneticPr fontId="3"/>
  </si>
  <si>
    <t>理由</t>
    <rPh sb="0" eb="2">
      <t>リユウ</t>
    </rPh>
    <phoneticPr fontId="3"/>
  </si>
  <si>
    <t>メーター
番号</t>
    <rPh sb="5" eb="7">
      <t>バンゴウ</t>
    </rPh>
    <phoneticPr fontId="3"/>
  </si>
  <si>
    <t>有効
期限</t>
    <rPh sb="0" eb="2">
      <t>ユウコウ</t>
    </rPh>
    <rPh sb="3" eb="5">
      <t>キゲン</t>
    </rPh>
    <phoneticPr fontId="3"/>
  </si>
  <si>
    <t>ﾒｰﾀｰ
口径</t>
    <rPh sb="5" eb="7">
      <t>コウケイ</t>
    </rPh>
    <phoneticPr fontId="3"/>
  </si>
  <si>
    <t>㎜</t>
    <phoneticPr fontId="3"/>
  </si>
  <si>
    <t>前使用者
氏名</t>
    <rPh sb="0" eb="1">
      <t>ゼン</t>
    </rPh>
    <rPh sb="1" eb="3">
      <t>シヨウ</t>
    </rPh>
    <rPh sb="3" eb="4">
      <t>シャ</t>
    </rPh>
    <rPh sb="5" eb="7">
      <t>シメイ</t>
    </rPh>
    <phoneticPr fontId="3"/>
  </si>
  <si>
    <t>新設入力確認</t>
    <rPh sb="0" eb="2">
      <t>シンセツ</t>
    </rPh>
    <rPh sb="2" eb="4">
      <t>ニュウリョク</t>
    </rPh>
    <rPh sb="4" eb="6">
      <t>カクニン</t>
    </rPh>
    <phoneticPr fontId="3"/>
  </si>
  <si>
    <t>検針員</t>
    <rPh sb="0" eb="2">
      <t>ケンシン</t>
    </rPh>
    <rPh sb="2" eb="3">
      <t>イン</t>
    </rPh>
    <phoneticPr fontId="3"/>
  </si>
  <si>
    <t>検針区</t>
    <rPh sb="0" eb="2">
      <t>ケンシン</t>
    </rPh>
    <rPh sb="2" eb="3">
      <t>ク</t>
    </rPh>
    <phoneticPr fontId="3"/>
  </si>
  <si>
    <t>委託料</t>
    <rPh sb="0" eb="3">
      <t>イタクリョウ</t>
    </rPh>
    <phoneticPr fontId="3"/>
  </si>
  <si>
    <t>備考</t>
    <rPh sb="0" eb="2">
      <t>ビコウ</t>
    </rPh>
    <phoneticPr fontId="3"/>
  </si>
  <si>
    <t>確定者印</t>
    <rPh sb="0" eb="2">
      <t>カクテイ</t>
    </rPh>
    <rPh sb="2" eb="3">
      <t>シャ</t>
    </rPh>
    <rPh sb="3" eb="4">
      <t>イン</t>
    </rPh>
    <phoneticPr fontId="3"/>
  </si>
  <si>
    <t>調停
開始日</t>
    <rPh sb="0" eb="2">
      <t>チョウテイ</t>
    </rPh>
    <rPh sb="3" eb="5">
      <t>カイシ</t>
    </rPh>
    <rPh sb="5" eb="6">
      <t>ビ</t>
    </rPh>
    <phoneticPr fontId="3"/>
  </si>
  <si>
    <t>確定入力
処理者</t>
    <rPh sb="0" eb="2">
      <t>カクテイ</t>
    </rPh>
    <rPh sb="2" eb="4">
      <t>ニュウリョク</t>
    </rPh>
    <rPh sb="5" eb="7">
      <t>ショリ</t>
    </rPh>
    <rPh sb="7" eb="8">
      <t>シャ</t>
    </rPh>
    <phoneticPr fontId="3"/>
  </si>
  <si>
    <t>確定
入力日</t>
    <rPh sb="0" eb="2">
      <t>カクテイ</t>
    </rPh>
    <rPh sb="3" eb="5">
      <t>ニュウリョク</t>
    </rPh>
    <rPh sb="5" eb="6">
      <t>ビ</t>
    </rPh>
    <phoneticPr fontId="3"/>
  </si>
  <si>
    <t>/</t>
    <phoneticPr fontId="3"/>
  </si>
  <si>
    <t>処理</t>
    <rPh sb="0" eb="1">
      <t>トコロ</t>
    </rPh>
    <rPh sb="1" eb="2">
      <t>オサム</t>
    </rPh>
    <phoneticPr fontId="3"/>
  </si>
  <si>
    <t>□窓口　□電話　□ﾌｧｸｼﾐﾘ</t>
    <rPh sb="1" eb="2">
      <t>マド</t>
    </rPh>
    <rPh sb="2" eb="3">
      <t>クチ</t>
    </rPh>
    <rPh sb="5" eb="7">
      <t>デンワ</t>
    </rPh>
    <phoneticPr fontId="3"/>
  </si>
  <si>
    <t>Ver 3.1</t>
    <phoneticPr fontId="3"/>
  </si>
  <si>
    <t>給水装置工事承認証</t>
    <rPh sb="0" eb="2">
      <t>キュウスイ</t>
    </rPh>
    <rPh sb="2" eb="4">
      <t>ソウチ</t>
    </rPh>
    <rPh sb="4" eb="6">
      <t>コウジ</t>
    </rPh>
    <rPh sb="6" eb="8">
      <t>ショウニン</t>
    </rPh>
    <rPh sb="8" eb="9">
      <t>ショウ</t>
    </rPh>
    <phoneticPr fontId="3"/>
  </si>
  <si>
    <t>希望
検査月日</t>
    <rPh sb="0" eb="2">
      <t>キボウ</t>
    </rPh>
    <rPh sb="3" eb="5">
      <t>ケンサ</t>
    </rPh>
    <rPh sb="5" eb="7">
      <t>ガッピ</t>
    </rPh>
    <phoneticPr fontId="3"/>
  </si>
  <si>
    <t>決定
検査日時</t>
    <rPh sb="0" eb="2">
      <t>ケッテイ</t>
    </rPh>
    <rPh sb="3" eb="5">
      <t>ケンサ</t>
    </rPh>
    <rPh sb="5" eb="7">
      <t>ニチジ</t>
    </rPh>
    <phoneticPr fontId="3"/>
  </si>
  <si>
    <t>このシステムは、マイクロソフト社の『EXCEL2010』で作成してます。</t>
    <rPh sb="15" eb="16">
      <t>シャ</t>
    </rPh>
    <rPh sb="29" eb="31">
      <t>サクセイ</t>
    </rPh>
    <phoneticPr fontId="3"/>
  </si>
  <si>
    <t>H29/4/1版</t>
  </si>
  <si>
    <t>①</t>
    <phoneticPr fontId="3"/>
  </si>
  <si>
    <t>「Tab」キーにより、入力必要項目間を移動します。入力項目は、薄い緑色の箇所です。</t>
    <rPh sb="33" eb="34">
      <t>ミドリ</t>
    </rPh>
    <phoneticPr fontId="3"/>
  </si>
  <si>
    <t>但し、Excelのバージョンにより、「Tab」キーで移動しない場合があります。</t>
    <rPh sb="0" eb="1">
      <t>タダ</t>
    </rPh>
    <rPh sb="26" eb="28">
      <t>イドウ</t>
    </rPh>
    <rPh sb="31" eb="33">
      <t>バアイ</t>
    </rPh>
    <phoneticPr fontId="3"/>
  </si>
  <si>
    <t>②</t>
    <phoneticPr fontId="3"/>
  </si>
  <si>
    <t>必要な様式（シート）を選択する。</t>
    <rPh sb="0" eb="2">
      <t>ヒツヨウ</t>
    </rPh>
    <rPh sb="3" eb="5">
      <t>ヨウシキ</t>
    </rPh>
    <rPh sb="11" eb="13">
      <t>センタク</t>
    </rPh>
    <phoneticPr fontId="3"/>
  </si>
  <si>
    <t>③</t>
    <phoneticPr fontId="3"/>
  </si>
  <si>
    <t>必要な項目にデータを入力する。</t>
    <rPh sb="0" eb="2">
      <t>ヒツヨウ</t>
    </rPh>
    <rPh sb="3" eb="5">
      <t>コウモク</t>
    </rPh>
    <rPh sb="10" eb="12">
      <t>ニュウリョク</t>
    </rPh>
    <phoneticPr fontId="3"/>
  </si>
  <si>
    <t>④</t>
    <phoneticPr fontId="3"/>
  </si>
  <si>
    <t>必要なｼｰﾄを印刷してください。入力項目の薄い緑色は、印刷されません。</t>
    <rPh sb="0" eb="2">
      <t>ヒツヨウ</t>
    </rPh>
    <rPh sb="7" eb="9">
      <t>インサツ</t>
    </rPh>
    <rPh sb="16" eb="18">
      <t>ニュウリョク</t>
    </rPh>
    <rPh sb="18" eb="20">
      <t>コウモク</t>
    </rPh>
    <rPh sb="21" eb="22">
      <t>ウス</t>
    </rPh>
    <rPh sb="23" eb="24">
      <t>ミドリ</t>
    </rPh>
    <rPh sb="27" eb="29">
      <t>インサツ</t>
    </rPh>
    <phoneticPr fontId="3"/>
  </si>
  <si>
    <t>Studio Zaigo</t>
    <phoneticPr fontId="3"/>
  </si>
  <si>
    <t>市長の氏名を入力してください</t>
    <rPh sb="0" eb="2">
      <t>シチョウ</t>
    </rPh>
    <rPh sb="3" eb="5">
      <t>シメイ</t>
    </rPh>
    <rPh sb="6" eb="8">
      <t>ニュウリョク</t>
    </rPh>
    <phoneticPr fontId="3"/>
  </si>
  <si>
    <t>『給水装置工事様式A』 Ver3.1</t>
    <rPh sb="1" eb="3">
      <t>キュウスイ</t>
    </rPh>
    <rPh sb="3" eb="5">
      <t>ソウチ</t>
    </rPh>
    <rPh sb="5" eb="7">
      <t>コウジ</t>
    </rPh>
    <rPh sb="7" eb="9">
      <t>ヨウシキ</t>
    </rPh>
    <phoneticPr fontId="3"/>
  </si>
  <si>
    <t>給水装置工事
施工場所</t>
    <rPh sb="0" eb="2">
      <t>キュウスイ</t>
    </rPh>
    <rPh sb="2" eb="4">
      <t>ソウチ</t>
    </rPh>
    <rPh sb="4" eb="6">
      <t>コウジ</t>
    </rPh>
    <phoneticPr fontId="3"/>
  </si>
  <si>
    <t>一関市竹山町7番2号</t>
    <rPh sb="0" eb="3">
      <t>イチノセキシ</t>
    </rPh>
    <rPh sb="3" eb="6">
      <t>タケヤマチョウ</t>
    </rPh>
    <rPh sb="7" eb="8">
      <t>バン</t>
    </rPh>
    <rPh sb="9" eb="10">
      <t>ゴウ</t>
    </rPh>
    <phoneticPr fontId="3"/>
  </si>
  <si>
    <t>①</t>
    <phoneticPr fontId="3"/>
  </si>
  <si>
    <t>いちのせき　たろう</t>
    <phoneticPr fontId="3"/>
  </si>
  <si>
    <t>一関　太郎</t>
    <rPh sb="0" eb="2">
      <t>イチノセキ</t>
    </rPh>
    <rPh sb="3" eb="5">
      <t>タロウ</t>
    </rPh>
    <phoneticPr fontId="3"/>
  </si>
  <si>
    <t>21-2111</t>
    <phoneticPr fontId="3"/>
  </si>
  <si>
    <t>一関市萩荘脇田郷34</t>
    <rPh sb="0" eb="3">
      <t>イチノセキシ</t>
    </rPh>
    <rPh sb="3" eb="5">
      <t>ハギショウ</t>
    </rPh>
    <rPh sb="5" eb="7">
      <t>ワキタ</t>
    </rPh>
    <rPh sb="7" eb="8">
      <t>ゴウ</t>
    </rPh>
    <phoneticPr fontId="3"/>
  </si>
  <si>
    <t>21-2126</t>
    <phoneticPr fontId="3"/>
  </si>
  <si>
    <t>脇田　郷</t>
    <rPh sb="0" eb="2">
      <t>ワキタ</t>
    </rPh>
    <rPh sb="3" eb="4">
      <t>ゴウ</t>
    </rPh>
    <phoneticPr fontId="3"/>
  </si>
  <si>
    <t>脇田　郷一</t>
    <rPh sb="0" eb="2">
      <t>ワキタ</t>
    </rPh>
    <rPh sb="3" eb="5">
      <t>ゴウイチ</t>
    </rPh>
    <phoneticPr fontId="3"/>
  </si>
  <si>
    <t>21-1</t>
    <phoneticPr fontId="3"/>
  </si>
  <si>
    <t>代表者
氏名</t>
    <rPh sb="0" eb="3">
      <t>ダイヒョウシャ</t>
    </rPh>
    <rPh sb="4" eb="6">
      <t>シメイ</t>
    </rPh>
    <phoneticPr fontId="3"/>
  </si>
  <si>
    <t>指定給水装置
工事事業者
（受任者）</t>
    <rPh sb="0" eb="2">
      <t>シテイ</t>
    </rPh>
    <rPh sb="2" eb="4">
      <t>キュウスイ</t>
    </rPh>
    <rPh sb="4" eb="6">
      <t>ソウチ</t>
    </rPh>
    <rPh sb="7" eb="9">
      <t>コウジ</t>
    </rPh>
    <rPh sb="9" eb="12">
      <t>ジギョウシャ</t>
    </rPh>
    <rPh sb="14" eb="16">
      <t>ジュニン</t>
    </rPh>
    <rPh sb="16" eb="17">
      <t>シャ</t>
    </rPh>
    <phoneticPr fontId="3"/>
  </si>
  <si>
    <t>指定給水装置
工事事業者
（受任者）</t>
    <rPh sb="7" eb="9">
      <t>コウジ</t>
    </rPh>
    <rPh sb="9" eb="12">
      <t>ジギョウシャ</t>
    </rPh>
    <rPh sb="14" eb="16">
      <t>ジュニン</t>
    </rPh>
    <rPh sb="16" eb="17">
      <t>シャ</t>
    </rPh>
    <phoneticPr fontId="3"/>
  </si>
  <si>
    <t>一関市竹山町7番2号</t>
    <rPh sb="0" eb="6">
      <t>イチノセキシタケヤマチョウ</t>
    </rPh>
    <rPh sb="7" eb="8">
      <t>バン</t>
    </rPh>
    <rPh sb="9" eb="10">
      <t>ゴウ</t>
    </rPh>
    <phoneticPr fontId="3"/>
  </si>
  <si>
    <t>一関 太郎</t>
    <rPh sb="0" eb="2">
      <t>イチノセキ</t>
    </rPh>
    <rPh sb="3" eb="5">
      <t>タロウ</t>
    </rPh>
    <phoneticPr fontId="3"/>
  </si>
  <si>
    <t>0001</t>
    <phoneticPr fontId="3"/>
  </si>
  <si>
    <t>有限会社 脇田郷水道</t>
    <rPh sb="0" eb="2">
      <t>ユウゲン</t>
    </rPh>
    <rPh sb="2" eb="4">
      <t>カイシャ</t>
    </rPh>
    <rPh sb="5" eb="7">
      <t>ワキタ</t>
    </rPh>
    <rPh sb="7" eb="8">
      <t>ゴウ</t>
    </rPh>
    <rPh sb="8" eb="10">
      <t>スイドウ</t>
    </rPh>
    <phoneticPr fontId="3"/>
  </si>
  <si>
    <t>100001</t>
    <phoneticPr fontId="3"/>
  </si>
  <si>
    <t>脇田 郷一</t>
    <rPh sb="0" eb="2">
      <t>ワキタ</t>
    </rPh>
    <rPh sb="3" eb="5">
      <t>ゴウイチ</t>
    </rPh>
    <phoneticPr fontId="3"/>
  </si>
  <si>
    <t>◎</t>
    <phoneticPr fontId="3"/>
  </si>
  <si>
    <t>HI-VP</t>
    <phoneticPr fontId="3"/>
  </si>
  <si>
    <t>新設</t>
    <rPh sb="0" eb="2">
      <t>シンセツ</t>
    </rPh>
    <phoneticPr fontId="3"/>
  </si>
  <si>
    <t>φ25,φ20,φ13</t>
  </si>
  <si>
    <t>φ25</t>
  </si>
  <si>
    <t>φ20,φ13</t>
  </si>
  <si>
    <t>ﾍｯﾀﾞｰ</t>
    <phoneticPr fontId="3"/>
  </si>
  <si>
    <t>ｲﾉｱｯｸ</t>
    <phoneticPr fontId="3"/>
  </si>
  <si>
    <t>ｵﾝﾀﾞ</t>
    <phoneticPr fontId="3"/>
  </si>
  <si>
    <t>JWWA K116</t>
    <phoneticPr fontId="3"/>
  </si>
  <si>
    <t>JIS K117</t>
    <phoneticPr fontId="3"/>
  </si>
  <si>
    <t>JIS K6769</t>
    <phoneticPr fontId="3"/>
  </si>
  <si>
    <t>JWWA B116</t>
    <phoneticPr fontId="3"/>
  </si>
  <si>
    <t>JIS K6742</t>
    <phoneticPr fontId="3"/>
  </si>
  <si>
    <t>JIS K6743</t>
    <phoneticPr fontId="3"/>
  </si>
  <si>
    <t>JWWA C13</t>
    <phoneticPr fontId="3"/>
  </si>
  <si>
    <t>JWWA C12</t>
    <phoneticPr fontId="3"/>
  </si>
  <si>
    <t>JWWA B117</t>
    <phoneticPr fontId="3"/>
  </si>
  <si>
    <t>JWWA E468</t>
    <phoneticPr fontId="3"/>
  </si>
  <si>
    <t>JWWA F103</t>
    <phoneticPr fontId="3"/>
  </si>
  <si>
    <t>一関 太郎</t>
    <rPh sb="0" eb="2">
      <t>イチノセキ</t>
    </rPh>
    <rPh sb="3" eb="5">
      <t>タロウ</t>
    </rPh>
    <phoneticPr fontId="3"/>
  </si>
  <si>
    <t>有限会社 脇田郷水道</t>
    <rPh sb="0" eb="2">
      <t>ユウゲン</t>
    </rPh>
    <rPh sb="2" eb="4">
      <t>カイシャ</t>
    </rPh>
    <rPh sb="5" eb="10">
      <t>ワキタゴウスイドウ</t>
    </rPh>
    <phoneticPr fontId="3"/>
  </si>
  <si>
    <t>脇田 郷一</t>
    <rPh sb="0" eb="2">
      <t>ワキタ</t>
    </rPh>
    <rPh sb="3" eb="5">
      <t>ゴウイチ</t>
    </rPh>
    <phoneticPr fontId="3"/>
  </si>
  <si>
    <t>ﾎﾞｰﾙ式止水栓
（乙ﾊﾝﾄﾞﾙ）</t>
    <rPh sb="4" eb="5">
      <t>シキ</t>
    </rPh>
    <rPh sb="5" eb="6">
      <t>シ</t>
    </rPh>
    <rPh sb="6" eb="7">
      <t>スイ</t>
    </rPh>
    <rPh sb="7" eb="8">
      <t>セン</t>
    </rPh>
    <rPh sb="10" eb="11">
      <t>オツ</t>
    </rPh>
    <phoneticPr fontId="3"/>
  </si>
  <si>
    <t>φ75×φ25</t>
    <phoneticPr fontId="3"/>
  </si>
  <si>
    <t>φ25</t>
    <phoneticPr fontId="3"/>
  </si>
  <si>
    <t>φ20</t>
    <phoneticPr fontId="3"/>
  </si>
  <si>
    <t>0001</t>
    <phoneticPr fontId="3"/>
  </si>
  <si>
    <t>0001</t>
    <phoneticPr fontId="3"/>
  </si>
  <si>
    <t>29-0001</t>
    <phoneticPr fontId="3"/>
  </si>
  <si>
    <t>有限会社　脇田郷水道</t>
    <rPh sb="0" eb="2">
      <t>ユウゲン</t>
    </rPh>
    <rPh sb="2" eb="4">
      <t>カイシャ</t>
    </rPh>
    <rPh sb="5" eb="7">
      <t>ワキタ</t>
    </rPh>
    <rPh sb="7" eb="8">
      <t>ゴウ</t>
    </rPh>
    <rPh sb="8" eb="10">
      <t>スイドウ</t>
    </rPh>
    <phoneticPr fontId="3"/>
  </si>
  <si>
    <t>脇田 郷一</t>
    <rPh sb="0" eb="2">
      <t>ワキタ</t>
    </rPh>
    <rPh sb="3" eb="5">
      <t>ゴウイチ</t>
    </rPh>
    <phoneticPr fontId="3"/>
  </si>
  <si>
    <t>脇田 郷三</t>
    <rPh sb="0" eb="2">
      <t>ワキタ</t>
    </rPh>
    <rPh sb="3" eb="4">
      <t>ゴウ</t>
    </rPh>
    <rPh sb="4" eb="5">
      <t>サン</t>
    </rPh>
    <phoneticPr fontId="3"/>
  </si>
  <si>
    <t>一関市竹山町7番2号</t>
    <rPh sb="0" eb="3">
      <t>イチノセキシ</t>
    </rPh>
    <rPh sb="3" eb="6">
      <t>タケヤマチョウ</t>
    </rPh>
    <rPh sb="7" eb="8">
      <t>バン</t>
    </rPh>
    <rPh sb="9" eb="10">
      <t>ゴウ</t>
    </rPh>
    <phoneticPr fontId="3"/>
  </si>
  <si>
    <t>一関 太郎</t>
    <rPh sb="0" eb="2">
      <t>イチノセキ</t>
    </rPh>
    <rPh sb="3" eb="5">
      <t>タロウ</t>
    </rPh>
    <phoneticPr fontId="3"/>
  </si>
  <si>
    <t>新設</t>
    <rPh sb="0" eb="2">
      <t>シンセツ</t>
    </rPh>
    <phoneticPr fontId="3"/>
  </si>
  <si>
    <t>26-17</t>
    <phoneticPr fontId="3"/>
  </si>
  <si>
    <t>配管技能士検定合格者氏名
（上記同等資格者）</t>
    <rPh sb="0" eb="2">
      <t>ハイカン</t>
    </rPh>
    <rPh sb="2" eb="4">
      <t>ギノウ</t>
    </rPh>
    <rPh sb="4" eb="5">
      <t>シ</t>
    </rPh>
    <rPh sb="5" eb="7">
      <t>ケンテイ</t>
    </rPh>
    <rPh sb="7" eb="9">
      <t>ゴウカク</t>
    </rPh>
    <rPh sb="9" eb="10">
      <t>シャ</t>
    </rPh>
    <rPh sb="10" eb="12">
      <t>シメイ</t>
    </rPh>
    <rPh sb="14" eb="16">
      <t>ジョウキ</t>
    </rPh>
    <rPh sb="16" eb="18">
      <t>ドウトウ</t>
    </rPh>
    <rPh sb="18" eb="21">
      <t>シカクシャ</t>
    </rPh>
    <phoneticPr fontId="3"/>
  </si>
  <si>
    <t>一関市竹山町7番2号</t>
    <rPh sb="0" eb="6">
      <t>イチノセキシタケヤマチョウ</t>
    </rPh>
    <rPh sb="7" eb="8">
      <t>バン</t>
    </rPh>
    <rPh sb="9" eb="10">
      <t>ゴウ</t>
    </rPh>
    <phoneticPr fontId="3"/>
  </si>
  <si>
    <t>29-0001</t>
    <phoneticPr fontId="3"/>
  </si>
  <si>
    <t>有限会社 脇田郷水道</t>
    <rPh sb="0" eb="2">
      <t>ユウゲン</t>
    </rPh>
    <rPh sb="2" eb="4">
      <t>カイシャ</t>
    </rPh>
    <rPh sb="5" eb="7">
      <t>ワキタ</t>
    </rPh>
    <rPh sb="7" eb="8">
      <t>ゴウ</t>
    </rPh>
    <rPh sb="8" eb="10">
      <t>スイドウ</t>
    </rPh>
    <phoneticPr fontId="3"/>
  </si>
  <si>
    <t>HI-VP</t>
    <phoneticPr fontId="3"/>
  </si>
  <si>
    <t>給水装置工事
主任技術者氏名</t>
    <rPh sb="0" eb="6">
      <t>キュウスイソウチコウジ</t>
    </rPh>
    <phoneticPr fontId="3"/>
  </si>
  <si>
    <t>一関市萩荘脇田郷37</t>
    <rPh sb="0" eb="3">
      <t>イチノセキシ</t>
    </rPh>
    <rPh sb="3" eb="5">
      <t>ハギショウ</t>
    </rPh>
    <rPh sb="5" eb="7">
      <t>ワキタ</t>
    </rPh>
    <rPh sb="7" eb="8">
      <t>ゴウ</t>
    </rPh>
    <phoneticPr fontId="3"/>
  </si>
  <si>
    <r>
      <t>φ75×φ</t>
    </r>
    <r>
      <rPr>
        <sz val="11"/>
        <rFont val="ＭＳ Ｐ明朝"/>
        <family val="1"/>
        <charset val="128"/>
      </rPr>
      <t>25</t>
    </r>
    <phoneticPr fontId="3"/>
  </si>
  <si>
    <t>φ25</t>
    <phoneticPr fontId="3"/>
  </si>
  <si>
    <r>
      <t xml:space="preserve">届出者
</t>
    </r>
    <r>
      <rPr>
        <sz val="6"/>
        <rFont val="ＭＳ Ｐ明朝"/>
        <family val="1"/>
        <charset val="128"/>
      </rPr>
      <t>(代理の方は氏名、連絡先をご記入して下さい。)</t>
    </r>
    <rPh sb="0" eb="2">
      <t>トドケデ</t>
    </rPh>
    <rPh sb="2" eb="3">
      <t>シャ</t>
    </rPh>
    <phoneticPr fontId="3"/>
  </si>
  <si>
    <t>いちのせき たろう</t>
    <phoneticPr fontId="3"/>
  </si>
  <si>
    <t>■</t>
    <phoneticPr fontId="3"/>
  </si>
  <si>
    <t>□</t>
    <phoneticPr fontId="3"/>
  </si>
  <si>
    <t>0191-21-2111</t>
    <phoneticPr fontId="3"/>
  </si>
  <si>
    <t>■</t>
    <phoneticPr fontId="3"/>
  </si>
  <si>
    <t>）</t>
    <phoneticPr fontId="3"/>
  </si>
  <si>
    <t>納付書</t>
    <rPh sb="0" eb="2">
      <t>ノウフ</t>
    </rPh>
    <rPh sb="2" eb="3">
      <t>ショ</t>
    </rPh>
    <phoneticPr fontId="3"/>
  </si>
  <si>
    <t>0191-23-2126</t>
    <phoneticPr fontId="3"/>
  </si>
  <si>
    <t>27-0001</t>
    <phoneticPr fontId="3"/>
  </si>
  <si>
    <t>理由を記述</t>
    <rPh sb="0" eb="2">
      <t>リユウ</t>
    </rPh>
    <rPh sb="3" eb="5">
      <t>キジュツ</t>
    </rPh>
    <phoneticPr fontId="3"/>
  </si>
  <si>
    <t>関連する書式は、できるだけ入力作業を少なくするようになっています。</t>
    <rPh sb="0" eb="2">
      <t>カンレン</t>
    </rPh>
    <rPh sb="4" eb="6">
      <t>ショシキ</t>
    </rPh>
    <rPh sb="13" eb="15">
      <t>ニュウリョク</t>
    </rPh>
    <rPh sb="15" eb="17">
      <t>サギョウ</t>
    </rPh>
    <rPh sb="18" eb="19">
      <t>スク</t>
    </rPh>
    <phoneticPr fontId="3"/>
  </si>
  <si>
    <t>φ20,φ13</t>
    <phoneticPr fontId="3"/>
  </si>
  <si>
    <t>φ20</t>
    <phoneticPr fontId="3"/>
  </si>
  <si>
    <t>PP管</t>
    <rPh sb="2" eb="3">
      <t>カン</t>
    </rPh>
    <phoneticPr fontId="3"/>
  </si>
  <si>
    <t>VP管</t>
    <rPh sb="2" eb="3">
      <t>カン</t>
    </rPh>
    <phoneticPr fontId="3"/>
  </si>
  <si>
    <t>HI-VP管</t>
    <rPh sb="5" eb="6">
      <t>カン</t>
    </rPh>
    <phoneticPr fontId="3"/>
  </si>
  <si>
    <t>Ver 1.1</t>
    <phoneticPr fontId="3"/>
  </si>
  <si>
    <t>･新規作成</t>
    <rPh sb="1" eb="3">
      <t>シンキ</t>
    </rPh>
    <rPh sb="3" eb="5">
      <t>サクセイ</t>
    </rPh>
    <phoneticPr fontId="3"/>
  </si>
  <si>
    <t>この様式は、一関市水道事業給水条例に基ずく、給水装置工事に関わる書式を簡易に作成することを目的としたシステムです。</t>
    <rPh sb="2" eb="4">
      <t>ヨウシキ</t>
    </rPh>
    <rPh sb="6" eb="9">
      <t>イチノセキシ</t>
    </rPh>
    <rPh sb="9" eb="11">
      <t>スイドウ</t>
    </rPh>
    <rPh sb="11" eb="13">
      <t>ジギョウ</t>
    </rPh>
    <rPh sb="13" eb="15">
      <t>キュウスイ</t>
    </rPh>
    <rPh sb="15" eb="17">
      <t>ジョウレイ</t>
    </rPh>
    <rPh sb="18" eb="19">
      <t>モト</t>
    </rPh>
    <rPh sb="22" eb="24">
      <t>キュウスイ</t>
    </rPh>
    <rPh sb="24" eb="26">
      <t>ソウチ</t>
    </rPh>
    <rPh sb="26" eb="28">
      <t>コウジ</t>
    </rPh>
    <rPh sb="29" eb="30">
      <t>カカ</t>
    </rPh>
    <rPh sb="32" eb="34">
      <t>ショシキ</t>
    </rPh>
    <rPh sb="35" eb="37">
      <t>カンイ</t>
    </rPh>
    <rPh sb="38" eb="40">
      <t>サクセイ</t>
    </rPh>
    <rPh sb="45" eb="47">
      <t>モクテキ</t>
    </rPh>
    <phoneticPr fontId="3"/>
  </si>
  <si>
    <t>このシステムは、自由に使用・配布していただいて結構です。但し、Studio Zaigo 代表：佐藤（090-2360-1651　または　satohkアットmsf.biglobe.ne.jp）まで会社名、メールアドレスなどを連絡していただいたければ、システム改造をした際に改造したシステムを配布することが可能です。</t>
    <rPh sb="44" eb="46">
      <t>ダイヒョウ</t>
    </rPh>
    <phoneticPr fontId="3"/>
  </si>
  <si>
    <t>このシステムの著作権は、Studio Zaigo 代表　佐藤國夫にあります。</t>
    <rPh sb="7" eb="10">
      <t>チョサクケン</t>
    </rPh>
    <rPh sb="25" eb="27">
      <t>ダイヒョウ</t>
    </rPh>
    <rPh sb="28" eb="30">
      <t>サトウ</t>
    </rPh>
    <rPh sb="30" eb="32">
      <t>クニオ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</si>
</sst>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411]ggge&quot;年&quot;m&quot;月&quot;d&quot;日&quot;;@"/>
    <numFmt numFmtId="177" formatCode="_ "/>
    <numFmt numFmtId="178" formatCode="0."/>
    <numFmt numFmtId="179" formatCode="#_ "/>
    <numFmt numFmtId="180" formatCode="#\ "/>
    <numFmt numFmtId="181" formatCode="m/d;@"/>
    <numFmt numFmtId="182" formatCode="0_ &quot;人&quot;"/>
    <numFmt numFmtId="183" formatCode="#"/>
    <numFmt numFmtId="184" formatCode="[$-411]AM/PM\ h&quot;時&quot;mm&quot;分&quot;;@"/>
    <numFmt numFmtId="185" formatCode="#,###"/>
    <numFmt numFmtId="186" formatCode="#,###;[Red]\-#,###"/>
  </numFmts>
  <fonts count="17">
    <font>
      <sz val="11"/>
      <name val="ＭＳ Ｐゴシック"/>
      <family val="3"/>
      <charset val="128"/>
    </font>
    <font>
      <sz val="11"/>
      <name val="ＭＳ Ｐ明朝"/>
      <family val="1"/>
      <charset val="128"/>
    </font>
    <font>
      <sz val="11"/>
      <name val="ＭＳ Ｐ明朝"/>
      <family val="1"/>
      <charset val="128"/>
    </font>
    <font>
      <sz val="6"/>
      <name val="ＭＳ Ｐゴシック"/>
      <family val="3"/>
      <charset val="128"/>
    </font>
    <font>
      <sz val="16"/>
      <name val="ＭＳ Ｐゴシック"/>
      <family val="3"/>
      <charset val="128"/>
    </font>
    <font>
      <sz val="12"/>
      <name val="ＭＳ Ｐ明朝"/>
      <family val="1"/>
      <charset val="128"/>
    </font>
    <font>
      <sz val="8"/>
      <name val="ＭＳ Ｐ明朝"/>
      <family val="1"/>
      <charset val="128"/>
    </font>
    <font>
      <sz val="11"/>
      <name val="ＭＳ Ｐゴシック"/>
      <family val="3"/>
      <charset val="128"/>
    </font>
    <font>
      <sz val="16"/>
      <name val="ＭＳ Ｐ明朝"/>
      <family val="1"/>
      <charset val="128"/>
    </font>
    <font>
      <sz val="11"/>
      <color rgb="FFFF0000"/>
      <name val="ＭＳ Ｐ明朝"/>
      <family val="1"/>
      <charset val="128"/>
    </font>
    <font>
      <sz val="11"/>
      <color rgb="FFFFFF00"/>
      <name val="ＭＳ Ｐゴシック"/>
      <family val="3"/>
      <charset val="128"/>
    </font>
    <font>
      <sz val="11"/>
      <color theme="0" tint="-0.14999847407452621"/>
      <name val="ＭＳ Ｐ明朝"/>
      <family val="1"/>
      <charset val="128"/>
    </font>
    <font>
      <sz val="10"/>
      <name val="ＭＳ Ｐ明朝"/>
      <family val="1"/>
      <charset val="128"/>
    </font>
    <font>
      <sz val="6"/>
      <name val="ＭＳ Ｐ明朝"/>
      <family val="1"/>
      <charset val="128"/>
    </font>
    <font>
      <sz val="11"/>
      <color theme="0" tint="-4.9989318521683403E-2"/>
      <name val="ＭＳ Ｐゴシック"/>
      <family val="3"/>
      <charset val="128"/>
    </font>
    <font>
      <sz val="11"/>
      <color theme="1"/>
      <name val="ＭＳ Ｐゴシック"/>
      <family val="3"/>
      <charset val="128"/>
    </font>
    <font>
      <sz val="11"/>
      <color theme="1"/>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rgb="FFEAEAEA"/>
        <bgColor indexed="64"/>
      </patternFill>
    </fill>
    <fill>
      <patternFill patternType="solid">
        <fgColor theme="6" tint="0.79998168889431442"/>
        <bgColor indexed="64"/>
      </patternFill>
    </fill>
  </fills>
  <borders count="68">
    <border>
      <left/>
      <right/>
      <top/>
      <bottom/>
      <diagonal/>
    </border>
    <border>
      <left/>
      <right/>
      <top style="medium">
        <color indexed="49"/>
      </top>
      <bottom/>
      <diagonal/>
    </border>
    <border>
      <left/>
      <right style="medium">
        <color indexed="49"/>
      </right>
      <top style="medium">
        <color indexed="49"/>
      </top>
      <bottom/>
      <diagonal/>
    </border>
    <border>
      <left style="medium">
        <color indexed="49"/>
      </left>
      <right/>
      <top/>
      <bottom/>
      <diagonal/>
    </border>
    <border>
      <left/>
      <right style="medium">
        <color indexed="49"/>
      </right>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medium">
        <color indexed="49"/>
      </left>
      <right/>
      <top style="medium">
        <color indexed="4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8"/>
      </right>
      <top/>
      <bottom style="thin">
        <color indexed="64"/>
      </bottom>
      <diagonal/>
    </border>
    <border>
      <left style="thin">
        <color indexed="8"/>
      </left>
      <right/>
      <top style="thin">
        <color indexed="8"/>
      </top>
      <bottom/>
      <diagonal/>
    </border>
    <border>
      <left/>
      <right style="thin">
        <color indexed="8"/>
      </right>
      <top/>
      <bottom/>
      <diagonal/>
    </border>
    <border>
      <left style="thin">
        <color indexed="64"/>
      </left>
      <right/>
      <top/>
      <bottom style="thin">
        <color indexed="8"/>
      </bottom>
      <diagonal/>
    </border>
    <border>
      <left/>
      <right style="thin">
        <color indexed="8"/>
      </right>
      <top style="thin">
        <color indexed="64"/>
      </top>
      <bottom/>
      <diagonal/>
    </border>
    <border>
      <left/>
      <right/>
      <top/>
      <bottom style="thin">
        <color indexed="8"/>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right/>
      <top style="thin">
        <color indexed="8"/>
      </top>
      <bottom/>
      <diagonal/>
    </border>
    <border>
      <left/>
      <right style="thin">
        <color indexed="64"/>
      </right>
      <top style="thin">
        <color indexed="8"/>
      </top>
      <bottom/>
      <diagonal/>
    </border>
    <border>
      <left style="medium">
        <color indexed="49"/>
      </left>
      <right/>
      <top style="medium">
        <color indexed="49"/>
      </top>
      <bottom style="medium">
        <color indexed="49"/>
      </bottom>
      <diagonal/>
    </border>
    <border>
      <left/>
      <right/>
      <top style="medium">
        <color indexed="49"/>
      </top>
      <bottom style="medium">
        <color indexed="49"/>
      </bottom>
      <diagonal/>
    </border>
    <border>
      <left style="thin">
        <color rgb="FF7030A0"/>
      </left>
      <right/>
      <top style="medium">
        <color indexed="49"/>
      </top>
      <bottom style="medium">
        <color indexed="49"/>
      </bottom>
      <diagonal/>
    </border>
    <border>
      <left/>
      <right style="thin">
        <color rgb="FF7030A0"/>
      </right>
      <top style="medium">
        <color indexed="49"/>
      </top>
      <bottom style="medium">
        <color indexed="49"/>
      </bottom>
      <diagonal/>
    </border>
    <border>
      <left/>
      <right style="medium">
        <color indexed="49"/>
      </right>
      <top style="medium">
        <color indexed="49"/>
      </top>
      <bottom style="medium">
        <color indexed="49"/>
      </bottom>
      <diagonal/>
    </border>
    <border>
      <left style="thin">
        <color indexed="8"/>
      </left>
      <right/>
      <top style="thin">
        <color indexed="64"/>
      </top>
      <bottom style="dotted">
        <color indexed="8"/>
      </bottom>
      <diagonal/>
    </border>
    <border>
      <left/>
      <right/>
      <top style="thin">
        <color indexed="64"/>
      </top>
      <bottom style="dotted">
        <color indexed="8"/>
      </bottom>
      <diagonal/>
    </border>
    <border>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right style="thin">
        <color indexed="64"/>
      </right>
      <top style="thin">
        <color indexed="64"/>
      </top>
      <bottom style="dotted">
        <color indexed="8"/>
      </bottom>
      <diagonal/>
    </border>
    <border>
      <left style="thin">
        <color indexed="8"/>
      </left>
      <right/>
      <top style="dotted">
        <color indexed="8"/>
      </top>
      <bottom style="thin">
        <color indexed="64"/>
      </bottom>
      <diagonal/>
    </border>
    <border>
      <left/>
      <right/>
      <top style="dotted">
        <color indexed="8"/>
      </top>
      <bottom style="thin">
        <color indexed="64"/>
      </bottom>
      <diagonal/>
    </border>
    <border>
      <left/>
      <right style="thin">
        <color indexed="8"/>
      </right>
      <top style="dotted">
        <color indexed="8"/>
      </top>
      <bottom style="thin">
        <color indexed="64"/>
      </bottom>
      <diagonal/>
    </border>
    <border>
      <left style="thin">
        <color indexed="64"/>
      </left>
      <right/>
      <top style="dotted">
        <color indexed="8"/>
      </top>
      <bottom style="thin">
        <color indexed="64"/>
      </bottom>
      <diagonal/>
    </border>
    <border>
      <left/>
      <right style="thin">
        <color indexed="64"/>
      </right>
      <top style="dotted">
        <color indexed="8"/>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15">
    <xf numFmtId="0" fontId="0" fillId="0" borderId="0" xfId="0">
      <alignment vertical="center"/>
    </xf>
    <xf numFmtId="0" fontId="0" fillId="2" borderId="0" xfId="0" applyFill="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49" fontId="0" fillId="2" borderId="0" xfId="0" applyNumberFormat="1" applyFill="1">
      <alignment vertical="center"/>
    </xf>
    <xf numFmtId="0" fontId="0" fillId="2" borderId="0" xfId="0" applyFill="1" applyProtection="1">
      <alignment vertical="center"/>
      <protection locked="0" hidden="1"/>
    </xf>
    <xf numFmtId="0" fontId="0" fillId="2" borderId="0" xfId="0" applyFill="1" applyBorder="1">
      <alignment vertical="center"/>
    </xf>
    <xf numFmtId="0" fontId="0" fillId="2" borderId="0" xfId="0" applyFill="1" applyBorder="1" applyAlignment="1">
      <alignment horizontal="center" vertical="center"/>
    </xf>
    <xf numFmtId="0" fontId="0" fillId="0" borderId="0" xfId="0" applyFill="1" applyBorder="1" applyAlignment="1">
      <alignment horizontal="left" vertical="center"/>
    </xf>
    <xf numFmtId="0" fontId="0" fillId="2" borderId="0" xfId="0" applyFill="1" applyProtection="1">
      <alignment vertical="center"/>
      <protection locked="0"/>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4" xfId="0" applyFont="1" applyFill="1" applyBorder="1" applyAlignment="1">
      <alignment horizontal="left" vertical="center"/>
    </xf>
    <xf numFmtId="0" fontId="0" fillId="4" borderId="0" xfId="0" applyFill="1">
      <alignment vertical="center"/>
    </xf>
    <xf numFmtId="0" fontId="0" fillId="4" borderId="0" xfId="0" applyFill="1" applyAlignment="1">
      <alignment vertical="top"/>
    </xf>
    <xf numFmtId="14" fontId="0" fillId="4" borderId="0" xfId="0" applyNumberFormat="1" applyFill="1" applyAlignment="1">
      <alignment vertical="top"/>
    </xf>
    <xf numFmtId="0" fontId="0" fillId="4" borderId="0" xfId="0" applyFill="1" applyAlignment="1">
      <alignment vertical="top" wrapText="1"/>
    </xf>
    <xf numFmtId="0" fontId="0" fillId="4" borderId="0" xfId="0" applyFill="1" applyAlignment="1">
      <alignment vertical="center" wrapText="1"/>
    </xf>
    <xf numFmtId="14" fontId="0" fillId="4" borderId="0" xfId="0" applyNumberFormat="1" applyFill="1">
      <alignment vertical="center"/>
    </xf>
    <xf numFmtId="0" fontId="1" fillId="0" borderId="0" xfId="0" applyFont="1" applyFill="1" applyBorder="1" applyAlignment="1">
      <alignment horizontal="distributed" vertical="center"/>
    </xf>
    <xf numFmtId="0" fontId="2" fillId="5" borderId="0" xfId="0" applyFont="1" applyFill="1" applyAlignment="1">
      <alignment horizontal="left" vertical="center"/>
    </xf>
    <xf numFmtId="0" fontId="2" fillId="0" borderId="0" xfId="0" applyFont="1" applyFill="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vertical="center"/>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0" xfId="0" applyFont="1" applyFill="1" applyBorder="1" applyAlignment="1">
      <alignment vertical="center" wrapText="1"/>
    </xf>
    <xf numFmtId="0" fontId="2" fillId="0" borderId="12" xfId="0" applyFont="1" applyFill="1" applyBorder="1" applyAlignment="1">
      <alignment vertical="center" wrapText="1"/>
    </xf>
    <xf numFmtId="0" fontId="2" fillId="0" borderId="21" xfId="0" applyFont="1" applyFill="1" applyBorder="1" applyAlignment="1">
      <alignment horizontal="left" vertical="center"/>
    </xf>
    <xf numFmtId="0" fontId="2" fillId="0" borderId="23" xfId="0" applyFont="1" applyFill="1" applyBorder="1" applyAlignment="1">
      <alignment vertical="center"/>
    </xf>
    <xf numFmtId="0" fontId="2" fillId="0" borderId="14" xfId="0" applyFont="1" applyFill="1" applyBorder="1" applyAlignment="1">
      <alignment vertical="center"/>
    </xf>
    <xf numFmtId="0" fontId="2" fillId="5" borderId="0" xfId="0" applyFont="1" applyFill="1" applyBorder="1" applyAlignment="1">
      <alignment horizontal="left" vertical="center"/>
    </xf>
    <xf numFmtId="0" fontId="2" fillId="0" borderId="0" xfId="0" applyFont="1" applyFill="1" applyBorder="1" applyAlignment="1">
      <alignment vertical="center"/>
    </xf>
    <xf numFmtId="0" fontId="2" fillId="5" borderId="0" xfId="0" applyFont="1" applyFill="1">
      <alignment vertical="center"/>
    </xf>
    <xf numFmtId="0" fontId="2" fillId="0" borderId="0" xfId="0" applyFont="1" applyFill="1">
      <alignment vertical="center"/>
    </xf>
    <xf numFmtId="0" fontId="2" fillId="0" borderId="14"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19" xfId="0" applyFont="1" applyFill="1" applyBorder="1">
      <alignment vertical="center"/>
    </xf>
    <xf numFmtId="0" fontId="2" fillId="0" borderId="20" xfId="0" applyFont="1" applyFill="1" applyBorder="1">
      <alignment vertical="center"/>
    </xf>
    <xf numFmtId="0" fontId="5" fillId="0" borderId="0" xfId="0" applyFont="1" applyFill="1">
      <alignment vertical="center"/>
    </xf>
    <xf numFmtId="0" fontId="5" fillId="0" borderId="0" xfId="0" applyFont="1" applyFill="1" applyAlignment="1">
      <alignment horizontal="distributed" vertical="center"/>
    </xf>
    <xf numFmtId="0" fontId="2" fillId="0" borderId="13" xfId="0" applyFont="1" applyFill="1" applyBorder="1">
      <alignment vertical="center"/>
    </xf>
    <xf numFmtId="0" fontId="2" fillId="0" borderId="10" xfId="0" applyFont="1" applyFill="1" applyBorder="1">
      <alignment vertical="center"/>
    </xf>
    <xf numFmtId="0" fontId="2" fillId="0" borderId="13" xfId="0" applyFont="1" applyFill="1" applyBorder="1" applyAlignment="1">
      <alignment vertical="center"/>
    </xf>
    <xf numFmtId="0" fontId="2" fillId="0" borderId="0" xfId="0" applyFont="1" applyFill="1" applyBorder="1">
      <alignment vertical="center"/>
    </xf>
    <xf numFmtId="0" fontId="2" fillId="0" borderId="9" xfId="0" applyFont="1" applyFill="1" applyBorder="1">
      <alignment vertical="center"/>
    </xf>
    <xf numFmtId="0" fontId="1" fillId="5" borderId="0" xfId="0" applyFont="1" applyFill="1" applyAlignment="1">
      <alignment horizontal="lef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alignment vertical="center"/>
    </xf>
    <xf numFmtId="178" fontId="2" fillId="0" borderId="0" xfId="0" applyNumberFormat="1" applyFont="1" applyFill="1" applyAlignment="1">
      <alignment horizontal="left" vertical="center"/>
    </xf>
    <xf numFmtId="176" fontId="2" fillId="0" borderId="0" xfId="0" applyNumberFormat="1" applyFont="1" applyFill="1" applyAlignment="1">
      <alignment vertical="center"/>
    </xf>
    <xf numFmtId="176" fontId="2" fillId="5" borderId="0" xfId="0" applyNumberFormat="1" applyFont="1" applyFill="1" applyBorder="1" applyAlignment="1">
      <alignment vertical="center"/>
    </xf>
    <xf numFmtId="176" fontId="2"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0" fillId="5" borderId="0" xfId="0" applyFill="1" applyBorder="1" applyAlignment="1">
      <alignment horizontal="left" vertical="center"/>
    </xf>
    <xf numFmtId="0" fontId="1" fillId="0" borderId="15" xfId="0" applyFont="1" applyFill="1" applyBorder="1" applyAlignment="1">
      <alignment horizontal="left" vertical="center"/>
    </xf>
    <xf numFmtId="0" fontId="1" fillId="0" borderId="17" xfId="0" applyFont="1" applyFill="1" applyBorder="1" applyAlignment="1">
      <alignment horizontal="left" vertical="center"/>
    </xf>
    <xf numFmtId="0" fontId="1" fillId="0" borderId="16" xfId="0" applyFont="1" applyFill="1" applyBorder="1" applyAlignment="1">
      <alignment horizontal="left" vertical="center"/>
    </xf>
    <xf numFmtId="0" fontId="1" fillId="0" borderId="19" xfId="0" applyFont="1" applyFill="1" applyBorder="1" applyAlignment="1">
      <alignment horizontal="left" vertical="center"/>
    </xf>
    <xf numFmtId="0" fontId="1" fillId="0" borderId="0" xfId="0" applyFont="1" applyFill="1" applyAlignment="1">
      <alignment horizontal="left" vertical="center"/>
    </xf>
    <xf numFmtId="0" fontId="1" fillId="0" borderId="20" xfId="0" applyFont="1" applyFill="1" applyBorder="1" applyAlignment="1">
      <alignment horizontal="left" vertical="center"/>
    </xf>
    <xf numFmtId="176" fontId="1" fillId="0" borderId="0" xfId="0" applyNumberFormat="1" applyFont="1" applyFill="1" applyBorder="1" applyAlignment="1">
      <alignment vertical="center"/>
    </xf>
    <xf numFmtId="0" fontId="1" fillId="0" borderId="0" xfId="0" applyFont="1" applyFill="1" applyAlignment="1">
      <alignment vertical="center"/>
    </xf>
    <xf numFmtId="0" fontId="0" fillId="5" borderId="0" xfId="0" applyFill="1">
      <alignment vertical="center"/>
    </xf>
    <xf numFmtId="0" fontId="0" fillId="5" borderId="0" xfId="0" applyFill="1" applyBorder="1" applyProtection="1">
      <alignment vertical="center"/>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2" fillId="0" borderId="0" xfId="0" applyFont="1" applyFill="1" applyBorder="1" applyAlignment="1">
      <alignment vertical="center" wrapText="1"/>
    </xf>
    <xf numFmtId="0" fontId="0" fillId="0" borderId="9" xfId="0" applyFill="1" applyBorder="1" applyAlignment="1">
      <alignment vertical="center"/>
    </xf>
    <xf numFmtId="0" fontId="0" fillId="0" borderId="11" xfId="0" applyFill="1" applyBorder="1" applyAlignment="1">
      <alignment vertical="center"/>
    </xf>
    <xf numFmtId="0" fontId="2" fillId="0" borderId="0" xfId="0" applyFont="1" applyFill="1" applyAlignment="1" applyProtection="1">
      <alignment horizontal="left" vertical="center"/>
    </xf>
    <xf numFmtId="0" fontId="2" fillId="0" borderId="13"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9" xfId="0" applyFont="1" applyFill="1" applyBorder="1" applyAlignment="1" applyProtection="1">
      <alignment horizontal="left" vertical="center"/>
    </xf>
    <xf numFmtId="0" fontId="2" fillId="0" borderId="9" xfId="0" applyFont="1" applyFill="1" applyBorder="1" applyAlignment="1" applyProtection="1">
      <alignment vertical="center"/>
    </xf>
    <xf numFmtId="0" fontId="2" fillId="0" borderId="0" xfId="0" applyFont="1" applyFill="1" applyBorder="1" applyAlignment="1" applyProtection="1">
      <alignment horizontal="left" vertical="center"/>
    </xf>
    <xf numFmtId="0" fontId="0" fillId="0" borderId="0" xfId="0" applyFill="1">
      <alignment vertical="center"/>
    </xf>
    <xf numFmtId="0" fontId="0" fillId="0" borderId="9" xfId="0" applyFill="1" applyBorder="1">
      <alignment vertical="center"/>
    </xf>
    <xf numFmtId="0" fontId="0" fillId="0" borderId="10" xfId="0" applyFill="1" applyBorder="1" applyProtection="1">
      <alignment vertical="center"/>
    </xf>
    <xf numFmtId="0" fontId="0" fillId="0" borderId="9" xfId="0" applyFill="1" applyBorder="1" applyProtection="1">
      <alignment vertical="center"/>
    </xf>
    <xf numFmtId="0" fontId="0" fillId="0" borderId="13" xfId="0" applyFill="1" applyBorder="1" applyProtection="1">
      <alignment vertical="center"/>
    </xf>
    <xf numFmtId="0" fontId="0" fillId="0" borderId="0" xfId="0" applyFill="1" applyBorder="1" applyProtection="1">
      <alignment vertical="center"/>
    </xf>
    <xf numFmtId="176" fontId="1" fillId="0" borderId="0" xfId="0" applyNumberFormat="1" applyFont="1" applyFill="1" applyAlignment="1" applyProtection="1">
      <alignment horizontal="distributed" vertical="center"/>
    </xf>
    <xf numFmtId="0" fontId="0" fillId="0" borderId="0" xfId="0" applyFill="1" applyBorder="1" applyAlignment="1" applyProtection="1">
      <alignment horizontal="distributed" vertical="center"/>
    </xf>
    <xf numFmtId="0" fontId="0" fillId="5" borderId="0" xfId="0" applyFill="1" applyProtection="1">
      <alignment vertical="center"/>
    </xf>
    <xf numFmtId="0" fontId="0" fillId="5" borderId="0" xfId="0" applyFill="1" applyBorder="1" applyAlignment="1" applyProtection="1">
      <alignment horizontal="distributed" vertical="center"/>
    </xf>
    <xf numFmtId="0" fontId="0" fillId="5" borderId="0" xfId="0" applyFill="1" applyBorder="1" applyAlignment="1" applyProtection="1">
      <alignment vertical="center"/>
    </xf>
    <xf numFmtId="176" fontId="1" fillId="5" borderId="0" xfId="0" applyNumberFormat="1" applyFont="1" applyFill="1" applyBorder="1" applyAlignment="1" applyProtection="1">
      <alignment horizontal="distributed" vertical="center"/>
    </xf>
    <xf numFmtId="0" fontId="0" fillId="5" borderId="0" xfId="0" applyFill="1" applyBorder="1" applyAlignment="1" applyProtection="1">
      <alignment horizontal="left" vertical="center"/>
    </xf>
    <xf numFmtId="0" fontId="1" fillId="0" borderId="0" xfId="0" applyFont="1" applyFill="1">
      <alignment vertical="center"/>
    </xf>
    <xf numFmtId="0" fontId="1" fillId="0" borderId="0" xfId="0" applyFont="1" applyFill="1" applyBorder="1">
      <alignment vertical="center"/>
    </xf>
    <xf numFmtId="0" fontId="1" fillId="0" borderId="19" xfId="0" applyFont="1" applyFill="1" applyBorder="1">
      <alignment vertical="center"/>
    </xf>
    <xf numFmtId="0" fontId="1" fillId="0" borderId="20" xfId="0" applyFont="1" applyFill="1" applyBorder="1">
      <alignment vertical="center"/>
    </xf>
    <xf numFmtId="0" fontId="1" fillId="0" borderId="11" xfId="0" applyFont="1" applyFill="1" applyBorder="1">
      <alignment vertical="center"/>
    </xf>
    <xf numFmtId="0" fontId="1" fillId="0" borderId="14" xfId="0" applyFont="1" applyFill="1" applyBorder="1">
      <alignment vertical="center"/>
    </xf>
    <xf numFmtId="0" fontId="1" fillId="0" borderId="12" xfId="0" applyFont="1" applyFill="1" applyBorder="1">
      <alignment vertical="center"/>
    </xf>
    <xf numFmtId="0" fontId="1" fillId="0" borderId="0" xfId="0" applyFont="1" applyFill="1" applyBorder="1" applyAlignment="1">
      <alignment vertical="center"/>
    </xf>
    <xf numFmtId="0" fontId="1" fillId="0" borderId="17" xfId="0" applyFont="1" applyFill="1" applyBorder="1">
      <alignment vertical="center"/>
    </xf>
    <xf numFmtId="0" fontId="1" fillId="0" borderId="10" xfId="0" applyFont="1" applyFill="1" applyBorder="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horizontal="right" vertical="center"/>
    </xf>
    <xf numFmtId="0" fontId="1" fillId="0" borderId="12" xfId="0" applyFont="1" applyFill="1" applyBorder="1" applyAlignment="1">
      <alignment vertical="center"/>
    </xf>
    <xf numFmtId="38" fontId="1" fillId="0" borderId="9" xfId="1" applyFont="1" applyFill="1" applyBorder="1" applyAlignment="1">
      <alignment horizontal="right" vertical="center"/>
    </xf>
    <xf numFmtId="0" fontId="1" fillId="0" borderId="13" xfId="0" applyFont="1" applyFill="1" applyBorder="1" applyAlignment="1">
      <alignment horizontal="right" vertical="center"/>
    </xf>
    <xf numFmtId="0" fontId="1" fillId="0" borderId="14" xfId="0" applyFont="1" applyFill="1" applyBorder="1" applyAlignment="1">
      <alignment horizontal="right" vertical="center"/>
    </xf>
    <xf numFmtId="0" fontId="1" fillId="0" borderId="13" xfId="0" applyFont="1" applyFill="1" applyBorder="1">
      <alignment vertical="center"/>
    </xf>
    <xf numFmtId="0" fontId="1" fillId="0" borderId="0" xfId="0" applyFont="1" applyFill="1" applyBorder="1" applyAlignment="1">
      <alignment horizontal="right" vertical="center"/>
    </xf>
    <xf numFmtId="0" fontId="1" fillId="0" borderId="11" xfId="0" applyFont="1" applyFill="1" applyBorder="1" applyAlignment="1">
      <alignment vertical="center"/>
    </xf>
    <xf numFmtId="0" fontId="1" fillId="0" borderId="10" xfId="0" applyFont="1" applyFill="1" applyBorder="1" applyAlignment="1">
      <alignment horizontal="right" vertical="center"/>
    </xf>
    <xf numFmtId="0" fontId="1" fillId="0" borderId="9" xfId="0" applyFont="1" applyFill="1" applyBorder="1" applyAlignment="1" applyProtection="1">
      <alignment horizontal="left" vertical="center"/>
    </xf>
    <xf numFmtId="0" fontId="1" fillId="0" borderId="13"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3" xfId="0" applyFont="1" applyFill="1" applyBorder="1" applyProtection="1">
      <alignment vertical="center"/>
    </xf>
    <xf numFmtId="0" fontId="1" fillId="0" borderId="10" xfId="0" applyFont="1" applyFill="1" applyBorder="1" applyProtection="1">
      <alignment vertical="center"/>
    </xf>
    <xf numFmtId="0" fontId="0" fillId="0" borderId="0" xfId="0" applyFill="1" applyProtection="1">
      <alignment vertical="center"/>
    </xf>
    <xf numFmtId="0" fontId="1" fillId="0" borderId="11" xfId="0" applyFont="1" applyFill="1" applyBorder="1" applyProtection="1">
      <alignment vertical="center"/>
    </xf>
    <xf numFmtId="0" fontId="1" fillId="0" borderId="14" xfId="0" applyFont="1" applyFill="1" applyBorder="1" applyProtection="1">
      <alignment vertical="center"/>
    </xf>
    <xf numFmtId="0" fontId="1" fillId="0" borderId="12" xfId="0" applyFont="1" applyFill="1" applyBorder="1" applyProtection="1">
      <alignment vertical="center"/>
    </xf>
    <xf numFmtId="0" fontId="1" fillId="0" borderId="11" xfId="0" applyFont="1"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0" fillId="5" borderId="0" xfId="0" applyFill="1" applyBorder="1" applyAlignment="1">
      <alignment horizontal="center" vertical="center"/>
    </xf>
    <xf numFmtId="0" fontId="1" fillId="5" borderId="0" xfId="0" applyFont="1" applyFill="1" applyProtection="1">
      <alignment vertical="center"/>
    </xf>
    <xf numFmtId="0" fontId="1" fillId="0" borderId="0" xfId="0" applyFont="1" applyFill="1" applyProtection="1">
      <alignment vertical="center"/>
    </xf>
    <xf numFmtId="0" fontId="1" fillId="0" borderId="15" xfId="0" applyFont="1" applyFill="1" applyBorder="1" applyProtection="1">
      <alignment vertical="center"/>
    </xf>
    <xf numFmtId="0" fontId="1" fillId="0" borderId="16" xfId="0" applyFont="1" applyFill="1" applyBorder="1" applyProtection="1">
      <alignment vertical="center"/>
    </xf>
    <xf numFmtId="0" fontId="1" fillId="0" borderId="17" xfId="0" applyFont="1" applyFill="1" applyBorder="1" applyProtection="1">
      <alignment vertical="center"/>
    </xf>
    <xf numFmtId="0" fontId="1" fillId="0" borderId="19" xfId="0" applyFont="1" applyFill="1" applyBorder="1" applyProtection="1">
      <alignment vertical="center"/>
    </xf>
    <xf numFmtId="0" fontId="1" fillId="0" borderId="0" xfId="0" applyFont="1" applyFill="1" applyBorder="1" applyProtection="1">
      <alignment vertical="center"/>
    </xf>
    <xf numFmtId="0" fontId="1" fillId="0" borderId="20" xfId="0" applyFont="1" applyFill="1" applyBorder="1" applyProtection="1">
      <alignment vertical="center"/>
    </xf>
    <xf numFmtId="176" fontId="1" fillId="0" borderId="0" xfId="0" applyNumberFormat="1" applyFont="1" applyFill="1" applyAlignment="1" applyProtection="1">
      <alignment vertical="center"/>
    </xf>
    <xf numFmtId="0" fontId="1" fillId="0" borderId="14"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12" xfId="0" applyFont="1" applyFill="1" applyBorder="1" applyAlignment="1" applyProtection="1">
      <alignment vertical="center"/>
    </xf>
    <xf numFmtId="0" fontId="0" fillId="2" borderId="0" xfId="0" applyFill="1" applyBorder="1" applyAlignment="1">
      <alignment horizontal="left" vertical="center"/>
    </xf>
    <xf numFmtId="0" fontId="0" fillId="5" borderId="0" xfId="0" applyFill="1" applyProtection="1">
      <alignment vertical="center"/>
      <protection hidden="1"/>
    </xf>
    <xf numFmtId="0" fontId="2" fillId="0" borderId="17" xfId="0" applyFont="1" applyFill="1" applyBorder="1" applyAlignment="1">
      <alignment vertical="center"/>
    </xf>
    <xf numFmtId="0" fontId="2" fillId="0" borderId="17"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15" xfId="0" applyFont="1" applyFill="1" applyBorder="1" applyAlignment="1">
      <alignment vertical="center"/>
    </xf>
    <xf numFmtId="0" fontId="2" fillId="0" borderId="15" xfId="0" applyFont="1" applyFill="1" applyBorder="1" applyAlignment="1" applyProtection="1">
      <alignment vertical="center"/>
    </xf>
    <xf numFmtId="0" fontId="2" fillId="5" borderId="0" xfId="0" applyFont="1" applyFill="1" applyAlignment="1">
      <alignment horizontal="left" vertical="center"/>
    </xf>
    <xf numFmtId="0" fontId="2" fillId="5" borderId="0" xfId="0" applyFont="1" applyFill="1" applyAlignment="1">
      <alignment vertical="center"/>
    </xf>
    <xf numFmtId="0" fontId="9" fillId="5" borderId="0" xfId="0" applyFont="1" applyFill="1" applyAlignment="1">
      <alignment horizontal="left" vertical="center"/>
    </xf>
    <xf numFmtId="0" fontId="2" fillId="0" borderId="19" xfId="0" applyFont="1" applyFill="1" applyBorder="1" applyAlignment="1">
      <alignment vertical="center"/>
    </xf>
    <xf numFmtId="0" fontId="1" fillId="5" borderId="0" xfId="0" applyFont="1" applyFill="1" applyAlignment="1">
      <alignment vertical="center"/>
    </xf>
    <xf numFmtId="0" fontId="0" fillId="2" borderId="0" xfId="0" applyFill="1" applyAlignment="1" applyProtection="1">
      <alignment horizontal="center" vertical="center"/>
      <protection locked="0"/>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1" fillId="0" borderId="13" xfId="0" applyFont="1" applyFill="1" applyBorder="1" applyAlignment="1">
      <alignment horizontal="left" vertical="center"/>
    </xf>
    <xf numFmtId="0" fontId="2" fillId="0" borderId="20" xfId="0" applyFont="1" applyFill="1" applyBorder="1" applyAlignment="1">
      <alignment horizontal="left" vertical="center"/>
    </xf>
    <xf numFmtId="0" fontId="2" fillId="0" borderId="0" xfId="0" applyFont="1" applyFill="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 fillId="0" borderId="20" xfId="0" applyFont="1" applyFill="1" applyBorder="1" applyAlignment="1">
      <alignment vertical="center"/>
    </xf>
    <xf numFmtId="0" fontId="1" fillId="0" borderId="19" xfId="0" applyFont="1" applyFill="1" applyBorder="1" applyAlignment="1">
      <alignment vertical="center"/>
    </xf>
    <xf numFmtId="0" fontId="2" fillId="0" borderId="15" xfId="0" applyFont="1" applyFill="1" applyBorder="1">
      <alignment vertical="center"/>
    </xf>
    <xf numFmtId="0" fontId="2" fillId="0" borderId="17" xfId="0" applyFont="1" applyFill="1" applyBorder="1">
      <alignment vertical="center"/>
    </xf>
    <xf numFmtId="0" fontId="0" fillId="0" borderId="0" xfId="0" applyFill="1" applyBorder="1" applyAlignment="1">
      <alignment vertical="center"/>
    </xf>
    <xf numFmtId="0" fontId="0" fillId="0" borderId="19" xfId="0" applyFill="1" applyBorder="1" applyAlignment="1">
      <alignment vertical="center"/>
    </xf>
    <xf numFmtId="0" fontId="0" fillId="0" borderId="16" xfId="0" applyFill="1" applyBorder="1" applyAlignment="1">
      <alignment vertical="center"/>
    </xf>
    <xf numFmtId="0" fontId="0" fillId="0" borderId="15" xfId="0" applyFill="1" applyBorder="1" applyAlignment="1">
      <alignment vertical="center"/>
    </xf>
    <xf numFmtId="0" fontId="2" fillId="0" borderId="17" xfId="0" applyFont="1" applyFill="1" applyBorder="1" applyAlignment="1" applyProtection="1">
      <alignment vertical="center"/>
    </xf>
    <xf numFmtId="0" fontId="0" fillId="3" borderId="31" xfId="0" applyFill="1" applyBorder="1">
      <alignment vertical="center"/>
    </xf>
    <xf numFmtId="0" fontId="0" fillId="3" borderId="32" xfId="0" applyFill="1" applyBorder="1">
      <alignment vertical="center"/>
    </xf>
    <xf numFmtId="0" fontId="0" fillId="2" borderId="32" xfId="0" applyFill="1" applyBorder="1">
      <alignment vertical="center"/>
    </xf>
    <xf numFmtId="0" fontId="0" fillId="2" borderId="35" xfId="0" applyFill="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1" fillId="0" borderId="0" xfId="0" applyFont="1" applyFill="1" applyAlignment="1">
      <alignment horizontal="distributed" vertical="center"/>
    </xf>
    <xf numFmtId="0" fontId="2" fillId="0" borderId="13" xfId="0" applyFont="1" applyFill="1" applyBorder="1" applyAlignment="1">
      <alignment vertical="center"/>
    </xf>
    <xf numFmtId="0" fontId="2" fillId="0" borderId="20" xfId="0" applyFont="1" applyFill="1" applyBorder="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horizontal="distributed" vertical="center"/>
    </xf>
    <xf numFmtId="0" fontId="2"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2" fillId="0" borderId="0"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pplyProtection="1">
      <alignment horizontal="left" vertical="center"/>
    </xf>
    <xf numFmtId="0" fontId="2" fillId="0" borderId="0" xfId="0" applyFont="1" applyFill="1" applyAlignment="1">
      <alignment horizontal="left" vertical="center"/>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pplyProtection="1">
      <alignment horizontal="center" vertical="center"/>
    </xf>
    <xf numFmtId="0" fontId="1" fillId="0" borderId="14"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6" xfId="0" applyFont="1" applyFill="1" applyBorder="1">
      <alignment vertical="center"/>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9" xfId="0" applyFont="1" applyFill="1" applyBorder="1" applyAlignment="1">
      <alignment vertical="center" wrapText="1"/>
    </xf>
    <xf numFmtId="183" fontId="2" fillId="0" borderId="13" xfId="0" applyNumberFormat="1" applyFont="1" applyFill="1" applyBorder="1" applyAlignment="1" applyProtection="1">
      <alignment vertical="center"/>
    </xf>
    <xf numFmtId="0" fontId="1" fillId="0" borderId="9"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0" xfId="0" applyFont="1" applyFill="1" applyBorder="1" applyAlignment="1" applyProtection="1">
      <alignment vertical="center"/>
    </xf>
    <xf numFmtId="0" fontId="2" fillId="0" borderId="37" xfId="0" applyFont="1" applyFill="1" applyBorder="1" applyAlignment="1">
      <alignment horizontal="left" vertical="center"/>
    </xf>
    <xf numFmtId="0" fontId="2" fillId="0" borderId="37" xfId="0" applyFont="1" applyFill="1" applyBorder="1" applyAlignment="1">
      <alignmen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42" xfId="0" applyFont="1" applyFill="1" applyBorder="1" applyAlignment="1">
      <alignment horizontal="left" vertical="center"/>
    </xf>
    <xf numFmtId="177" fontId="2" fillId="0" borderId="42" xfId="0" applyNumberFormat="1" applyFont="1" applyFill="1" applyBorder="1" applyAlignment="1">
      <alignment horizontal="left" vertical="center"/>
    </xf>
    <xf numFmtId="0" fontId="11" fillId="0" borderId="0" xfId="0" applyFont="1" applyFill="1" applyAlignment="1">
      <alignment horizontal="left" vertical="center"/>
    </xf>
    <xf numFmtId="0" fontId="1" fillId="0" borderId="47" xfId="0" applyFont="1" applyFill="1" applyBorder="1">
      <alignment vertical="center"/>
    </xf>
    <xf numFmtId="0" fontId="1" fillId="0" borderId="51" xfId="0" applyFont="1" applyFill="1" applyBorder="1" applyAlignment="1">
      <alignment horizontal="distributed" vertical="center"/>
    </xf>
    <xf numFmtId="0" fontId="1" fillId="0" borderId="54" xfId="0" applyFont="1" applyFill="1" applyBorder="1">
      <alignment vertical="center"/>
    </xf>
    <xf numFmtId="0" fontId="1" fillId="0" borderId="56" xfId="0" applyFont="1" applyFill="1" applyBorder="1">
      <alignment vertical="center"/>
    </xf>
    <xf numFmtId="0" fontId="1" fillId="0" borderId="53" xfId="0" applyFont="1" applyFill="1" applyBorder="1" applyAlignment="1">
      <alignment vertical="center"/>
    </xf>
    <xf numFmtId="0" fontId="1" fillId="0" borderId="55" xfId="0" applyFont="1" applyFill="1" applyBorder="1" applyAlignment="1">
      <alignment vertical="center"/>
    </xf>
    <xf numFmtId="0" fontId="12" fillId="0" borderId="0" xfId="0" applyFont="1" applyFill="1" applyBorder="1" applyAlignment="1">
      <alignment vertical="center"/>
    </xf>
    <xf numFmtId="0" fontId="1" fillId="0" borderId="19"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16" xfId="0" applyFont="1" applyFill="1" applyBorder="1" applyAlignment="1" applyProtection="1">
      <alignment vertical="center"/>
    </xf>
    <xf numFmtId="0" fontId="1" fillId="0" borderId="10"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17" xfId="0" applyFont="1" applyFill="1" applyBorder="1" applyAlignment="1" applyProtection="1">
      <alignment vertical="center"/>
    </xf>
    <xf numFmtId="0" fontId="1" fillId="0" borderId="15" xfId="0" applyFont="1" applyFill="1" applyBorder="1" applyAlignment="1" applyProtection="1">
      <alignment vertical="center"/>
    </xf>
    <xf numFmtId="0" fontId="1" fillId="0" borderId="15" xfId="0" applyFont="1" applyFill="1" applyBorder="1" applyAlignment="1" applyProtection="1">
      <alignment vertical="center" wrapText="1"/>
    </xf>
    <xf numFmtId="0" fontId="10" fillId="2" borderId="0" xfId="0" applyFont="1" applyFill="1">
      <alignment vertical="center"/>
    </xf>
    <xf numFmtId="0" fontId="12" fillId="0" borderId="12" xfId="0" applyFont="1" applyFill="1" applyBorder="1" applyAlignment="1">
      <alignment horizontal="left" vertical="center"/>
    </xf>
    <xf numFmtId="0" fontId="0" fillId="2" borderId="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0" borderId="17"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Alignment="1">
      <alignment horizontal="center" vertical="center"/>
    </xf>
    <xf numFmtId="0" fontId="1" fillId="0" borderId="16" xfId="0" applyFont="1" applyFill="1" applyBorder="1" applyAlignment="1">
      <alignment horizontal="center" vertical="center"/>
    </xf>
    <xf numFmtId="0" fontId="2" fillId="0" borderId="0" xfId="0" applyFont="1" applyFill="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1" fillId="6" borderId="16" xfId="0" applyFont="1" applyFill="1" applyBorder="1" applyAlignment="1" applyProtection="1">
      <alignment vertical="center"/>
      <protection locked="0"/>
    </xf>
    <xf numFmtId="0" fontId="2" fillId="6" borderId="16" xfId="0" applyFont="1" applyFill="1" applyBorder="1" applyAlignment="1" applyProtection="1">
      <alignment vertical="center"/>
      <protection locked="0"/>
    </xf>
    <xf numFmtId="0" fontId="0" fillId="2" borderId="3" xfId="0" applyFill="1" applyBorder="1" applyAlignment="1">
      <alignment horizontal="left" vertical="center" wrapText="1"/>
    </xf>
    <xf numFmtId="0" fontId="0" fillId="2" borderId="0" xfId="0" applyFill="1" applyBorder="1" applyAlignment="1">
      <alignment horizontal="left" vertical="center" wrapText="1"/>
    </xf>
    <xf numFmtId="0" fontId="0" fillId="2" borderId="4" xfId="0" applyFill="1" applyBorder="1" applyAlignment="1">
      <alignment horizontal="left" vertical="center" wrapText="1"/>
    </xf>
    <xf numFmtId="0" fontId="1"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0" fontId="1" fillId="0" borderId="11" xfId="0" applyFont="1" applyFill="1" applyBorder="1" applyAlignment="1">
      <alignment horizontal="left" vertical="center"/>
    </xf>
    <xf numFmtId="0" fontId="1" fillId="0" borderId="14"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6" borderId="13" xfId="0" applyFont="1" applyFill="1" applyBorder="1" applyAlignment="1" applyProtection="1">
      <alignment horizontal="left" vertical="center"/>
      <protection locked="0"/>
    </xf>
    <xf numFmtId="0" fontId="1" fillId="6" borderId="14" xfId="0"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0" fontId="2" fillId="0" borderId="20" xfId="0" applyFont="1" applyFill="1" applyBorder="1" applyAlignment="1">
      <alignment horizontal="left" vertical="center"/>
    </xf>
    <xf numFmtId="0" fontId="1" fillId="0" borderId="0" xfId="0" applyFont="1" applyFill="1" applyAlignment="1">
      <alignment horizontal="center" vertical="center"/>
    </xf>
    <xf numFmtId="0" fontId="1" fillId="0" borderId="20" xfId="0" applyFont="1" applyFill="1" applyBorder="1" applyAlignment="1">
      <alignment horizontal="center" vertical="center"/>
    </xf>
    <xf numFmtId="0" fontId="1" fillId="0" borderId="17"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0" fillId="0" borderId="13" xfId="0" applyFill="1" applyBorder="1" applyAlignment="1" applyProtection="1">
      <alignment horizontal="center" vertical="center"/>
    </xf>
    <xf numFmtId="0" fontId="1" fillId="0" borderId="19" xfId="0" applyFont="1" applyFill="1" applyBorder="1" applyAlignment="1">
      <alignment horizontal="distributed" vertical="center"/>
    </xf>
    <xf numFmtId="182" fontId="1" fillId="0" borderId="0" xfId="0" applyNumberFormat="1" applyFont="1" applyFill="1" applyBorder="1" applyAlignment="1">
      <alignment horizontal="left" vertical="center" wrapText="1"/>
    </xf>
    <xf numFmtId="0" fontId="1" fillId="0" borderId="16" xfId="0" applyFont="1" applyFill="1" applyBorder="1" applyAlignment="1" applyProtection="1">
      <alignment horizontal="center" vertical="center"/>
    </xf>
    <xf numFmtId="0" fontId="2" fillId="0" borderId="16" xfId="0" applyFont="1" applyFill="1" applyBorder="1">
      <alignment vertical="center"/>
    </xf>
    <xf numFmtId="183" fontId="2" fillId="0" borderId="16" xfId="0" applyNumberFormat="1" applyFont="1" applyFill="1" applyBorder="1" applyAlignment="1">
      <alignment horizontal="center" vertical="center"/>
    </xf>
    <xf numFmtId="183" fontId="2" fillId="0" borderId="16" xfId="0" applyNumberFormat="1" applyFont="1" applyFill="1" applyBorder="1" applyAlignment="1">
      <alignment vertical="center"/>
    </xf>
    <xf numFmtId="183" fontId="2" fillId="0" borderId="17" xfId="0" applyNumberFormat="1" applyFont="1" applyFill="1" applyBorder="1" applyAlignment="1">
      <alignment vertical="center"/>
    </xf>
    <xf numFmtId="0" fontId="0" fillId="0" borderId="15" xfId="0" applyFill="1" applyBorder="1">
      <alignment vertical="center"/>
    </xf>
    <xf numFmtId="0" fontId="0" fillId="0" borderId="17" xfId="0" applyFill="1" applyBorder="1" applyProtection="1">
      <alignment vertical="center"/>
    </xf>
    <xf numFmtId="0" fontId="0" fillId="0" borderId="15" xfId="0" applyFill="1" applyBorder="1" applyProtection="1">
      <alignment vertical="center"/>
    </xf>
    <xf numFmtId="0" fontId="1" fillId="0" borderId="15" xfId="0" applyFont="1" applyFill="1" applyBorder="1" applyAlignment="1">
      <alignment horizontal="distributed" vertical="center"/>
    </xf>
    <xf numFmtId="0" fontId="1" fillId="0" borderId="57" xfId="0" applyFont="1" applyFill="1" applyBorder="1" applyAlignment="1">
      <alignment horizontal="center" vertical="center"/>
    </xf>
    <xf numFmtId="176" fontId="1" fillId="0" borderId="11" xfId="0" applyNumberFormat="1" applyFont="1" applyFill="1" applyBorder="1" applyAlignment="1">
      <alignment vertical="center"/>
    </xf>
    <xf numFmtId="0" fontId="1" fillId="0" borderId="59" xfId="0" applyFont="1" applyFill="1" applyBorder="1">
      <alignment vertical="center"/>
    </xf>
    <xf numFmtId="0" fontId="1" fillId="0" borderId="60" xfId="0" applyFont="1" applyFill="1" applyBorder="1" applyAlignment="1">
      <alignment vertical="center" wrapText="1"/>
    </xf>
    <xf numFmtId="0" fontId="1" fillId="0" borderId="62" xfId="0" applyFont="1" applyFill="1" applyBorder="1" applyAlignment="1">
      <alignment vertical="center"/>
    </xf>
    <xf numFmtId="0" fontId="1" fillId="0" borderId="64" xfId="0" applyFont="1" applyFill="1" applyBorder="1" applyAlignment="1">
      <alignment horizontal="center" vertical="center" textRotation="255" wrapText="1"/>
    </xf>
    <xf numFmtId="0" fontId="1" fillId="0" borderId="63" xfId="0" applyFont="1" applyFill="1" applyBorder="1" applyAlignment="1">
      <alignment vertical="center" wrapText="1"/>
    </xf>
    <xf numFmtId="0" fontId="1" fillId="0" borderId="64" xfId="0" applyFont="1" applyFill="1" applyBorder="1" applyAlignment="1">
      <alignment horizontal="center" vertical="center" textRotation="255"/>
    </xf>
    <xf numFmtId="0" fontId="1" fillId="6" borderId="9"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6" borderId="13" xfId="0" applyFont="1" applyFill="1" applyBorder="1" applyAlignment="1" applyProtection="1">
      <alignment vertical="center"/>
      <protection locked="0"/>
    </xf>
    <xf numFmtId="0" fontId="1" fillId="6" borderId="0" xfId="0" applyFont="1" applyFill="1" applyBorder="1" applyAlignment="1" applyProtection="1">
      <alignment vertical="center"/>
      <protection locked="0"/>
    </xf>
    <xf numFmtId="0" fontId="1" fillId="6" borderId="14" xfId="0" applyFont="1" applyFill="1" applyBorder="1" applyAlignment="1" applyProtection="1">
      <alignment vertical="center"/>
      <protection locked="0"/>
    </xf>
    <xf numFmtId="0" fontId="1" fillId="6" borderId="14" xfId="0" applyFont="1" applyFill="1" applyBorder="1" applyAlignment="1" applyProtection="1">
      <alignment horizontal="center" vertical="center"/>
      <protection locked="0"/>
    </xf>
    <xf numFmtId="0" fontId="1" fillId="6" borderId="14" xfId="0" applyFont="1" applyFill="1" applyBorder="1" applyAlignment="1" applyProtection="1">
      <alignment horizontal="right" vertical="center"/>
      <protection locked="0"/>
    </xf>
    <xf numFmtId="176" fontId="1" fillId="0" borderId="51" xfId="0" applyNumberFormat="1" applyFont="1" applyFill="1" applyBorder="1" applyAlignment="1" applyProtection="1">
      <alignment vertical="center"/>
    </xf>
    <xf numFmtId="176" fontId="1" fillId="0" borderId="52" xfId="0" applyNumberFormat="1" applyFont="1" applyFill="1" applyBorder="1" applyAlignment="1" applyProtection="1">
      <alignment vertical="center"/>
    </xf>
    <xf numFmtId="0" fontId="12" fillId="0" borderId="17" xfId="0" applyFont="1" applyFill="1" applyBorder="1" applyAlignment="1">
      <alignment horizontal="center" vertical="center"/>
    </xf>
    <xf numFmtId="0" fontId="12" fillId="0" borderId="42" xfId="0" applyFont="1" applyFill="1" applyBorder="1" applyAlignment="1">
      <alignment horizontal="left"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left" vertical="center"/>
    </xf>
    <xf numFmtId="0" fontId="11" fillId="0" borderId="0" xfId="0" applyFont="1" applyFill="1" applyAlignment="1">
      <alignment horizontal="center" vertical="center"/>
    </xf>
    <xf numFmtId="0" fontId="14" fillId="5" borderId="0" xfId="0" applyFont="1" applyFill="1">
      <alignment vertical="center"/>
    </xf>
    <xf numFmtId="0" fontId="0" fillId="4" borderId="0" xfId="0" applyFill="1" applyAlignment="1">
      <alignment horizontal="center" vertical="top"/>
    </xf>
    <xf numFmtId="14" fontId="0" fillId="4" borderId="0" xfId="0" applyNumberFormat="1" applyFill="1" applyAlignment="1">
      <alignment horizontal="center" vertical="center"/>
    </xf>
    <xf numFmtId="0" fontId="12" fillId="0" borderId="10" xfId="0" applyFont="1" applyFill="1" applyBorder="1" applyAlignment="1">
      <alignment horizontal="center" vertical="center"/>
    </xf>
    <xf numFmtId="0" fontId="0" fillId="0" borderId="33"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2" borderId="0" xfId="0" applyFill="1" applyAlignment="1">
      <alignment vertical="center" wrapText="1"/>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0" fillId="2" borderId="3" xfId="0" applyFill="1" applyBorder="1" applyAlignment="1">
      <alignment horizontal="left" vertical="center" wrapText="1"/>
    </xf>
    <xf numFmtId="0" fontId="0" fillId="2" borderId="0" xfId="0" applyFill="1" applyBorder="1" applyAlignment="1">
      <alignment horizontal="left" vertical="center" wrapText="1"/>
    </xf>
    <xf numFmtId="0" fontId="0" fillId="2" borderId="4" xfId="0" applyFill="1" applyBorder="1" applyAlignment="1">
      <alignment horizontal="left" vertical="center" wrapText="1"/>
    </xf>
    <xf numFmtId="0" fontId="1"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0" xfId="0" applyFont="1" applyFill="1" applyBorder="1" applyAlignment="1">
      <alignment horizontal="distributed" vertical="center"/>
    </xf>
    <xf numFmtId="177" fontId="1" fillId="6" borderId="44" xfId="0" applyNumberFormat="1" applyFont="1" applyFill="1" applyBorder="1" applyAlignment="1" applyProtection="1">
      <alignment horizontal="center" vertical="center"/>
      <protection locked="0"/>
    </xf>
    <xf numFmtId="177" fontId="2" fillId="6" borderId="42" xfId="0" applyNumberFormat="1" applyFont="1" applyFill="1" applyBorder="1" applyAlignment="1" applyProtection="1">
      <alignment horizontal="center" vertical="center"/>
      <protection locked="0"/>
    </xf>
    <xf numFmtId="177" fontId="2" fillId="6" borderId="45" xfId="0" applyNumberFormat="1" applyFont="1" applyFill="1" applyBorder="1" applyAlignment="1" applyProtection="1">
      <alignment horizontal="center" vertical="center"/>
      <protection locked="0"/>
    </xf>
    <xf numFmtId="0" fontId="1" fillId="0" borderId="16"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3"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176" fontId="2" fillId="6" borderId="14" xfId="0" applyNumberFormat="1" applyFont="1" applyFill="1" applyBorder="1" applyAlignment="1" applyProtection="1">
      <alignment horizontal="distributed" vertical="center"/>
      <protection locked="0"/>
    </xf>
    <xf numFmtId="0" fontId="1" fillId="0" borderId="0" xfId="0" applyFont="1" applyFill="1" applyAlignment="1">
      <alignment horizontal="distributed"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6" borderId="16" xfId="0" applyFont="1" applyFill="1" applyBorder="1" applyAlignment="1" applyProtection="1">
      <alignment horizontal="center" vertical="center"/>
      <protection locked="0"/>
    </xf>
    <xf numFmtId="177" fontId="1" fillId="6" borderId="16" xfId="0" applyNumberFormat="1" applyFont="1" applyFill="1" applyBorder="1" applyAlignment="1" applyProtection="1">
      <alignment horizontal="left" vertical="center"/>
      <protection locked="0"/>
    </xf>
    <xf numFmtId="177" fontId="2" fillId="6" borderId="16" xfId="0" applyNumberFormat="1" applyFont="1" applyFill="1" applyBorder="1" applyAlignment="1" applyProtection="1">
      <alignment horizontal="left" vertical="center"/>
      <protection locked="0"/>
    </xf>
    <xf numFmtId="177" fontId="6" fillId="6" borderId="37" xfId="0" applyNumberFormat="1" applyFont="1" applyFill="1" applyBorder="1" applyAlignment="1" applyProtection="1">
      <alignment horizontal="left" vertical="center"/>
      <protection locked="0"/>
    </xf>
    <xf numFmtId="177" fontId="1" fillId="6" borderId="42" xfId="0" applyNumberFormat="1" applyFont="1" applyFill="1" applyBorder="1" applyAlignment="1" applyProtection="1">
      <alignment horizontal="left" vertical="center"/>
      <protection locked="0"/>
    </xf>
    <xf numFmtId="0" fontId="1" fillId="0" borderId="9" xfId="0" applyFont="1" applyFill="1" applyBorder="1" applyAlignment="1">
      <alignment horizontal="distributed" vertical="center" wrapText="1"/>
    </xf>
    <xf numFmtId="0" fontId="2" fillId="0" borderId="13" xfId="0" applyFont="1" applyFill="1" applyBorder="1" applyAlignment="1">
      <alignment horizontal="distributed" vertical="center"/>
    </xf>
    <xf numFmtId="183" fontId="1" fillId="6" borderId="16" xfId="0" applyNumberFormat="1" applyFont="1" applyFill="1" applyBorder="1" applyAlignment="1" applyProtection="1">
      <alignment horizontal="left" vertical="center"/>
      <protection locked="0"/>
    </xf>
    <xf numFmtId="183" fontId="2" fillId="6" borderId="16" xfId="0" applyNumberFormat="1" applyFont="1" applyFill="1" applyBorder="1" applyAlignment="1" applyProtection="1">
      <alignment horizontal="left" vertical="center"/>
      <protection locked="0"/>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37"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177" fontId="2" fillId="6" borderId="14" xfId="0" applyNumberFormat="1" applyFont="1" applyFill="1" applyBorder="1" applyAlignment="1" applyProtection="1">
      <alignment horizontal="left" vertical="center"/>
      <protection locked="0"/>
    </xf>
    <xf numFmtId="0" fontId="12" fillId="0" borderId="15" xfId="0" applyFont="1" applyFill="1" applyBorder="1" applyAlignment="1">
      <alignment horizontal="distributed" vertical="center" wrapText="1"/>
    </xf>
    <xf numFmtId="0" fontId="12" fillId="0" borderId="16" xfId="0" applyFont="1" applyFill="1" applyBorder="1" applyAlignment="1">
      <alignment horizontal="distributed" vertical="center" wrapText="1"/>
    </xf>
    <xf numFmtId="0" fontId="1" fillId="0" borderId="13" xfId="0" applyFont="1" applyFill="1" applyBorder="1" applyAlignment="1">
      <alignment horizontal="center" vertical="center" wrapText="1"/>
    </xf>
    <xf numFmtId="0" fontId="2" fillId="0" borderId="25" xfId="0" applyFont="1" applyFill="1" applyBorder="1"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177" fontId="1" fillId="0" borderId="14" xfId="0" applyNumberFormat="1"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1" fillId="0" borderId="13"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19"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20"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177" fontId="1" fillId="6" borderId="0" xfId="0" applyNumberFormat="1" applyFont="1" applyFill="1" applyBorder="1" applyAlignment="1" applyProtection="1">
      <alignment horizontal="center" vertical="center"/>
      <protection locked="0"/>
    </xf>
    <xf numFmtId="177" fontId="1" fillId="6" borderId="23" xfId="0" applyNumberFormat="1" applyFont="1" applyFill="1" applyBorder="1" applyAlignment="1" applyProtection="1">
      <alignment horizontal="center" vertical="center"/>
      <protection locked="0"/>
    </xf>
    <xf numFmtId="0" fontId="2" fillId="0" borderId="18" xfId="0" applyFont="1" applyFill="1" applyBorder="1" applyAlignment="1">
      <alignment horizontal="center" vertical="center"/>
    </xf>
    <xf numFmtId="0" fontId="1" fillId="6" borderId="13" xfId="0" applyFont="1" applyFill="1" applyBorder="1" applyAlignment="1" applyProtection="1">
      <alignment horizontal="left" vertical="center"/>
      <protection locked="0"/>
    </xf>
    <xf numFmtId="0" fontId="2" fillId="6" borderId="13" xfId="0" applyFont="1" applyFill="1" applyBorder="1" applyAlignment="1" applyProtection="1">
      <alignment horizontal="left" vertical="center"/>
      <protection locked="0"/>
    </xf>
    <xf numFmtId="0" fontId="2" fillId="6" borderId="0" xfId="0" applyFont="1" applyFill="1" applyBorder="1" applyAlignment="1" applyProtection="1">
      <alignment horizontal="left" vertical="center"/>
      <protection locked="0"/>
    </xf>
    <xf numFmtId="49" fontId="1" fillId="6" borderId="13" xfId="0" applyNumberFormat="1" applyFont="1" applyFill="1" applyBorder="1" applyAlignment="1" applyProtection="1">
      <alignment horizontal="center" vertical="center"/>
      <protection locked="0"/>
    </xf>
    <xf numFmtId="49" fontId="2" fillId="6" borderId="13" xfId="0" applyNumberFormat="1" applyFont="1" applyFill="1" applyBorder="1" applyAlignment="1" applyProtection="1">
      <alignment horizontal="center" vertical="center"/>
      <protection locked="0"/>
    </xf>
    <xf numFmtId="49" fontId="2" fillId="6" borderId="14" xfId="0" applyNumberFormat="1" applyFont="1" applyFill="1" applyBorder="1" applyAlignment="1" applyProtection="1">
      <alignment horizontal="center" vertical="center"/>
      <protection locked="0"/>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4" xfId="0" applyFont="1" applyFill="1" applyBorder="1" applyAlignment="1">
      <alignment horizontal="left" vertical="center"/>
    </xf>
    <xf numFmtId="0" fontId="1" fillId="0" borderId="12" xfId="0" applyFont="1" applyFill="1" applyBorder="1" applyAlignment="1">
      <alignment horizontal="left" vertical="center"/>
    </xf>
    <xf numFmtId="49" fontId="2" fillId="0" borderId="13" xfId="0" applyNumberFormat="1" applyFont="1" applyFill="1" applyBorder="1" applyAlignment="1">
      <alignment horizontal="center" vertical="center"/>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left" vertical="center"/>
    </xf>
    <xf numFmtId="177" fontId="2" fillId="0" borderId="13" xfId="0" applyNumberFormat="1" applyFont="1" applyFill="1" applyBorder="1" applyAlignment="1">
      <alignment horizontal="left" vertical="center"/>
    </xf>
    <xf numFmtId="0" fontId="12" fillId="0" borderId="9" xfId="0" applyFont="1" applyFill="1" applyBorder="1" applyAlignment="1">
      <alignment horizontal="distributed" vertical="center" wrapText="1"/>
    </xf>
    <xf numFmtId="0" fontId="12" fillId="0" borderId="13" xfId="0" applyFont="1" applyFill="1" applyBorder="1" applyAlignment="1">
      <alignment horizontal="distributed" vertical="center"/>
    </xf>
    <xf numFmtId="0" fontId="12" fillId="0" borderId="25" xfId="0" applyFont="1" applyFill="1" applyBorder="1" applyAlignment="1">
      <alignment horizontal="distributed" vertical="center"/>
    </xf>
    <xf numFmtId="0" fontId="2" fillId="0" borderId="14" xfId="0" applyFont="1" applyFill="1" applyBorder="1" applyAlignment="1">
      <alignment horizontal="left" vertical="center"/>
    </xf>
    <xf numFmtId="0" fontId="2" fillId="0" borderId="0" xfId="0" applyFont="1" applyFill="1" applyBorder="1" applyAlignment="1">
      <alignment horizontal="center" vertical="center"/>
    </xf>
    <xf numFmtId="177" fontId="2" fillId="0" borderId="16" xfId="0" applyNumberFormat="1" applyFont="1" applyFill="1" applyBorder="1" applyAlignment="1">
      <alignment horizontal="left" vertical="center"/>
    </xf>
    <xf numFmtId="177" fontId="2" fillId="0" borderId="42" xfId="0" applyNumberFormat="1" applyFont="1" applyFill="1" applyBorder="1" applyAlignment="1">
      <alignment horizontal="left" vertical="center"/>
    </xf>
    <xf numFmtId="176" fontId="2" fillId="0" borderId="14" xfId="0" applyNumberFormat="1" applyFont="1" applyFill="1" applyBorder="1" applyAlignment="1">
      <alignment horizontal="distributed" vertical="center"/>
    </xf>
    <xf numFmtId="177" fontId="2" fillId="0" borderId="14" xfId="0" applyNumberFormat="1" applyFont="1" applyFill="1" applyBorder="1" applyAlignment="1">
      <alignment horizontal="center" vertical="center"/>
    </xf>
    <xf numFmtId="177" fontId="2" fillId="0" borderId="21" xfId="0" applyNumberFormat="1" applyFont="1" applyFill="1" applyBorder="1" applyAlignment="1">
      <alignment horizontal="center" vertical="center"/>
    </xf>
    <xf numFmtId="0" fontId="2" fillId="0" borderId="0" xfId="0" applyFont="1" applyFill="1" applyAlignment="1">
      <alignment horizontal="distributed" vertical="center"/>
    </xf>
    <xf numFmtId="183" fontId="2" fillId="0" borderId="13" xfId="0" applyNumberFormat="1" applyFont="1" applyFill="1" applyBorder="1" applyAlignment="1">
      <alignment horizontal="left" vertical="center"/>
    </xf>
    <xf numFmtId="183" fontId="2" fillId="0" borderId="14" xfId="0" applyNumberFormat="1" applyFont="1" applyFill="1" applyBorder="1" applyAlignment="1">
      <alignment horizontal="left" vertical="center"/>
    </xf>
    <xf numFmtId="0" fontId="2" fillId="0" borderId="25" xfId="0" applyFont="1" applyFill="1" applyBorder="1" applyAlignment="1">
      <alignment horizontal="distributed" vertical="center"/>
    </xf>
    <xf numFmtId="177" fontId="2" fillId="0" borderId="44"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177" fontId="6" fillId="0" borderId="37" xfId="0" applyNumberFormat="1" applyFont="1" applyFill="1" applyBorder="1" applyAlignment="1">
      <alignment horizontal="left" vertical="center"/>
    </xf>
    <xf numFmtId="0" fontId="2" fillId="0" borderId="1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2" xfId="0" applyFont="1" applyFill="1" applyBorder="1" applyAlignment="1">
      <alignment horizontal="distributed" vertical="center"/>
    </xf>
    <xf numFmtId="0" fontId="1" fillId="0" borderId="15" xfId="0" applyFont="1" applyFill="1" applyBorder="1" applyAlignment="1">
      <alignment horizontal="distributed" vertical="center" indent="1"/>
    </xf>
    <xf numFmtId="0" fontId="2" fillId="0" borderId="16" xfId="0" applyFont="1" applyFill="1" applyBorder="1" applyAlignment="1">
      <alignment horizontal="distributed" vertical="center" indent="1"/>
    </xf>
    <xf numFmtId="0" fontId="2" fillId="0" borderId="18" xfId="0" applyFont="1" applyFill="1" applyBorder="1" applyAlignment="1">
      <alignment horizontal="distributed" vertical="center" indent="1"/>
    </xf>
    <xf numFmtId="0" fontId="2" fillId="0" borderId="27" xfId="0" applyFont="1" applyFill="1" applyBorder="1" applyAlignment="1">
      <alignment horizontal="center" vertical="center"/>
    </xf>
    <xf numFmtId="0" fontId="5" fillId="0" borderId="0" xfId="0" applyFont="1" applyFill="1" applyAlignment="1">
      <alignment horizontal="distributed" vertical="center"/>
    </xf>
    <xf numFmtId="176" fontId="2" fillId="6" borderId="0" xfId="0" applyNumberFormat="1" applyFont="1" applyFill="1" applyBorder="1" applyAlignment="1">
      <alignment horizontal="distributed" vertical="center"/>
    </xf>
    <xf numFmtId="49" fontId="1" fillId="6" borderId="16" xfId="0" applyNumberFormat="1" applyFont="1" applyFill="1" applyBorder="1" applyAlignment="1" applyProtection="1">
      <alignment horizontal="center" vertical="center"/>
      <protection locked="0"/>
    </xf>
    <xf numFmtId="49" fontId="2" fillId="6" borderId="16" xfId="0" applyNumberFormat="1" applyFont="1" applyFill="1" applyBorder="1" applyAlignment="1" applyProtection="1">
      <alignment horizontal="center" vertical="center"/>
      <protection locked="0"/>
    </xf>
    <xf numFmtId="0" fontId="1" fillId="6" borderId="16" xfId="0" applyFont="1" applyFill="1" applyBorder="1" applyAlignment="1" applyProtection="1">
      <alignment horizontal="left" vertical="center"/>
      <protection locked="0"/>
    </xf>
    <xf numFmtId="0" fontId="2" fillId="6" borderId="16" xfId="0" applyFont="1" applyFill="1" applyBorder="1" applyAlignment="1" applyProtection="1">
      <alignment horizontal="left" vertical="center"/>
      <protection locked="0"/>
    </xf>
    <xf numFmtId="179" fontId="2" fillId="6" borderId="16" xfId="0" applyNumberFormat="1" applyFont="1" applyFill="1" applyBorder="1" applyAlignment="1" applyProtection="1">
      <alignment horizontal="center" vertical="center"/>
      <protection locked="0"/>
    </xf>
    <xf numFmtId="0" fontId="2" fillId="0" borderId="15" xfId="0" applyFont="1" applyFill="1" applyBorder="1" applyAlignment="1">
      <alignment horizontal="distributed" vertical="center" indent="1"/>
    </xf>
    <xf numFmtId="176" fontId="2" fillId="6" borderId="16" xfId="0" applyNumberFormat="1" applyFont="1" applyFill="1" applyBorder="1" applyAlignment="1" applyProtection="1">
      <alignment horizontal="distributed" vertical="center"/>
      <protection locked="0"/>
    </xf>
    <xf numFmtId="0" fontId="1" fillId="0" borderId="16"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179" fontId="2" fillId="6" borderId="16" xfId="0" applyNumberFormat="1" applyFont="1" applyFill="1" applyBorder="1" applyAlignment="1" applyProtection="1">
      <alignment horizontal="right" vertical="center"/>
      <protection locked="0"/>
    </xf>
    <xf numFmtId="38" fontId="2" fillId="6" borderId="16" xfId="1" applyFont="1" applyFill="1" applyBorder="1" applyAlignment="1" applyProtection="1">
      <alignment horizontal="right" vertical="center"/>
      <protection locked="0"/>
    </xf>
    <xf numFmtId="179" fontId="1" fillId="6" borderId="16" xfId="0" applyNumberFormat="1" applyFont="1" applyFill="1" applyBorder="1" applyAlignment="1" applyProtection="1">
      <alignment horizontal="center" vertical="center"/>
      <protection locked="0"/>
    </xf>
    <xf numFmtId="183" fontId="2" fillId="0" borderId="16" xfId="0" applyNumberFormat="1" applyFont="1" applyFill="1" applyBorder="1" applyAlignment="1">
      <alignment horizontal="left" vertical="center"/>
    </xf>
    <xf numFmtId="0" fontId="1" fillId="0" borderId="9" xfId="0" applyFont="1" applyFill="1" applyBorder="1" applyAlignment="1">
      <alignment horizontal="distributed" vertical="center" wrapText="1" indent="1"/>
    </xf>
    <xf numFmtId="0" fontId="2" fillId="0" borderId="13" xfId="0" applyFont="1" applyFill="1" applyBorder="1" applyAlignment="1">
      <alignment horizontal="distributed" vertical="center" indent="1"/>
    </xf>
    <xf numFmtId="0" fontId="1" fillId="0" borderId="15" xfId="0" applyFont="1" applyFill="1" applyBorder="1" applyAlignment="1">
      <alignment horizontal="distributed" vertical="center" wrapText="1" indent="1"/>
    </xf>
    <xf numFmtId="49" fontId="2" fillId="0" borderId="16" xfId="0" applyNumberFormat="1" applyFont="1" applyFill="1" applyBorder="1" applyAlignment="1">
      <alignment horizontal="center" vertical="center"/>
    </xf>
    <xf numFmtId="0" fontId="2" fillId="0" borderId="16" xfId="0" applyFont="1" applyFill="1" applyBorder="1" applyAlignment="1">
      <alignment horizontal="left" vertical="center"/>
    </xf>
    <xf numFmtId="179" fontId="2" fillId="0" borderId="16" xfId="0" applyNumberFormat="1" applyFont="1" applyFill="1" applyBorder="1" applyAlignment="1">
      <alignment horizontal="center" vertical="center"/>
    </xf>
    <xf numFmtId="176" fontId="2" fillId="0" borderId="16" xfId="0" applyNumberFormat="1" applyFont="1" applyFill="1" applyBorder="1" applyAlignment="1">
      <alignment horizontal="distributed" vertical="center"/>
    </xf>
    <xf numFmtId="38" fontId="2" fillId="0" borderId="16" xfId="1" applyFont="1" applyFill="1" applyBorder="1" applyAlignment="1">
      <alignment horizontal="right" vertical="center"/>
    </xf>
    <xf numFmtId="179" fontId="2" fillId="0" borderId="16" xfId="0" applyNumberFormat="1" applyFont="1" applyFill="1" applyBorder="1" applyAlignment="1">
      <alignment horizontal="right" vertical="center"/>
    </xf>
    <xf numFmtId="0" fontId="2" fillId="0" borderId="17" xfId="0" applyFont="1" applyFill="1" applyBorder="1" applyAlignment="1">
      <alignment horizontal="distributed" vertical="center" indent="1"/>
    </xf>
    <xf numFmtId="0" fontId="2" fillId="6" borderId="13" xfId="0" applyFont="1" applyFill="1" applyBorder="1" applyAlignment="1" applyProtection="1">
      <alignment horizontal="left" vertical="center" wrapText="1"/>
      <protection locked="0"/>
    </xf>
    <xf numFmtId="0" fontId="2" fillId="6" borderId="10" xfId="0" applyFont="1" applyFill="1" applyBorder="1" applyAlignment="1" applyProtection="1">
      <alignment horizontal="left" vertical="center" wrapText="1"/>
      <protection locked="0"/>
    </xf>
    <xf numFmtId="0" fontId="2" fillId="6" borderId="16" xfId="0" applyFont="1" applyFill="1" applyBorder="1" applyAlignment="1" applyProtection="1">
      <alignment horizontal="left" vertical="center" wrapText="1"/>
      <protection locked="0"/>
    </xf>
    <xf numFmtId="0" fontId="2" fillId="6" borderId="17"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6" borderId="10" xfId="0" applyFont="1" applyFill="1" applyBorder="1" applyAlignment="1" applyProtection="1">
      <alignment horizontal="left" vertical="center" wrapText="1"/>
      <protection locked="0"/>
    </xf>
    <xf numFmtId="0" fontId="2" fillId="6" borderId="0" xfId="0"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protection locked="0"/>
    </xf>
    <xf numFmtId="49" fontId="2" fillId="6" borderId="13" xfId="0" applyNumberFormat="1" applyFont="1" applyFill="1" applyBorder="1" applyAlignment="1" applyProtection="1">
      <alignment horizontal="left" vertical="center" wrapText="1"/>
      <protection locked="0"/>
    </xf>
    <xf numFmtId="49" fontId="2" fillId="6" borderId="10" xfId="0" applyNumberFormat="1" applyFont="1" applyFill="1" applyBorder="1" applyAlignment="1" applyProtection="1">
      <alignment horizontal="left" vertical="center" wrapText="1"/>
      <protection locked="0"/>
    </xf>
    <xf numFmtId="49" fontId="2" fillId="6" borderId="16" xfId="0" applyNumberFormat="1" applyFont="1" applyFill="1" applyBorder="1" applyAlignment="1" applyProtection="1">
      <alignment horizontal="left" vertical="center" wrapText="1"/>
      <protection locked="0"/>
    </xf>
    <xf numFmtId="49" fontId="2" fillId="6" borderId="17" xfId="0" applyNumberFormat="1" applyFont="1" applyFill="1" applyBorder="1" applyAlignment="1" applyProtection="1">
      <alignment horizontal="left" vertical="center" wrapText="1"/>
      <protection locked="0"/>
    </xf>
    <xf numFmtId="49" fontId="1" fillId="6" borderId="13" xfId="0" applyNumberFormat="1" applyFont="1" applyFill="1" applyBorder="1" applyAlignment="1" applyProtection="1">
      <alignment horizontal="left" vertical="center" wrapText="1"/>
      <protection locked="0"/>
    </xf>
    <xf numFmtId="49" fontId="1" fillId="6" borderId="10" xfId="0" applyNumberFormat="1" applyFont="1" applyFill="1" applyBorder="1" applyAlignment="1" applyProtection="1">
      <alignment horizontal="left" vertical="center" wrapText="1"/>
      <protection locked="0"/>
    </xf>
    <xf numFmtId="49" fontId="1" fillId="6" borderId="0" xfId="0" applyNumberFormat="1" applyFont="1" applyFill="1" applyBorder="1" applyAlignment="1" applyProtection="1">
      <alignment horizontal="left" vertical="center" wrapText="1"/>
      <protection locked="0"/>
    </xf>
    <xf numFmtId="49" fontId="2" fillId="6" borderId="0" xfId="0" applyNumberFormat="1" applyFont="1" applyFill="1" applyBorder="1" applyAlignment="1" applyProtection="1">
      <alignment horizontal="left" vertical="center" wrapText="1"/>
      <protection locked="0"/>
    </xf>
    <xf numFmtId="49" fontId="2" fillId="6" borderId="20" xfId="0" applyNumberFormat="1" applyFont="1" applyFill="1" applyBorder="1" applyAlignment="1" applyProtection="1">
      <alignment horizontal="left" vertical="center" wrapText="1"/>
      <protection locked="0"/>
    </xf>
    <xf numFmtId="183" fontId="1" fillId="0" borderId="16" xfId="0" applyNumberFormat="1" applyFont="1" applyFill="1" applyBorder="1" applyAlignment="1">
      <alignment horizontal="left" vertical="center"/>
    </xf>
    <xf numFmtId="0" fontId="1" fillId="0" borderId="16" xfId="0" applyFont="1" applyFill="1" applyBorder="1" applyAlignment="1">
      <alignment horizontal="left" vertical="center"/>
    </xf>
    <xf numFmtId="49" fontId="1" fillId="0" borderId="16" xfId="0" applyNumberFormat="1" applyFont="1" applyFill="1" applyBorder="1" applyAlignment="1">
      <alignment horizontal="center" vertical="center"/>
    </xf>
    <xf numFmtId="179" fontId="1" fillId="0" borderId="16" xfId="0" applyNumberFormat="1" applyFont="1" applyFill="1" applyBorder="1" applyAlignment="1">
      <alignment horizontal="center" vertical="center"/>
    </xf>
    <xf numFmtId="0" fontId="1" fillId="0" borderId="16" xfId="0" applyFont="1" applyFill="1" applyBorder="1" applyAlignment="1">
      <alignment horizontal="distributed" vertical="center" indent="1"/>
    </xf>
    <xf numFmtId="0" fontId="1" fillId="0" borderId="17" xfId="0" applyFont="1" applyFill="1" applyBorder="1" applyAlignment="1">
      <alignment horizontal="distributed" vertical="center" inden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1" fillId="6" borderId="29" xfId="0" applyNumberFormat="1" applyFont="1" applyFill="1" applyBorder="1" applyAlignment="1" applyProtection="1">
      <alignment horizontal="left" vertical="center" wrapText="1"/>
      <protection locked="0"/>
    </xf>
    <xf numFmtId="49" fontId="2" fillId="6" borderId="29" xfId="0" applyNumberFormat="1" applyFont="1" applyFill="1" applyBorder="1" applyAlignment="1" applyProtection="1">
      <alignment horizontal="left" vertical="center" wrapText="1"/>
      <protection locked="0"/>
    </xf>
    <xf numFmtId="49" fontId="2" fillId="6" borderId="30" xfId="0" applyNumberFormat="1" applyFont="1" applyFill="1" applyBorder="1" applyAlignment="1" applyProtection="1">
      <alignment horizontal="left" vertical="center" wrapText="1"/>
      <protection locked="0"/>
    </xf>
    <xf numFmtId="0" fontId="1" fillId="6" borderId="0" xfId="0" applyFont="1" applyFill="1" applyAlignment="1" applyProtection="1">
      <alignment horizontal="left" vertical="center"/>
      <protection locked="0"/>
    </xf>
    <xf numFmtId="0" fontId="2" fillId="6" borderId="0" xfId="0" applyFont="1" applyFill="1" applyAlignment="1" applyProtection="1">
      <alignment horizontal="left" vertical="center"/>
      <protection locked="0"/>
    </xf>
    <xf numFmtId="0" fontId="1" fillId="0" borderId="0" xfId="0" applyFont="1" applyFill="1" applyAlignment="1">
      <alignment horizontal="distributed" vertical="center" wrapText="1"/>
    </xf>
    <xf numFmtId="176" fontId="2" fillId="6" borderId="0" xfId="0" applyNumberFormat="1" applyFont="1" applyFill="1" applyAlignment="1" applyProtection="1">
      <alignment horizontal="distributed" vertical="center"/>
      <protection locked="0"/>
    </xf>
    <xf numFmtId="0" fontId="1" fillId="6" borderId="0" xfId="0" applyFont="1" applyFill="1" applyAlignment="1" applyProtection="1">
      <alignment horizontal="center" vertical="center"/>
      <protection locked="0"/>
    </xf>
    <xf numFmtId="0" fontId="2" fillId="6" borderId="0" xfId="0" applyFont="1" applyFill="1" applyAlignment="1" applyProtection="1">
      <alignment horizontal="center" vertical="center"/>
      <protection locked="0"/>
    </xf>
    <xf numFmtId="180" fontId="1" fillId="6" borderId="0" xfId="0" applyNumberFormat="1" applyFont="1" applyFill="1" applyAlignment="1" applyProtection="1">
      <alignment horizontal="center" vertical="center"/>
      <protection locked="0"/>
    </xf>
    <xf numFmtId="180" fontId="2" fillId="6" borderId="0" xfId="0" applyNumberFormat="1" applyFont="1" applyFill="1" applyAlignment="1" applyProtection="1">
      <alignment horizontal="center" vertical="center"/>
      <protection locked="0"/>
    </xf>
    <xf numFmtId="183" fontId="1" fillId="6" borderId="0" xfId="0" applyNumberFormat="1" applyFont="1" applyFill="1" applyAlignment="1" applyProtection="1">
      <alignment horizontal="left" vertical="center"/>
      <protection locked="0"/>
    </xf>
    <xf numFmtId="183" fontId="2" fillId="6" borderId="0" xfId="0" applyNumberFormat="1" applyFont="1" applyFill="1" applyAlignment="1" applyProtection="1">
      <alignment horizontal="left" vertical="center"/>
      <protection locked="0"/>
    </xf>
    <xf numFmtId="184" fontId="2" fillId="6" borderId="0" xfId="0" applyNumberFormat="1" applyFont="1" applyFill="1" applyAlignment="1" applyProtection="1">
      <alignment horizontal="distributed" vertical="center"/>
      <protection locked="0"/>
    </xf>
    <xf numFmtId="0" fontId="1" fillId="0" borderId="0" xfId="0" applyFont="1" applyFill="1" applyAlignment="1">
      <alignment horizontal="right" vertical="center" wrapText="1"/>
    </xf>
    <xf numFmtId="0" fontId="1" fillId="0" borderId="0" xfId="0" applyFont="1" applyFill="1" applyAlignment="1">
      <alignment horizontal="right" vertical="center"/>
    </xf>
    <xf numFmtId="0" fontId="1" fillId="6" borderId="0" xfId="0" applyFont="1" applyFill="1" applyBorder="1" applyAlignment="1" applyProtection="1">
      <alignment horizontal="left" vertical="center"/>
      <protection locked="0"/>
    </xf>
    <xf numFmtId="176" fontId="2" fillId="6" borderId="0" xfId="0" applyNumberFormat="1" applyFont="1" applyFill="1" applyBorder="1" applyAlignment="1" applyProtection="1">
      <alignment horizontal="distributed" vertical="center"/>
      <protection locked="0"/>
    </xf>
    <xf numFmtId="0" fontId="1" fillId="0" borderId="0" xfId="0" applyFont="1" applyFill="1" applyBorder="1" applyAlignment="1">
      <alignment horizontal="distributed" vertical="center"/>
    </xf>
    <xf numFmtId="180" fontId="2" fillId="6" borderId="0" xfId="0" applyNumberFormat="1" applyFont="1" applyFill="1" applyBorder="1" applyAlignment="1" applyProtection="1">
      <alignment horizontal="center" vertical="center"/>
      <protection locked="0"/>
    </xf>
    <xf numFmtId="176" fontId="2" fillId="6" borderId="14"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49" fontId="1" fillId="6" borderId="0" xfId="0" applyNumberFormat="1" applyFont="1" applyFill="1" applyBorder="1" applyAlignment="1" applyProtection="1">
      <alignment horizontal="center" vertical="center"/>
      <protection locked="0"/>
    </xf>
    <xf numFmtId="49" fontId="2" fillId="6" borderId="0"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6" borderId="0"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180" fontId="2" fillId="6" borderId="0" xfId="0" applyNumberFormat="1" applyFont="1" applyFill="1" applyBorder="1" applyAlignment="1" applyProtection="1">
      <alignment horizontal="right" vertical="center"/>
      <protection locked="0"/>
    </xf>
    <xf numFmtId="38" fontId="2" fillId="6" borderId="0" xfId="1" applyFont="1" applyFill="1" applyBorder="1" applyAlignment="1" applyProtection="1">
      <alignment horizontal="right" vertical="center"/>
      <protection locked="0"/>
    </xf>
    <xf numFmtId="0" fontId="2" fillId="0" borderId="19" xfId="0" applyFont="1" applyFill="1" applyBorder="1" applyAlignment="1">
      <alignment horizontal="center" vertical="center"/>
    </xf>
    <xf numFmtId="0" fontId="0" fillId="0" borderId="0" xfId="0" applyFill="1" applyAlignment="1">
      <alignment horizontal="center" vertical="center"/>
    </xf>
    <xf numFmtId="0" fontId="0" fillId="0" borderId="20" xfId="0" applyFill="1" applyBorder="1" applyAlignment="1">
      <alignment horizontal="center" vertical="center"/>
    </xf>
    <xf numFmtId="180" fontId="1" fillId="6" borderId="0" xfId="0" applyNumberFormat="1"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0" fillId="0" borderId="17" xfId="0" applyFill="1" applyBorder="1" applyAlignment="1">
      <alignment horizontal="center" vertical="center"/>
    </xf>
    <xf numFmtId="183" fontId="1" fillId="6" borderId="0" xfId="0" applyNumberFormat="1" applyFont="1" applyFill="1" applyBorder="1" applyAlignment="1" applyProtection="1">
      <alignment horizontal="left" vertical="center"/>
      <protection locked="0"/>
    </xf>
    <xf numFmtId="183" fontId="2" fillId="6" borderId="0" xfId="0" applyNumberFormat="1" applyFont="1" applyFill="1" applyBorder="1" applyAlignment="1" applyProtection="1">
      <alignment horizontal="left" vertical="center"/>
      <protection locked="0"/>
    </xf>
    <xf numFmtId="178" fontId="2" fillId="0" borderId="13" xfId="0" applyNumberFormat="1" applyFont="1" applyFill="1" applyBorder="1" applyAlignment="1">
      <alignment horizontal="left" vertical="center"/>
    </xf>
    <xf numFmtId="0" fontId="1" fillId="0" borderId="13" xfId="0" applyFont="1" applyFill="1" applyBorder="1" applyAlignment="1">
      <alignment horizontal="distributed"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distributed" vertical="center"/>
    </xf>
    <xf numFmtId="0" fontId="1" fillId="6" borderId="9"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protection locked="0"/>
    </xf>
    <xf numFmtId="183" fontId="2" fillId="0" borderId="9"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0" xfId="0" applyFont="1" applyFill="1" applyBorder="1" applyAlignment="1">
      <alignment horizontal="distributed" vertical="center"/>
    </xf>
    <xf numFmtId="176" fontId="1" fillId="0" borderId="0" xfId="0" applyNumberFormat="1" applyFont="1" applyFill="1" applyBorder="1" applyAlignment="1">
      <alignment horizontal="distributed" vertical="center"/>
    </xf>
    <xf numFmtId="0" fontId="1" fillId="0" borderId="18" xfId="0" applyFont="1" applyFill="1" applyBorder="1" applyAlignment="1">
      <alignment horizontal="center" vertical="center"/>
    </xf>
    <xf numFmtId="0" fontId="1" fillId="0" borderId="0" xfId="0" applyFont="1" applyFill="1" applyBorder="1" applyAlignment="1">
      <alignment horizontal="left" vertical="center"/>
    </xf>
    <xf numFmtId="183" fontId="1" fillId="0" borderId="15" xfId="0" applyNumberFormat="1" applyFont="1" applyFill="1" applyBorder="1" applyAlignment="1">
      <alignment horizontal="left" vertical="center" wrapText="1"/>
    </xf>
    <xf numFmtId="183" fontId="1" fillId="0" borderId="16" xfId="0" applyNumberFormat="1" applyFont="1" applyFill="1" applyBorder="1" applyAlignment="1">
      <alignment horizontal="left" vertical="center" wrapText="1"/>
    </xf>
    <xf numFmtId="183" fontId="1" fillId="0" borderId="17" xfId="0" applyNumberFormat="1"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181" fontId="1" fillId="0" borderId="15" xfId="0" applyNumberFormat="1" applyFont="1" applyFill="1" applyBorder="1" applyAlignment="1">
      <alignment horizontal="center" vertical="center"/>
    </xf>
    <xf numFmtId="181" fontId="1" fillId="0" borderId="16" xfId="0" applyNumberFormat="1" applyFont="1" applyFill="1" applyBorder="1" applyAlignment="1">
      <alignment horizontal="center" vertical="center"/>
    </xf>
    <xf numFmtId="181" fontId="1" fillId="0" borderId="17" xfId="0" applyNumberFormat="1" applyFont="1" applyFill="1" applyBorder="1" applyAlignment="1">
      <alignment horizontal="center" vertical="center"/>
    </xf>
    <xf numFmtId="183" fontId="1" fillId="0" borderId="15" xfId="0" applyNumberFormat="1" applyFont="1" applyFill="1" applyBorder="1" applyAlignment="1">
      <alignment horizontal="left" vertical="center"/>
    </xf>
    <xf numFmtId="183" fontId="1" fillId="0" borderId="17" xfId="0" applyNumberFormat="1" applyFont="1" applyFill="1" applyBorder="1" applyAlignment="1">
      <alignment horizontal="left" vertical="center"/>
    </xf>
    <xf numFmtId="0" fontId="1" fillId="0" borderId="14" xfId="0" applyFont="1" applyFill="1" applyBorder="1" applyAlignment="1">
      <alignment horizontal="distributed" vertical="center"/>
    </xf>
    <xf numFmtId="186" fontId="2" fillId="0" borderId="13" xfId="1" applyNumberFormat="1" applyFont="1" applyFill="1" applyBorder="1" applyAlignment="1" applyProtection="1">
      <alignment vertical="center"/>
    </xf>
    <xf numFmtId="186" fontId="0" fillId="0" borderId="13" xfId="1" applyNumberFormat="1" applyFont="1" applyFill="1" applyBorder="1" applyAlignment="1" applyProtection="1">
      <alignment vertical="center"/>
    </xf>
    <xf numFmtId="0" fontId="2" fillId="6" borderId="16" xfId="0" applyFont="1" applyFill="1" applyBorder="1" applyAlignment="1" applyProtection="1">
      <alignment vertical="center"/>
      <protection locked="0"/>
    </xf>
    <xf numFmtId="0" fontId="2" fillId="6" borderId="17" xfId="0" applyFont="1" applyFill="1" applyBorder="1" applyAlignment="1" applyProtection="1">
      <alignment vertical="center"/>
      <protection locked="0"/>
    </xf>
    <xf numFmtId="185" fontId="1" fillId="6" borderId="16" xfId="0" applyNumberFormat="1" applyFont="1" applyFill="1" applyBorder="1" applyAlignment="1" applyProtection="1">
      <alignment horizontal="center" vertical="center"/>
      <protection locked="0"/>
    </xf>
    <xf numFmtId="185" fontId="2" fillId="6" borderId="16" xfId="0" applyNumberFormat="1" applyFont="1" applyFill="1" applyBorder="1" applyAlignment="1" applyProtection="1">
      <alignment horizontal="center" vertical="center"/>
      <protection locked="0"/>
    </xf>
    <xf numFmtId="185" fontId="2" fillId="0" borderId="16" xfId="0" applyNumberFormat="1" applyFont="1" applyFill="1" applyBorder="1" applyAlignment="1" applyProtection="1">
      <alignment vertical="center"/>
    </xf>
    <xf numFmtId="0" fontId="2" fillId="0" borderId="16"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right" vertical="center"/>
    </xf>
    <xf numFmtId="0" fontId="1" fillId="6" borderId="13" xfId="0" applyFont="1" applyFill="1" applyBorder="1" applyAlignment="1" applyProtection="1">
      <alignment horizontal="right" vertical="center"/>
      <protection locked="0"/>
    </xf>
    <xf numFmtId="0" fontId="2" fillId="6" borderId="10" xfId="0" applyFont="1" applyFill="1" applyBorder="1" applyAlignment="1" applyProtection="1">
      <alignment horizontal="left" vertical="center"/>
      <protection locked="0"/>
    </xf>
    <xf numFmtId="0" fontId="2" fillId="6" borderId="17" xfId="0" applyFont="1" applyFill="1" applyBorder="1" applyAlignment="1" applyProtection="1">
      <alignment horizontal="left" vertical="center"/>
      <protection locked="0"/>
    </xf>
    <xf numFmtId="0" fontId="1" fillId="6" borderId="17" xfId="0" applyFont="1" applyFill="1" applyBorder="1" applyAlignment="1" applyProtection="1">
      <alignment horizontal="left" vertical="center"/>
      <protection locked="0"/>
    </xf>
    <xf numFmtId="38" fontId="1" fillId="6" borderId="16" xfId="1" applyFont="1" applyFill="1" applyBorder="1" applyAlignment="1" applyProtection="1">
      <alignment horizontal="right" vertical="center"/>
      <protection locked="0"/>
    </xf>
    <xf numFmtId="0" fontId="1" fillId="6" borderId="16" xfId="0" applyFont="1" applyFill="1" applyBorder="1" applyAlignment="1" applyProtection="1">
      <alignment horizontal="left" vertical="center" wrapText="1"/>
      <protection locked="0"/>
    </xf>
    <xf numFmtId="0" fontId="2" fillId="0" borderId="0" xfId="0" applyFont="1" applyFill="1" applyBorder="1" applyAlignment="1">
      <alignment horizontal="distributed" vertical="center" wrapText="1"/>
    </xf>
    <xf numFmtId="176" fontId="1" fillId="0" borderId="0" xfId="0" applyNumberFormat="1" applyFont="1" applyFill="1" applyAlignment="1">
      <alignment horizontal="distributed" vertical="center"/>
    </xf>
    <xf numFmtId="176" fontId="2" fillId="0" borderId="0" xfId="0" applyNumberFormat="1" applyFont="1" applyFill="1" applyAlignment="1">
      <alignment horizontal="distributed" vertical="center"/>
    </xf>
    <xf numFmtId="38" fontId="2" fillId="0" borderId="16" xfId="1" applyFont="1" applyFill="1" applyBorder="1" applyAlignment="1" applyProtection="1">
      <alignment vertical="center"/>
    </xf>
    <xf numFmtId="38" fontId="0" fillId="0" borderId="16" xfId="1" applyFont="1" applyFill="1" applyBorder="1" applyAlignment="1" applyProtection="1">
      <alignment vertical="center"/>
    </xf>
    <xf numFmtId="183" fontId="2" fillId="0" borderId="0" xfId="0" applyNumberFormat="1" applyFont="1" applyFill="1" applyBorder="1" applyAlignment="1">
      <alignment horizontal="left" vertical="center"/>
    </xf>
    <xf numFmtId="0" fontId="15" fillId="6" borderId="16" xfId="0" applyFont="1" applyFill="1" applyBorder="1" applyAlignment="1" applyProtection="1">
      <alignment horizontal="left" vertical="center"/>
      <protection locked="0"/>
    </xf>
    <xf numFmtId="0" fontId="0" fillId="0" borderId="13" xfId="0" applyFill="1" applyBorder="1" applyAlignment="1" applyProtection="1">
      <alignment horizontal="distributed" vertical="center"/>
    </xf>
    <xf numFmtId="38" fontId="1" fillId="0" borderId="13" xfId="0" applyNumberFormat="1" applyFont="1" applyFill="1" applyBorder="1" applyAlignment="1" applyProtection="1">
      <alignment horizontal="center" vertical="center"/>
    </xf>
    <xf numFmtId="176" fontId="16" fillId="6" borderId="13" xfId="0" applyNumberFormat="1" applyFont="1" applyFill="1" applyBorder="1" applyAlignment="1" applyProtection="1">
      <alignment horizontal="distributed" vertical="center"/>
      <protection locked="0"/>
    </xf>
    <xf numFmtId="176" fontId="16" fillId="6" borderId="0" xfId="0" applyNumberFormat="1" applyFont="1" applyFill="1" applyBorder="1" applyAlignment="1" applyProtection="1">
      <alignment horizontal="distributed" vertical="center"/>
      <protection locked="0"/>
    </xf>
    <xf numFmtId="0" fontId="1" fillId="0" borderId="16" xfId="0" applyFont="1" applyFill="1" applyBorder="1" applyAlignment="1">
      <alignment horizontal="distributed" vertical="center" wrapText="1"/>
    </xf>
    <xf numFmtId="0" fontId="0" fillId="0" borderId="16" xfId="0" applyFill="1" applyBorder="1" applyAlignment="1" applyProtection="1">
      <alignment horizontal="distributed" vertical="center"/>
    </xf>
    <xf numFmtId="38" fontId="1" fillId="6" borderId="13" xfId="1" applyFont="1" applyFill="1" applyBorder="1" applyAlignment="1" applyProtection="1">
      <alignment horizontal="right" vertical="center"/>
      <protection locked="0"/>
    </xf>
    <xf numFmtId="0" fontId="2" fillId="6" borderId="20" xfId="0" applyFont="1" applyFill="1" applyBorder="1" applyAlignment="1" applyProtection="1">
      <alignment horizontal="left" vertical="center"/>
      <protection locked="0"/>
    </xf>
    <xf numFmtId="38" fontId="1" fillId="6" borderId="13" xfId="0" applyNumberFormat="1" applyFont="1" applyFill="1" applyBorder="1" applyAlignment="1" applyProtection="1">
      <alignment horizontal="right" vertical="center"/>
      <protection locked="0"/>
    </xf>
    <xf numFmtId="38" fontId="1" fillId="6" borderId="16" xfId="0" applyNumberFormat="1" applyFont="1" applyFill="1" applyBorder="1" applyAlignment="1" applyProtection="1">
      <alignment horizontal="right" vertical="center"/>
      <protection locked="0"/>
    </xf>
    <xf numFmtId="0" fontId="1" fillId="6" borderId="16" xfId="0" applyFont="1" applyFill="1" applyBorder="1" applyAlignment="1" applyProtection="1">
      <alignment horizontal="right" vertical="center"/>
      <protection locked="0"/>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20" xfId="0" applyFont="1" applyFill="1" applyBorder="1" applyAlignment="1">
      <alignment horizontal="distributed" vertical="center"/>
    </xf>
    <xf numFmtId="0" fontId="1" fillId="0" borderId="53" xfId="0" applyFont="1" applyFill="1" applyBorder="1" applyAlignment="1">
      <alignment horizontal="distributed" vertical="center" wrapText="1" indent="1"/>
    </xf>
    <xf numFmtId="0" fontId="1" fillId="0" borderId="13" xfId="0" applyFont="1" applyFill="1" applyBorder="1" applyAlignment="1">
      <alignment horizontal="distributed" vertical="center" indent="1"/>
    </xf>
    <xf numFmtId="0" fontId="1" fillId="0" borderId="10" xfId="0" applyFont="1" applyFill="1" applyBorder="1" applyAlignment="1">
      <alignment horizontal="distributed" vertical="center" indent="1"/>
    </xf>
    <xf numFmtId="0" fontId="1" fillId="0" borderId="53" xfId="0" applyFont="1" applyFill="1" applyBorder="1" applyAlignment="1">
      <alignment horizontal="distributed" vertical="center" indent="1"/>
    </xf>
    <xf numFmtId="0" fontId="1" fillId="0" borderId="46" xfId="0" applyFont="1" applyFill="1" applyBorder="1" applyAlignment="1">
      <alignment horizontal="distributed" vertical="center" indent="1"/>
    </xf>
    <xf numFmtId="0" fontId="1" fillId="0" borderId="0" xfId="0" applyFont="1" applyFill="1" applyBorder="1" applyAlignment="1">
      <alignment horizontal="distributed" vertical="center" indent="1"/>
    </xf>
    <xf numFmtId="0" fontId="1" fillId="0" borderId="20" xfId="0" applyFont="1" applyFill="1" applyBorder="1" applyAlignment="1">
      <alignment horizontal="distributed" vertical="center" indent="1"/>
    </xf>
    <xf numFmtId="0" fontId="1" fillId="0" borderId="55" xfId="0" applyFont="1" applyFill="1" applyBorder="1" applyAlignment="1">
      <alignment horizontal="distributed" vertical="center" indent="1"/>
    </xf>
    <xf numFmtId="0" fontId="1" fillId="0" borderId="14" xfId="0" applyFont="1" applyFill="1" applyBorder="1" applyAlignment="1">
      <alignment horizontal="distributed" vertical="center" indent="1"/>
    </xf>
    <xf numFmtId="0" fontId="1" fillId="0" borderId="12" xfId="0" applyFont="1" applyFill="1" applyBorder="1" applyAlignment="1">
      <alignment horizontal="distributed" vertical="center" indent="1"/>
    </xf>
    <xf numFmtId="0" fontId="1" fillId="0" borderId="61" xfId="0" applyFont="1" applyFill="1" applyBorder="1" applyAlignment="1">
      <alignment horizontal="distributed" vertical="center" wrapText="1"/>
    </xf>
    <xf numFmtId="0" fontId="1" fillId="0" borderId="61" xfId="0" applyFont="1" applyFill="1" applyBorder="1" applyAlignment="1">
      <alignment horizontal="distributed" vertical="center"/>
    </xf>
    <xf numFmtId="0" fontId="1" fillId="0" borderId="15"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3" xfId="0" applyFont="1" applyFill="1" applyBorder="1" applyAlignment="1" applyProtection="1">
      <alignment horizontal="distributed" vertical="center"/>
    </xf>
    <xf numFmtId="0" fontId="1" fillId="0" borderId="0" xfId="0" applyFont="1" applyFill="1" applyBorder="1" applyAlignment="1" applyProtection="1">
      <alignment horizontal="distributed" vertical="center"/>
    </xf>
    <xf numFmtId="0" fontId="1" fillId="0" borderId="14" xfId="0" applyFont="1" applyFill="1" applyBorder="1" applyAlignment="1" applyProtection="1">
      <alignment horizontal="distributed" vertical="center"/>
    </xf>
    <xf numFmtId="0" fontId="1" fillId="6" borderId="61" xfId="0" applyFont="1" applyFill="1" applyBorder="1" applyAlignment="1" applyProtection="1">
      <alignment horizontal="left" vertical="center"/>
      <protection locked="0"/>
    </xf>
    <xf numFmtId="0" fontId="1" fillId="6" borderId="62" xfId="0" applyFont="1" applyFill="1" applyBorder="1" applyAlignment="1" applyProtection="1">
      <alignment horizontal="left" vertical="center"/>
      <protection locked="0"/>
    </xf>
    <xf numFmtId="0" fontId="1" fillId="6" borderId="14" xfId="0" applyFont="1" applyFill="1" applyBorder="1" applyAlignment="1" applyProtection="1">
      <alignment horizontal="left" vertical="center"/>
      <protection locked="0"/>
    </xf>
    <xf numFmtId="0" fontId="1" fillId="6" borderId="63" xfId="0" applyFont="1" applyFill="1" applyBorder="1" applyAlignment="1" applyProtection="1">
      <alignment horizontal="center" vertical="center"/>
      <protection locked="0"/>
    </xf>
    <xf numFmtId="0" fontId="1" fillId="6" borderId="61" xfId="0" applyFont="1" applyFill="1" applyBorder="1" applyAlignment="1" applyProtection="1">
      <alignment horizontal="center" vertical="center"/>
      <protection locked="0"/>
    </xf>
    <xf numFmtId="0" fontId="1" fillId="6" borderId="65" xfId="0" applyFont="1" applyFill="1" applyBorder="1" applyAlignment="1" applyProtection="1">
      <alignment horizontal="center" vertical="center"/>
      <protection locked="0"/>
    </xf>
    <xf numFmtId="0" fontId="1" fillId="6" borderId="62" xfId="0" applyFont="1" applyFill="1" applyBorder="1" applyAlignment="1" applyProtection="1">
      <alignment horizontal="center" vertical="center"/>
      <protection locked="0"/>
    </xf>
    <xf numFmtId="0" fontId="1" fillId="0" borderId="13" xfId="0" applyFont="1" applyFill="1" applyBorder="1" applyAlignment="1">
      <alignment horizontal="left" vertical="center" wrapText="1"/>
    </xf>
    <xf numFmtId="179" fontId="1" fillId="6" borderId="0" xfId="0" applyNumberFormat="1" applyFont="1" applyFill="1" applyBorder="1" applyAlignment="1" applyProtection="1">
      <alignment horizontal="center" vertical="center" wrapText="1"/>
      <protection locked="0"/>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0" xfId="0" applyFont="1" applyFill="1" applyBorder="1" applyAlignment="1">
      <alignment horizontal="distributed" vertical="distributed"/>
    </xf>
    <xf numFmtId="0" fontId="1" fillId="0" borderId="48" xfId="0" applyFont="1" applyFill="1" applyBorder="1" applyAlignment="1">
      <alignment horizontal="distributed" vertical="center" indent="1"/>
    </xf>
    <xf numFmtId="0" fontId="1" fillId="0" borderId="49" xfId="0" applyFont="1" applyFill="1" applyBorder="1" applyAlignment="1">
      <alignment horizontal="distributed" vertical="center" indent="1"/>
    </xf>
    <xf numFmtId="0" fontId="1" fillId="0" borderId="50" xfId="0" applyFont="1" applyFill="1" applyBorder="1" applyAlignment="1">
      <alignment horizontal="distributed" vertical="center" indent="1"/>
    </xf>
    <xf numFmtId="0" fontId="1" fillId="0" borderId="58" xfId="0" applyFont="1" applyFill="1" applyBorder="1" applyAlignment="1">
      <alignment horizontal="distributed" vertical="center" indent="1"/>
    </xf>
    <xf numFmtId="0" fontId="1" fillId="0" borderId="4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6" borderId="49" xfId="0" applyNumberFormat="1" applyFont="1" applyFill="1" applyBorder="1" applyAlignment="1" applyProtection="1">
      <alignment horizontal="left" vertical="center"/>
      <protection locked="0"/>
    </xf>
    <xf numFmtId="0" fontId="1" fillId="6" borderId="14" xfId="0" applyNumberFormat="1" applyFont="1" applyFill="1" applyBorder="1" applyAlignment="1" applyProtection="1">
      <alignment horizontal="left" vertical="center"/>
      <protection locked="0"/>
    </xf>
    <xf numFmtId="176" fontId="1" fillId="0" borderId="14" xfId="0" applyNumberFormat="1" applyFont="1" applyFill="1" applyBorder="1" applyAlignment="1">
      <alignment horizontal="distributed" vertical="center"/>
    </xf>
    <xf numFmtId="176" fontId="1" fillId="6" borderId="16" xfId="0" applyNumberFormat="1" applyFont="1" applyFill="1" applyBorder="1" applyAlignment="1" applyProtection="1">
      <alignment horizontal="distributed" vertical="center"/>
      <protection locked="0"/>
    </xf>
    <xf numFmtId="0" fontId="1" fillId="0" borderId="57" xfId="0" applyFont="1" applyFill="1" applyBorder="1" applyAlignment="1">
      <alignment horizontal="center" vertical="center" wrapText="1"/>
    </xf>
    <xf numFmtId="176" fontId="1" fillId="6" borderId="49" xfId="0" applyNumberFormat="1" applyFont="1" applyFill="1" applyBorder="1" applyAlignment="1" applyProtection="1">
      <alignment horizontal="distributed" vertical="center"/>
      <protection locked="0"/>
    </xf>
    <xf numFmtId="0" fontId="1" fillId="0" borderId="9"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6" xfId="0" applyFont="1" applyFill="1" applyBorder="1" applyAlignment="1" applyProtection="1">
      <alignment horizontal="distributed" vertical="center" wrapText="1"/>
    </xf>
    <xf numFmtId="0" fontId="1" fillId="0" borderId="15" xfId="0" applyFont="1" applyFill="1" applyBorder="1" applyAlignment="1">
      <alignment horizontal="distributed" vertical="center" wrapText="1"/>
    </xf>
    <xf numFmtId="0" fontId="1" fillId="0" borderId="17" xfId="0" applyFont="1" applyFill="1" applyBorder="1" applyAlignment="1">
      <alignment horizontal="distributed" vertical="center" wrapText="1"/>
    </xf>
    <xf numFmtId="0" fontId="1" fillId="0" borderId="15" xfId="0" applyFont="1" applyFill="1" applyBorder="1" applyAlignment="1" applyProtection="1">
      <alignment horizontal="distributed" vertical="center" wrapText="1"/>
    </xf>
    <xf numFmtId="0" fontId="1" fillId="0" borderId="16" xfId="0" applyFont="1" applyFill="1" applyBorder="1" applyAlignment="1" applyProtection="1">
      <alignment horizontal="distributed" vertical="center"/>
    </xf>
    <xf numFmtId="0" fontId="1" fillId="0" borderId="17" xfId="0" applyFont="1" applyFill="1" applyBorder="1" applyAlignment="1" applyProtection="1">
      <alignment horizontal="distributed" vertical="center"/>
    </xf>
    <xf numFmtId="0" fontId="1" fillId="0" borderId="15" xfId="0" applyFont="1" applyFill="1" applyBorder="1" applyAlignment="1" applyProtection="1">
      <alignment horizontal="distributed" vertical="center"/>
    </xf>
    <xf numFmtId="0" fontId="1" fillId="0" borderId="17" xfId="0" applyFont="1" applyFill="1" applyBorder="1" applyAlignment="1" applyProtection="1">
      <alignment horizontal="distributed" vertical="center" wrapText="1"/>
    </xf>
    <xf numFmtId="0" fontId="1" fillId="0" borderId="9" xfId="0" applyFont="1" applyFill="1" applyBorder="1" applyAlignment="1" applyProtection="1">
      <alignment horizontal="distributed" vertical="center" indent="1"/>
    </xf>
    <xf numFmtId="0" fontId="1" fillId="0" borderId="13" xfId="0" applyFont="1" applyFill="1" applyBorder="1" applyAlignment="1" applyProtection="1">
      <alignment horizontal="distributed" vertical="center" indent="1"/>
    </xf>
    <xf numFmtId="0" fontId="1" fillId="0" borderId="10" xfId="0" applyFont="1" applyFill="1" applyBorder="1" applyAlignment="1" applyProtection="1">
      <alignment horizontal="distributed" vertical="center" indent="1"/>
    </xf>
    <xf numFmtId="0" fontId="1" fillId="5" borderId="0" xfId="0" applyFont="1" applyFill="1" applyAlignment="1" applyProtection="1">
      <alignment horizontal="left" vertical="center"/>
    </xf>
    <xf numFmtId="0" fontId="1" fillId="6" borderId="16" xfId="0" applyNumberFormat="1" applyFont="1" applyFill="1" applyBorder="1" applyAlignment="1" applyProtection="1">
      <alignment horizontal="center" vertical="center"/>
      <protection locked="0"/>
    </xf>
    <xf numFmtId="0" fontId="1" fillId="0" borderId="16"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5" xfId="0" applyFont="1" applyFill="1" applyBorder="1" applyAlignment="1" applyProtection="1">
      <alignment horizontal="distributed" vertical="center" indent="1"/>
    </xf>
    <xf numFmtId="0" fontId="1" fillId="0" borderId="16" xfId="0" applyFont="1" applyFill="1" applyBorder="1" applyAlignment="1" applyProtection="1">
      <alignment horizontal="distributed" vertical="center" indent="1"/>
    </xf>
    <xf numFmtId="0" fontId="1" fillId="0" borderId="17" xfId="0" applyFont="1" applyFill="1" applyBorder="1" applyAlignment="1" applyProtection="1">
      <alignment horizontal="distributed" vertical="center" indent="1"/>
    </xf>
    <xf numFmtId="183" fontId="1" fillId="6" borderId="13" xfId="0" applyNumberFormat="1" applyFont="1" applyFill="1" applyBorder="1" applyAlignment="1" applyProtection="1">
      <alignment horizontal="left" vertical="center"/>
      <protection locked="0"/>
    </xf>
    <xf numFmtId="183" fontId="2" fillId="6" borderId="13" xfId="0" applyNumberFormat="1" applyFont="1" applyFill="1" applyBorder="1" applyAlignment="1" applyProtection="1">
      <alignment horizontal="left" vertical="center"/>
      <protection locked="0"/>
    </xf>
    <xf numFmtId="0" fontId="1" fillId="0" borderId="0" xfId="0" applyFont="1" applyFill="1" applyAlignment="1" applyProtection="1">
      <alignment horizontal="distributed" vertical="center"/>
    </xf>
    <xf numFmtId="176" fontId="1" fillId="6" borderId="0" xfId="0" applyNumberFormat="1" applyFont="1" applyFill="1" applyAlignment="1" applyProtection="1">
      <alignment horizontal="distributed" vertical="center"/>
      <protection locked="0"/>
    </xf>
    <xf numFmtId="0" fontId="1" fillId="0" borderId="0" xfId="0" applyFont="1" applyFill="1" applyAlignment="1" applyProtection="1">
      <alignment horizontal="center" vertical="center"/>
    </xf>
  </cellXfs>
  <cellStyles count="2">
    <cellStyle name="桁区切り" xfId="1" builtinId="6"/>
    <cellStyle name="標準" xfId="0" builtinId="0"/>
  </cellStyles>
  <dxfs count="24">
    <dxf>
      <numFmt numFmtId="187" formatCode="0_ &quot;m&quot;"/>
    </dxf>
    <dxf>
      <numFmt numFmtId="188" formatCode="0_ &quot;個&quot;"/>
    </dxf>
    <dxf>
      <font>
        <color theme="0"/>
      </font>
    </dxf>
    <dxf>
      <font>
        <strike val="0"/>
        <condense val="0"/>
        <extend val="0"/>
        <color indexed="9"/>
      </font>
    </dxf>
    <dxf>
      <font>
        <color theme="0"/>
      </font>
    </dxf>
    <dxf>
      <font>
        <color theme="0"/>
      </font>
      <fill>
        <patternFill patternType="none">
          <bgColor indexed="65"/>
        </patternFill>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val="0"/>
        <condense val="0"/>
        <extend val="0"/>
        <color indexed="9"/>
      </font>
    </dxf>
    <dxf>
      <font>
        <color theme="0"/>
      </font>
    </dxf>
    <dxf>
      <font>
        <color theme="0"/>
      </font>
      <fill>
        <patternFill patternType="none">
          <bgColor indexed="65"/>
        </patternFill>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Q13140"/>
  <sheetViews>
    <sheetView tabSelected="1" workbookViewId="0">
      <selection activeCell="B26" sqref="B26"/>
    </sheetView>
  </sheetViews>
  <sheetFormatPr defaultRowHeight="13.5"/>
  <cols>
    <col min="1" max="12" width="3.125" style="1" customWidth="1"/>
    <col min="13" max="26" width="3.25" style="1" customWidth="1"/>
    <col min="27" max="27" width="5.75" style="1" customWidth="1"/>
    <col min="28" max="28" width="16.25" style="1" customWidth="1"/>
    <col min="29" max="29" width="5.25" style="1" bestFit="1" customWidth="1"/>
    <col min="30" max="32" width="9" style="1" customWidth="1"/>
    <col min="33" max="33" width="6.875" style="1" hidden="1" customWidth="1"/>
    <col min="34" max="35" width="8.875" style="1" hidden="1" customWidth="1"/>
    <col min="36" max="37" width="9.125" style="1" hidden="1" customWidth="1"/>
    <col min="38" max="43" width="9" style="1" hidden="1" customWidth="1"/>
    <col min="44" max="16384" width="9" style="1"/>
  </cols>
  <sheetData>
    <row r="1" spans="2:28" ht="14.25" thickBot="1">
      <c r="AB1" s="259" t="s">
        <v>334</v>
      </c>
    </row>
    <row r="2" spans="2:28" ht="18.75">
      <c r="B2" s="344" t="s">
        <v>346</v>
      </c>
      <c r="C2" s="345"/>
      <c r="D2" s="345"/>
      <c r="E2" s="345"/>
      <c r="F2" s="345"/>
      <c r="G2" s="345"/>
      <c r="H2" s="345"/>
      <c r="I2" s="345"/>
      <c r="J2" s="345"/>
      <c r="K2" s="345"/>
      <c r="L2" s="345"/>
      <c r="M2" s="345"/>
      <c r="N2" s="345"/>
      <c r="O2" s="345"/>
      <c r="P2" s="345"/>
      <c r="Q2" s="345"/>
      <c r="R2" s="345"/>
      <c r="S2" s="345"/>
      <c r="T2" s="345"/>
      <c r="U2" s="345"/>
      <c r="V2" s="345"/>
      <c r="W2" s="345"/>
      <c r="X2" s="345"/>
      <c r="Y2" s="345"/>
      <c r="Z2" s="346"/>
      <c r="AB2" s="259"/>
    </row>
    <row r="3" spans="2:28">
      <c r="B3" s="2"/>
      <c r="Z3" s="3"/>
    </row>
    <row r="4" spans="2:28" ht="33.75" customHeight="1">
      <c r="B4" s="347" t="s">
        <v>432</v>
      </c>
      <c r="C4" s="348"/>
      <c r="D4" s="348"/>
      <c r="E4" s="348"/>
      <c r="F4" s="348"/>
      <c r="G4" s="348"/>
      <c r="H4" s="348"/>
      <c r="I4" s="348"/>
      <c r="J4" s="348"/>
      <c r="K4" s="348"/>
      <c r="L4" s="348"/>
      <c r="M4" s="348"/>
      <c r="N4" s="348"/>
      <c r="O4" s="348"/>
      <c r="P4" s="348"/>
      <c r="Q4" s="348"/>
      <c r="R4" s="348"/>
      <c r="S4" s="348"/>
      <c r="T4" s="348"/>
      <c r="U4" s="348"/>
      <c r="V4" s="348"/>
      <c r="W4" s="348"/>
      <c r="X4" s="348"/>
      <c r="Y4" s="348"/>
      <c r="Z4" s="349"/>
    </row>
    <row r="5" spans="2:28">
      <c r="B5" s="2"/>
      <c r="Z5" s="3"/>
    </row>
    <row r="6" spans="2:28" ht="13.5" customHeight="1">
      <c r="B6" s="262" t="s">
        <v>335</v>
      </c>
      <c r="C6" s="157" t="s">
        <v>336</v>
      </c>
      <c r="D6" s="261"/>
      <c r="E6" s="261"/>
      <c r="F6" s="261"/>
      <c r="G6" s="261"/>
      <c r="H6" s="261"/>
      <c r="I6" s="261"/>
      <c r="J6" s="261"/>
      <c r="K6" s="261"/>
      <c r="L6" s="261"/>
      <c r="M6" s="261"/>
      <c r="N6" s="261"/>
      <c r="O6" s="261"/>
      <c r="P6" s="261"/>
      <c r="Q6" s="261"/>
      <c r="R6" s="261"/>
      <c r="S6" s="261"/>
      <c r="T6" s="261"/>
      <c r="U6" s="261"/>
      <c r="V6" s="261"/>
      <c r="W6" s="261"/>
      <c r="X6" s="261"/>
      <c r="Y6" s="261"/>
      <c r="Z6" s="263"/>
    </row>
    <row r="7" spans="2:28" ht="12.75" customHeight="1">
      <c r="B7" s="262"/>
      <c r="C7" s="157" t="s">
        <v>337</v>
      </c>
      <c r="D7" s="261"/>
      <c r="E7" s="261"/>
      <c r="F7" s="261"/>
      <c r="G7" s="261"/>
      <c r="H7" s="261"/>
      <c r="I7" s="261"/>
      <c r="J7" s="261"/>
      <c r="K7" s="261"/>
      <c r="L7" s="261"/>
      <c r="M7" s="261"/>
      <c r="N7" s="261"/>
      <c r="O7" s="261"/>
      <c r="P7" s="261"/>
      <c r="Q7" s="261"/>
      <c r="R7" s="261"/>
      <c r="S7" s="261"/>
      <c r="T7" s="261"/>
      <c r="U7" s="261"/>
      <c r="V7" s="261"/>
      <c r="W7" s="261"/>
      <c r="X7" s="261"/>
      <c r="Y7" s="261"/>
      <c r="Z7" s="263"/>
    </row>
    <row r="8" spans="2:28" ht="12.75" customHeight="1">
      <c r="B8" s="282"/>
      <c r="C8" s="157" t="s">
        <v>424</v>
      </c>
      <c r="D8" s="283"/>
      <c r="E8" s="283"/>
      <c r="F8" s="283"/>
      <c r="G8" s="283"/>
      <c r="H8" s="283"/>
      <c r="I8" s="283"/>
      <c r="J8" s="283"/>
      <c r="K8" s="283"/>
      <c r="L8" s="283"/>
      <c r="M8" s="283"/>
      <c r="N8" s="283"/>
      <c r="O8" s="283"/>
      <c r="P8" s="283"/>
      <c r="Q8" s="283"/>
      <c r="R8" s="283"/>
      <c r="S8" s="283"/>
      <c r="T8" s="283"/>
      <c r="U8" s="283"/>
      <c r="V8" s="283"/>
      <c r="W8" s="283"/>
      <c r="X8" s="283"/>
      <c r="Y8" s="283"/>
      <c r="Z8" s="284"/>
    </row>
    <row r="9" spans="2:28" ht="13.5" customHeight="1">
      <c r="B9" s="262" t="s">
        <v>338</v>
      </c>
      <c r="C9" s="157" t="s">
        <v>339</v>
      </c>
      <c r="D9" s="261"/>
      <c r="E9" s="261"/>
      <c r="F9" s="261"/>
      <c r="G9" s="261"/>
      <c r="H9" s="261"/>
      <c r="I9" s="261"/>
      <c r="J9" s="261"/>
      <c r="K9" s="261"/>
      <c r="L9" s="261"/>
      <c r="M9" s="261"/>
      <c r="N9" s="261"/>
      <c r="O9" s="261"/>
      <c r="P9" s="261"/>
      <c r="Q9" s="261"/>
      <c r="R9" s="261"/>
      <c r="S9" s="261"/>
      <c r="T9" s="261"/>
      <c r="U9" s="261"/>
      <c r="V9" s="261"/>
      <c r="W9" s="261"/>
      <c r="X9" s="261"/>
      <c r="Y9" s="261"/>
      <c r="Z9" s="3"/>
    </row>
    <row r="10" spans="2:28" ht="13.5" customHeight="1">
      <c r="B10" s="262" t="s">
        <v>340</v>
      </c>
      <c r="C10" s="157" t="s">
        <v>341</v>
      </c>
      <c r="D10" s="261"/>
      <c r="E10" s="261"/>
      <c r="F10" s="261"/>
      <c r="G10" s="261"/>
      <c r="H10" s="261"/>
      <c r="I10" s="261"/>
      <c r="J10" s="261"/>
      <c r="K10" s="261"/>
      <c r="L10" s="261"/>
      <c r="M10" s="261"/>
      <c r="N10" s="261"/>
      <c r="O10" s="261"/>
      <c r="P10" s="261"/>
      <c r="Q10" s="261"/>
      <c r="R10" s="261"/>
      <c r="S10" s="261"/>
      <c r="T10" s="261"/>
      <c r="U10" s="261"/>
      <c r="V10" s="261"/>
      <c r="W10" s="261"/>
      <c r="X10" s="261"/>
      <c r="Y10" s="261"/>
      <c r="Z10" s="3"/>
    </row>
    <row r="11" spans="2:28" ht="13.5" customHeight="1">
      <c r="B11" s="262" t="s">
        <v>342</v>
      </c>
      <c r="C11" s="157" t="s">
        <v>343</v>
      </c>
      <c r="D11" s="261"/>
      <c r="E11" s="261"/>
      <c r="F11" s="261"/>
      <c r="G11" s="261"/>
      <c r="H11" s="261"/>
      <c r="I11" s="261"/>
      <c r="J11" s="261"/>
      <c r="K11" s="261"/>
      <c r="L11" s="261"/>
      <c r="M11" s="261"/>
      <c r="N11" s="261"/>
      <c r="O11" s="261"/>
      <c r="P11" s="261"/>
      <c r="Q11" s="261"/>
      <c r="R11" s="261"/>
      <c r="S11" s="261"/>
      <c r="T11" s="261"/>
      <c r="U11" s="261"/>
      <c r="V11" s="261"/>
      <c r="W11" s="261"/>
      <c r="X11" s="261"/>
      <c r="Y11" s="261"/>
      <c r="Z11" s="3"/>
    </row>
    <row r="12" spans="2:28">
      <c r="B12" s="262"/>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3"/>
    </row>
    <row r="13" spans="2:28">
      <c r="B13" s="2"/>
      <c r="C13" s="1" t="s">
        <v>333</v>
      </c>
      <c r="Z13" s="3"/>
    </row>
    <row r="14" spans="2:28">
      <c r="B14" s="2"/>
      <c r="T14" s="1" t="s">
        <v>344</v>
      </c>
      <c r="Z14" s="3"/>
    </row>
    <row r="15" spans="2:28">
      <c r="B15" s="2"/>
      <c r="T15" s="1" t="s">
        <v>161</v>
      </c>
      <c r="Z15" s="3"/>
    </row>
    <row r="16" spans="2:28" ht="14.25" thickBot="1">
      <c r="B16" s="4"/>
      <c r="C16" s="5"/>
      <c r="D16" s="5"/>
      <c r="E16" s="5"/>
      <c r="F16" s="5"/>
      <c r="G16" s="5"/>
      <c r="H16" s="5"/>
      <c r="I16" s="5"/>
      <c r="J16" s="5"/>
      <c r="K16" s="5"/>
      <c r="L16" s="5"/>
      <c r="M16" s="5"/>
      <c r="N16" s="5"/>
      <c r="O16" s="5"/>
      <c r="P16" s="5"/>
      <c r="Q16" s="5"/>
      <c r="R16" s="5"/>
      <c r="S16" s="5"/>
      <c r="T16" s="5"/>
      <c r="U16" s="5"/>
      <c r="V16" s="5"/>
      <c r="W16" s="5"/>
      <c r="X16" s="5"/>
      <c r="Y16" s="5"/>
      <c r="Z16" s="6"/>
    </row>
    <row r="19" spans="2:33" ht="14.25" thickBot="1">
      <c r="B19" s="1" t="s">
        <v>200</v>
      </c>
    </row>
    <row r="20" spans="2:33" ht="18.75" customHeight="1" thickBot="1">
      <c r="B20" s="191"/>
      <c r="C20" s="192" t="s">
        <v>201</v>
      </c>
      <c r="D20" s="192"/>
      <c r="E20" s="192"/>
      <c r="F20" s="192"/>
      <c r="G20" s="192"/>
      <c r="H20" s="192"/>
      <c r="I20" s="192"/>
      <c r="J20" s="192"/>
      <c r="K20" s="193"/>
      <c r="L20" s="340" t="s">
        <v>202</v>
      </c>
      <c r="M20" s="341"/>
      <c r="N20" s="341"/>
      <c r="O20" s="341"/>
      <c r="P20" s="341"/>
      <c r="Q20" s="341"/>
      <c r="R20" s="341"/>
      <c r="S20" s="341"/>
      <c r="T20" s="341"/>
      <c r="U20" s="341"/>
      <c r="V20" s="341"/>
      <c r="W20" s="341"/>
      <c r="X20" s="341"/>
      <c r="Y20" s="342"/>
      <c r="Z20" s="194"/>
      <c r="AB20" s="9" t="s">
        <v>345</v>
      </c>
      <c r="AC20" s="10"/>
    </row>
    <row r="21" spans="2:33" ht="13.5" customHeight="1"/>
    <row r="23" spans="2:33" ht="51.75" customHeight="1">
      <c r="B23" s="343" t="s">
        <v>433</v>
      </c>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D23" s="10"/>
      <c r="AE23" s="10"/>
      <c r="AF23" s="10"/>
    </row>
    <row r="24" spans="2:33" ht="18.75" customHeight="1">
      <c r="AD24" s="10"/>
      <c r="AE24" s="10"/>
      <c r="AF24" s="10"/>
      <c r="AG24" s="10"/>
    </row>
    <row r="25" spans="2:33" ht="18.75" customHeight="1">
      <c r="B25" s="1" t="s">
        <v>434</v>
      </c>
      <c r="AD25" s="9"/>
      <c r="AE25" s="9"/>
      <c r="AF25" s="9"/>
      <c r="AG25" s="9"/>
    </row>
    <row r="26" spans="2:33" ht="18.75" customHeight="1">
      <c r="AD26" s="10"/>
      <c r="AE26" s="10"/>
      <c r="AF26" s="10"/>
      <c r="AG26" s="10"/>
    </row>
    <row r="27" spans="2:33" ht="18.75" customHeight="1">
      <c r="AD27" s="9"/>
      <c r="AE27" s="9"/>
      <c r="AF27" s="9"/>
      <c r="AG27" s="9"/>
    </row>
    <row r="28" spans="2:33" ht="18.75" customHeight="1">
      <c r="AD28" s="10"/>
      <c r="AE28" s="10"/>
      <c r="AF28" s="10"/>
      <c r="AG28" s="10"/>
    </row>
    <row r="29" spans="2:33" ht="18.75" customHeight="1">
      <c r="AD29" s="10"/>
      <c r="AE29" s="10"/>
      <c r="AF29" s="10"/>
      <c r="AG29" s="10"/>
    </row>
    <row r="30" spans="2:33" ht="18.75" customHeight="1">
      <c r="AD30" s="10"/>
      <c r="AE30" s="10"/>
      <c r="AF30" s="10"/>
      <c r="AG30" s="10"/>
    </row>
    <row r="31" spans="2:33" ht="18.75" customHeight="1">
      <c r="AD31" s="10"/>
      <c r="AE31" s="10"/>
      <c r="AF31" s="10"/>
      <c r="AG31" s="10"/>
    </row>
    <row r="32" spans="2:33" ht="18.75" customHeight="1">
      <c r="AD32" s="10"/>
      <c r="AE32" s="10"/>
      <c r="AF32" s="10"/>
      <c r="AG32" s="10"/>
    </row>
    <row r="33" spans="30:37" ht="18.75" customHeight="1">
      <c r="AD33" s="10"/>
      <c r="AE33" s="10"/>
      <c r="AF33" s="10"/>
      <c r="AG33" s="10"/>
    </row>
    <row r="34" spans="30:37" ht="18.75" customHeight="1">
      <c r="AD34" s="10"/>
      <c r="AE34" s="10"/>
      <c r="AF34" s="10"/>
      <c r="AG34" s="10"/>
    </row>
    <row r="35" spans="30:37" ht="18.75" customHeight="1">
      <c r="AD35" s="10"/>
      <c r="AE35" s="10"/>
      <c r="AF35" s="10"/>
      <c r="AG35" s="10"/>
    </row>
    <row r="36" spans="30:37" ht="18.75" customHeight="1">
      <c r="AD36" s="10"/>
      <c r="AE36" s="10"/>
      <c r="AF36" s="10"/>
    </row>
    <row r="37" spans="30:37" ht="18.75" customHeight="1">
      <c r="AD37" s="10"/>
      <c r="AE37" s="10"/>
      <c r="AF37" s="10"/>
    </row>
    <row r="38" spans="30:37" ht="18.75" customHeight="1">
      <c r="AD38" s="10"/>
      <c r="AE38" s="10"/>
      <c r="AF38" s="10"/>
    </row>
    <row r="39" spans="30:37" ht="18.75" customHeight="1">
      <c r="AK39" s="7"/>
    </row>
    <row r="40" spans="30:37" ht="18.75" customHeight="1"/>
    <row r="41" spans="30:37" ht="18.75" customHeight="1">
      <c r="AD41" s="10"/>
      <c r="AE41" s="10"/>
      <c r="AF41" s="10"/>
      <c r="AH41" s="169">
        <v>1</v>
      </c>
    </row>
    <row r="42" spans="30:37" ht="18.75" customHeight="1">
      <c r="AD42" s="10"/>
      <c r="AE42" s="10"/>
      <c r="AF42" s="10"/>
      <c r="AH42" s="12">
        <f>INDEX(AB43:AB47,AH41,1)</f>
        <v>0</v>
      </c>
    </row>
    <row r="43" spans="30:37" ht="18.75" customHeight="1">
      <c r="AD43" s="10"/>
      <c r="AE43" s="10"/>
      <c r="AF43" s="10"/>
      <c r="AH43" s="12">
        <f>INDEX(AC43:AC47,AH41,1)</f>
        <v>0</v>
      </c>
    </row>
    <row r="44" spans="30:37" ht="18.75" customHeight="1">
      <c r="AD44" s="10"/>
      <c r="AE44" s="10"/>
      <c r="AF44" s="10"/>
    </row>
    <row r="45" spans="30:37" ht="18.75" customHeight="1">
      <c r="AD45" s="10"/>
      <c r="AE45" s="10"/>
      <c r="AF45" s="10"/>
    </row>
    <row r="46" spans="30:37" ht="18.75" customHeight="1">
      <c r="AD46" s="10"/>
      <c r="AE46" s="10"/>
      <c r="AF46" s="10"/>
    </row>
    <row r="47" spans="30:37" ht="18.75" customHeight="1"/>
    <row r="48" spans="30:37" ht="18.75" customHeight="1"/>
    <row r="49" spans="34:42" ht="18.75" customHeight="1"/>
    <row r="50" spans="34:42" ht="18.75" customHeight="1">
      <c r="AH50" s="8" t="b">
        <v>0</v>
      </c>
    </row>
    <row r="51" spans="34:42" ht="18.75" customHeight="1"/>
    <row r="52" spans="34:42" ht="18.75" customHeight="1">
      <c r="AH52" s="1" t="s">
        <v>0</v>
      </c>
    </row>
    <row r="53" spans="34:42" ht="18.75" customHeight="1">
      <c r="AH53" s="1" t="s">
        <v>153</v>
      </c>
    </row>
    <row r="54" spans="34:42" ht="18.75" customHeight="1">
      <c r="AH54" s="1" t="s">
        <v>67</v>
      </c>
    </row>
    <row r="55" spans="34:42" ht="18.75" customHeight="1"/>
    <row r="56" spans="34:42" ht="18.75" customHeight="1">
      <c r="AH56" s="12" t="b">
        <v>0</v>
      </c>
      <c r="AI56" s="12"/>
      <c r="AJ56" s="12" t="b">
        <v>0</v>
      </c>
    </row>
    <row r="57" spans="34:42" ht="18.75" customHeight="1">
      <c r="AH57" s="12" t="b">
        <v>1</v>
      </c>
      <c r="AI57" s="12" t="b">
        <v>1</v>
      </c>
      <c r="AJ57" s="12" t="b">
        <v>1</v>
      </c>
      <c r="AK57" s="12" t="b">
        <v>1</v>
      </c>
      <c r="AM57" s="1" t="str">
        <f>IF(AI57,",φ25","")</f>
        <v>,φ25</v>
      </c>
      <c r="AN57" s="1" t="str">
        <f>IF(AJ57,",φ20","")</f>
        <v>,φ20</v>
      </c>
      <c r="AO57" s="1" t="str">
        <f>IF(AK57,",φ13","")</f>
        <v>,φ13</v>
      </c>
      <c r="AP57" s="1" t="str">
        <f>IF(AH57,MID(AM57&amp;AN57&amp;AO57,2,20),"")</f>
        <v>φ25,φ20,φ13</v>
      </c>
    </row>
    <row r="58" spans="34:42" ht="18.75" customHeight="1">
      <c r="AH58" s="12" t="b">
        <v>0</v>
      </c>
      <c r="AI58" s="12" t="b">
        <v>0</v>
      </c>
      <c r="AJ58" s="12" t="b">
        <v>1</v>
      </c>
      <c r="AK58" s="12" t="b">
        <v>1</v>
      </c>
      <c r="AM58" s="1" t="str">
        <f>IF(AI58,",φ25","")</f>
        <v/>
      </c>
      <c r="AN58" s="1" t="str">
        <f>IF(AJ58,",φ20","")</f>
        <v>,φ20</v>
      </c>
      <c r="AO58" s="1" t="str">
        <f>IF(AK58,",φ13","")</f>
        <v>,φ13</v>
      </c>
      <c r="AP58" s="1" t="str">
        <f t="shared" ref="AP58:AP63" si="0">IF(AH58,MID(AM58&amp;AN58&amp;AO58,2,20),"")</f>
        <v/>
      </c>
    </row>
    <row r="59" spans="34:42" ht="18.75" customHeight="1">
      <c r="AH59" s="12" t="b">
        <v>0</v>
      </c>
      <c r="AI59" s="12" t="b">
        <v>1</v>
      </c>
      <c r="AJ59" s="12"/>
      <c r="AK59" s="12" t="b">
        <v>0</v>
      </c>
      <c r="AM59" s="1" t="str">
        <f>IF(AI59,",φ25","")</f>
        <v>,φ25</v>
      </c>
      <c r="AN59" s="1" t="str">
        <f>IF(AJ59,",φ20","")</f>
        <v/>
      </c>
      <c r="AO59" s="1" t="str">
        <f>IF(AK59,",φ13","")</f>
        <v/>
      </c>
      <c r="AP59" s="1" t="str">
        <f t="shared" si="0"/>
        <v/>
      </c>
    </row>
    <row r="60" spans="34:42" ht="18.75" customHeight="1">
      <c r="AH60" s="12"/>
      <c r="AI60" s="12" t="b">
        <v>1</v>
      </c>
      <c r="AJ60" s="12"/>
      <c r="AP60" s="1" t="str">
        <f>IF(AI60,AP59,"")</f>
        <v/>
      </c>
    </row>
    <row r="61" spans="34:42" ht="18.75" customHeight="1">
      <c r="AH61" s="12" t="b">
        <v>1</v>
      </c>
      <c r="AI61" s="12" t="b">
        <v>1</v>
      </c>
      <c r="AJ61" s="12" t="b">
        <v>0</v>
      </c>
      <c r="AK61" s="12" t="b">
        <v>0</v>
      </c>
      <c r="AM61" s="1" t="str">
        <f>IF(AI61,",φ25","")</f>
        <v>,φ25</v>
      </c>
      <c r="AN61" s="1" t="str">
        <f>IF(AJ61,",φ20","")</f>
        <v/>
      </c>
      <c r="AO61" s="1" t="str">
        <f>IF(AK61,",φ13","")</f>
        <v/>
      </c>
      <c r="AP61" s="1" t="str">
        <f t="shared" si="0"/>
        <v>φ25</v>
      </c>
    </row>
    <row r="62" spans="34:42" ht="18.75" customHeight="1">
      <c r="AH62" s="12" t="b">
        <v>0</v>
      </c>
      <c r="AI62" s="12" t="b">
        <v>0</v>
      </c>
      <c r="AJ62" s="12" t="b">
        <v>0</v>
      </c>
      <c r="AK62" s="12" t="b">
        <v>0</v>
      </c>
      <c r="AM62" s="1" t="str">
        <f>IF(AI62,",φ25","")</f>
        <v/>
      </c>
      <c r="AN62" s="1" t="str">
        <f>IF(AJ62,",φ20","")</f>
        <v/>
      </c>
      <c r="AO62" s="1" t="str">
        <f>IF(AK62,",φ13","")</f>
        <v/>
      </c>
      <c r="AP62" s="1" t="str">
        <f t="shared" si="0"/>
        <v/>
      </c>
    </row>
    <row r="63" spans="34:42" ht="18.75" customHeight="1">
      <c r="AH63" s="12" t="b">
        <v>1</v>
      </c>
      <c r="AI63" s="12" t="b">
        <v>0</v>
      </c>
      <c r="AJ63" s="12" t="b">
        <v>1</v>
      </c>
      <c r="AK63" s="12" t="b">
        <v>1</v>
      </c>
      <c r="AM63" s="1" t="str">
        <f>IF(AI63,",φ25","")</f>
        <v/>
      </c>
      <c r="AN63" s="1" t="str">
        <f>IF(AJ63,",φ20","")</f>
        <v>,φ20</v>
      </c>
      <c r="AO63" s="1" t="str">
        <f>IF(AK63,",φ13","")</f>
        <v>,φ13</v>
      </c>
      <c r="AP63" s="1" t="str">
        <f t="shared" si="0"/>
        <v>φ20,φ13</v>
      </c>
    </row>
    <row r="64" spans="34:42" ht="18.75" customHeight="1"/>
    <row r="65" ht="18.75" customHeight="1"/>
    <row r="66" ht="18.75" customHeight="1"/>
    <row r="67" ht="19.5" customHeight="1"/>
    <row r="68" ht="19.5" customHeight="1"/>
    <row r="69" ht="19.5" customHeight="1"/>
    <row r="70" ht="19.5" customHeight="1"/>
    <row r="71" ht="19.5" customHeight="1"/>
    <row r="72" ht="19.5" customHeight="1"/>
    <row r="73" ht="20.25" customHeight="1"/>
    <row r="74" ht="19.5" customHeight="1"/>
    <row r="75" ht="18.75" customHeight="1"/>
    <row r="76" ht="18.75" customHeight="1"/>
    <row r="77" ht="18.75" customHeight="1"/>
    <row r="78" ht="18.75" customHeight="1"/>
    <row r="79" ht="18.75" customHeight="1"/>
    <row r="80" ht="18.75" customHeight="1"/>
    <row r="81" spans="34:34" ht="18.75" customHeight="1"/>
    <row r="82" spans="34:34" ht="18.75" customHeight="1"/>
    <row r="83" spans="34:34" ht="18.75" customHeight="1">
      <c r="AH83" s="12" t="b">
        <v>0</v>
      </c>
    </row>
    <row r="84" spans="34:34" ht="18.75" customHeight="1">
      <c r="AH84" s="12" t="b">
        <v>0</v>
      </c>
    </row>
    <row r="85" spans="34:34" ht="18.75" customHeight="1">
      <c r="AH85" s="12" t="b">
        <v>0</v>
      </c>
    </row>
    <row r="86" spans="34:34" ht="18.75" customHeight="1">
      <c r="AH86" s="12" t="b">
        <v>0</v>
      </c>
    </row>
    <row r="87" spans="34:34" ht="18.75" customHeight="1">
      <c r="AH87" s="12" t="b">
        <v>1</v>
      </c>
    </row>
    <row r="88" spans="34:34" ht="18.75" customHeight="1">
      <c r="AH88" s="12" t="b">
        <v>0</v>
      </c>
    </row>
    <row r="89" spans="34:34" ht="18.75" customHeight="1"/>
    <row r="90" spans="34:34" ht="18.75" customHeight="1"/>
    <row r="91" spans="34:34" ht="18.75" customHeight="1"/>
    <row r="94" spans="34:34" ht="13.5" customHeight="1"/>
    <row r="13140" spans="34:34">
      <c r="AH13140" s="1" t="b">
        <v>1</v>
      </c>
    </row>
  </sheetData>
  <sheetProtection password="D805" sheet="1" objects="1" scenarios="1"/>
  <mergeCells count="4">
    <mergeCell ref="L20:Y20"/>
    <mergeCell ref="B23:Z23"/>
    <mergeCell ref="B2:Z2"/>
    <mergeCell ref="B4:Z4"/>
  </mergeCells>
  <phoneticPr fontId="3"/>
  <dataValidations count="1">
    <dataValidation imeMode="hiragana" allowBlank="1" showInputMessage="1" showErrorMessage="1" sqref="AH42:AN42 AH43 L20:Y20"/>
  </dataValidations>
  <pageMargins left="1.3779527559055118" right="0.59055118110236227" top="1.3779527559055118" bottom="0.98425196850393704" header="0.51181102362204722" footer="0.51181102362204722"/>
  <pageSetup paperSize="9" orientation="portrait"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BJ40"/>
  <sheetViews>
    <sheetView showGridLines="0" showRowColHeaders="0" zoomScaleNormal="100" workbookViewId="0">
      <selection activeCell="AS16" sqref="AS16:BH16"/>
    </sheetView>
  </sheetViews>
  <sheetFormatPr defaultRowHeight="13.5"/>
  <cols>
    <col min="1" max="1" width="2.375" style="47" customWidth="1"/>
    <col min="2" max="46" width="2.25" style="47" customWidth="1"/>
    <col min="47" max="49" width="0" style="47" hidden="1" customWidth="1"/>
    <col min="50" max="51" width="9" style="47" hidden="1" customWidth="1"/>
    <col min="52" max="62" width="2.25" style="47" customWidth="1"/>
    <col min="63" max="16384" width="9" style="47"/>
  </cols>
  <sheetData>
    <row r="2" spans="2:62">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row>
    <row r="3" spans="2:62">
      <c r="B3" s="40"/>
      <c r="C3" s="178" t="s">
        <v>183</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335" t="str">
        <f>Ver&amp;"-"&amp;SN</f>
        <v>H29/4/1版-</v>
      </c>
      <c r="BG3" s="40"/>
      <c r="BH3" s="40"/>
      <c r="BI3" s="40"/>
      <c r="BJ3" s="40"/>
    </row>
    <row r="4" spans="2:62" ht="27" customHeight="1">
      <c r="B4" s="40"/>
      <c r="C4" s="40"/>
      <c r="D4" s="40"/>
      <c r="E4" s="40"/>
      <c r="F4" s="40"/>
      <c r="G4" s="40"/>
      <c r="H4" s="40"/>
      <c r="I4" s="40"/>
      <c r="J4" s="40"/>
      <c r="K4" s="40"/>
      <c r="L4" s="40"/>
      <c r="M4" s="40"/>
      <c r="N4" s="40"/>
      <c r="O4" s="40"/>
      <c r="P4" s="40"/>
      <c r="Q4" s="40"/>
      <c r="R4" s="40"/>
      <c r="S4" s="553" t="s">
        <v>182</v>
      </c>
      <c r="T4" s="553"/>
      <c r="U4" s="553"/>
      <c r="V4" s="553"/>
      <c r="W4" s="553"/>
      <c r="X4" s="553"/>
      <c r="Y4" s="553"/>
      <c r="Z4" s="553"/>
      <c r="AA4" s="553"/>
      <c r="AB4" s="553"/>
      <c r="AC4" s="553"/>
      <c r="AD4" s="553"/>
      <c r="AE4" s="553"/>
      <c r="AF4" s="553"/>
      <c r="AG4" s="553"/>
      <c r="AH4" s="553"/>
      <c r="AI4" s="553"/>
      <c r="AJ4" s="553"/>
      <c r="AK4" s="553"/>
      <c r="AL4" s="553"/>
      <c r="AM4" s="553"/>
      <c r="AN4" s="40"/>
      <c r="AO4" s="40"/>
      <c r="AP4" s="40"/>
      <c r="AQ4" s="40"/>
      <c r="AR4" s="40"/>
      <c r="AS4" s="40"/>
      <c r="AT4" s="40"/>
      <c r="AU4" s="40"/>
      <c r="AV4" s="40"/>
      <c r="AW4" s="40"/>
      <c r="AX4" s="40"/>
      <c r="AY4" s="40"/>
      <c r="AZ4" s="40"/>
      <c r="BA4" s="40"/>
      <c r="BB4" s="40"/>
      <c r="BC4" s="40"/>
      <c r="BD4" s="40"/>
      <c r="BE4" s="40"/>
      <c r="BF4" s="40"/>
      <c r="BG4" s="40"/>
      <c r="BH4" s="40"/>
      <c r="BI4" s="40"/>
      <c r="BJ4" s="40"/>
    </row>
    <row r="5" spans="2:62">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73"/>
      <c r="AQ5" s="549">
        <v>42917</v>
      </c>
      <c r="AR5" s="549"/>
      <c r="AS5" s="549"/>
      <c r="AT5" s="549"/>
      <c r="AU5" s="549"/>
      <c r="AV5" s="549"/>
      <c r="AW5" s="549"/>
      <c r="AX5" s="549"/>
      <c r="AY5" s="549"/>
      <c r="AZ5" s="549"/>
      <c r="BA5" s="549"/>
      <c r="BB5" s="549"/>
      <c r="BC5" s="549"/>
      <c r="BD5" s="549"/>
      <c r="BE5" s="549"/>
      <c r="BF5" s="549"/>
      <c r="BG5" s="549"/>
      <c r="BH5" s="549"/>
      <c r="BI5" s="40"/>
      <c r="BJ5" s="40"/>
    </row>
    <row r="6" spans="2:62">
      <c r="B6" s="40"/>
      <c r="C6" s="27"/>
      <c r="D6" s="216"/>
      <c r="E6" s="457" t="str">
        <f>"一関市長　"&amp;市長名&amp;"　様"</f>
        <v>一関市長　勝部 修　様</v>
      </c>
      <c r="F6" s="457"/>
      <c r="G6" s="457"/>
      <c r="H6" s="457"/>
      <c r="I6" s="457"/>
      <c r="J6" s="457"/>
      <c r="K6" s="457"/>
      <c r="L6" s="457"/>
      <c r="M6" s="457"/>
      <c r="N6" s="457"/>
      <c r="O6" s="457"/>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row>
    <row r="7" spans="2:62">
      <c r="B7" s="40"/>
      <c r="C7" s="40"/>
      <c r="D7" s="40"/>
      <c r="E7" s="40"/>
      <c r="F7" s="40"/>
      <c r="G7" s="40"/>
      <c r="H7" s="40"/>
      <c r="I7" s="40"/>
      <c r="J7" s="40"/>
      <c r="K7" s="40"/>
      <c r="L7" s="40"/>
      <c r="M7" s="40"/>
      <c r="N7" s="40"/>
      <c r="O7" s="40"/>
      <c r="P7" s="40"/>
      <c r="Q7" s="40"/>
      <c r="R7" s="40"/>
      <c r="S7" s="40"/>
      <c r="T7" s="40"/>
      <c r="U7" s="40"/>
      <c r="V7" s="40"/>
      <c r="W7" s="40"/>
      <c r="X7" s="40"/>
      <c r="Y7" s="40"/>
      <c r="Z7" s="40"/>
      <c r="AA7" s="28"/>
      <c r="AB7" s="358"/>
      <c r="AC7" s="358"/>
      <c r="AD7" s="358"/>
      <c r="AE7" s="30"/>
      <c r="AF7" s="28"/>
      <c r="AG7" s="358"/>
      <c r="AH7" s="358"/>
      <c r="AI7" s="358"/>
      <c r="AJ7" s="30"/>
      <c r="AK7" s="372"/>
      <c r="AL7" s="567"/>
      <c r="AM7" s="567"/>
      <c r="AN7" s="567"/>
      <c r="AO7" s="568"/>
      <c r="AP7" s="28"/>
      <c r="AQ7" s="358"/>
      <c r="AR7" s="358"/>
      <c r="AS7" s="358"/>
      <c r="AT7" s="30"/>
      <c r="AU7" s="29"/>
      <c r="AV7" s="29"/>
      <c r="AW7" s="29"/>
      <c r="AX7" s="29"/>
      <c r="AY7" s="29"/>
      <c r="AZ7" s="28"/>
      <c r="BA7" s="358"/>
      <c r="BB7" s="358"/>
      <c r="BC7" s="358"/>
      <c r="BD7" s="30"/>
      <c r="BE7" s="350" t="s">
        <v>184</v>
      </c>
      <c r="BF7" s="483"/>
      <c r="BG7" s="483"/>
      <c r="BH7" s="483"/>
      <c r="BI7" s="484"/>
      <c r="BJ7" s="40"/>
    </row>
    <row r="8" spans="2:62">
      <c r="B8" s="40"/>
      <c r="C8" s="40"/>
      <c r="D8" s="40"/>
      <c r="E8" s="40"/>
      <c r="F8" s="40"/>
      <c r="G8" s="40"/>
      <c r="H8" s="40"/>
      <c r="I8" s="40"/>
      <c r="J8" s="40"/>
      <c r="K8" s="40"/>
      <c r="L8" s="40"/>
      <c r="M8" s="40"/>
      <c r="N8" s="40"/>
      <c r="O8" s="40"/>
      <c r="P8" s="40"/>
      <c r="Q8" s="40"/>
      <c r="R8" s="40"/>
      <c r="S8" s="40"/>
      <c r="T8" s="40"/>
      <c r="U8" s="40"/>
      <c r="V8" s="40"/>
      <c r="W8" s="40"/>
      <c r="X8" s="40"/>
      <c r="Y8" s="40"/>
      <c r="Z8" s="40"/>
      <c r="AA8" s="31"/>
      <c r="AB8" s="40"/>
      <c r="AC8" s="40"/>
      <c r="AD8" s="40"/>
      <c r="AE8" s="32"/>
      <c r="AF8" s="31"/>
      <c r="AG8" s="40"/>
      <c r="AH8" s="40"/>
      <c r="AI8" s="40"/>
      <c r="AJ8" s="32"/>
      <c r="AK8" s="31"/>
      <c r="AL8" s="40"/>
      <c r="AM8" s="40"/>
      <c r="AN8" s="40"/>
      <c r="AO8" s="32"/>
      <c r="AP8" s="31"/>
      <c r="AQ8" s="40"/>
      <c r="AR8" s="40"/>
      <c r="AS8" s="40"/>
      <c r="AT8" s="32"/>
      <c r="AU8" s="40"/>
      <c r="AV8" s="40"/>
      <c r="AW8" s="40"/>
      <c r="AX8" s="40"/>
      <c r="AY8" s="40"/>
      <c r="AZ8" s="31"/>
      <c r="BA8" s="40"/>
      <c r="BB8" s="40"/>
      <c r="BC8" s="40"/>
      <c r="BD8" s="32"/>
      <c r="BE8" s="31"/>
      <c r="BF8" s="40"/>
      <c r="BG8" s="40"/>
      <c r="BH8" s="40"/>
      <c r="BI8" s="32"/>
      <c r="BJ8" s="40"/>
    </row>
    <row r="9" spans="2:62">
      <c r="B9" s="40"/>
      <c r="C9" s="40"/>
      <c r="D9" s="40"/>
      <c r="E9" s="40"/>
      <c r="F9" s="40"/>
      <c r="G9" s="40"/>
      <c r="H9" s="40"/>
      <c r="I9" s="40"/>
      <c r="J9" s="40"/>
      <c r="K9" s="40"/>
      <c r="L9" s="40"/>
      <c r="M9" s="40"/>
      <c r="N9" s="40"/>
      <c r="O9" s="40"/>
      <c r="P9" s="40"/>
      <c r="Q9" s="40"/>
      <c r="R9" s="40"/>
      <c r="S9" s="40"/>
      <c r="T9" s="40"/>
      <c r="U9" s="40"/>
      <c r="V9" s="40"/>
      <c r="W9" s="40"/>
      <c r="X9" s="40"/>
      <c r="Y9" s="40"/>
      <c r="Z9" s="40"/>
      <c r="AA9" s="31"/>
      <c r="AB9" s="40"/>
      <c r="AC9" s="40"/>
      <c r="AD9" s="40"/>
      <c r="AE9" s="32"/>
      <c r="AF9" s="31"/>
      <c r="AG9" s="40"/>
      <c r="AH9" s="40"/>
      <c r="AI9" s="40"/>
      <c r="AJ9" s="32"/>
      <c r="AK9" s="31"/>
      <c r="AL9" s="40"/>
      <c r="AM9" s="40"/>
      <c r="AN9" s="40"/>
      <c r="AO9" s="32"/>
      <c r="AP9" s="31"/>
      <c r="AQ9" s="40"/>
      <c r="AR9" s="40"/>
      <c r="AS9" s="40"/>
      <c r="AT9" s="32"/>
      <c r="AU9" s="40"/>
      <c r="AV9" s="40"/>
      <c r="AW9" s="40"/>
      <c r="AX9" s="40"/>
      <c r="AY9" s="40"/>
      <c r="AZ9" s="31"/>
      <c r="BA9" s="40"/>
      <c r="BB9" s="40"/>
      <c r="BC9" s="40"/>
      <c r="BD9" s="32"/>
      <c r="BE9" s="31"/>
      <c r="BF9" s="40"/>
      <c r="BG9" s="40"/>
      <c r="BH9" s="40"/>
      <c r="BI9" s="32"/>
      <c r="BJ9" s="40"/>
    </row>
    <row r="10" spans="2:62">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31"/>
      <c r="AB10" s="40"/>
      <c r="AC10" s="40"/>
      <c r="AD10" s="40"/>
      <c r="AE10" s="32"/>
      <c r="AF10" s="31"/>
      <c r="AG10" s="40"/>
      <c r="AH10" s="40"/>
      <c r="AI10" s="40"/>
      <c r="AJ10" s="32"/>
      <c r="AK10" s="31"/>
      <c r="AL10" s="40"/>
      <c r="AM10" s="40"/>
      <c r="AN10" s="40"/>
      <c r="AO10" s="32"/>
      <c r="AP10" s="31"/>
      <c r="AQ10" s="40"/>
      <c r="AR10" s="40"/>
      <c r="AS10" s="40"/>
      <c r="AT10" s="32"/>
      <c r="AU10" s="40"/>
      <c r="AV10" s="40"/>
      <c r="AW10" s="40"/>
      <c r="AX10" s="40"/>
      <c r="AY10" s="40"/>
      <c r="AZ10" s="31"/>
      <c r="BA10" s="40"/>
      <c r="BB10" s="40"/>
      <c r="BC10" s="40"/>
      <c r="BD10" s="32"/>
      <c r="BE10" s="31"/>
      <c r="BF10" s="40"/>
      <c r="BG10" s="40"/>
      <c r="BH10" s="40"/>
      <c r="BI10" s="32"/>
      <c r="BJ10" s="40"/>
    </row>
    <row r="11" spans="2:62">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31"/>
      <c r="AB11" s="40"/>
      <c r="AC11" s="40"/>
      <c r="AD11" s="40"/>
      <c r="AE11" s="32"/>
      <c r="AF11" s="31"/>
      <c r="AG11" s="40"/>
      <c r="AH11" s="40"/>
      <c r="AI11" s="40"/>
      <c r="AJ11" s="32"/>
      <c r="AK11" s="31"/>
      <c r="AL11" s="40"/>
      <c r="AM11" s="40"/>
      <c r="AN11" s="40"/>
      <c r="AO11" s="32"/>
      <c r="AP11" s="31"/>
      <c r="AQ11" s="40"/>
      <c r="AR11" s="40"/>
      <c r="AS11" s="40"/>
      <c r="AT11" s="32"/>
      <c r="AU11" s="40"/>
      <c r="AV11" s="40"/>
      <c r="AW11" s="40"/>
      <c r="AX11" s="40"/>
      <c r="AY11" s="40"/>
      <c r="AZ11" s="31"/>
      <c r="BA11" s="40"/>
      <c r="BB11" s="40"/>
      <c r="BC11" s="40"/>
      <c r="BD11" s="32"/>
      <c r="BE11" s="31"/>
      <c r="BF11" s="40"/>
      <c r="BG11" s="40"/>
      <c r="BH11" s="40"/>
      <c r="BI11" s="32"/>
      <c r="BJ11" s="40"/>
    </row>
    <row r="12" spans="2:62">
      <c r="B12" s="40"/>
      <c r="C12" s="398" t="s">
        <v>45</v>
      </c>
      <c r="D12" s="399"/>
      <c r="E12" s="399"/>
      <c r="F12" s="399"/>
      <c r="G12" s="399"/>
      <c r="H12" s="399"/>
      <c r="I12" s="399"/>
      <c r="J12" s="399"/>
      <c r="K12" s="400"/>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9"/>
      <c r="AL12" s="37"/>
      <c r="AM12" s="37"/>
      <c r="AN12" s="37"/>
      <c r="AO12" s="37"/>
      <c r="AP12" s="37"/>
      <c r="AQ12" s="38"/>
      <c r="AR12" s="39"/>
      <c r="AS12" s="37"/>
      <c r="AT12" s="37"/>
      <c r="AU12" s="37"/>
      <c r="AV12" s="37"/>
      <c r="AW12" s="37"/>
      <c r="AX12" s="37"/>
      <c r="AY12" s="37"/>
      <c r="AZ12" s="37"/>
      <c r="BA12" s="37"/>
      <c r="BB12" s="37"/>
      <c r="BC12" s="37"/>
      <c r="BD12" s="37"/>
      <c r="BE12" s="37"/>
      <c r="BF12" s="37"/>
      <c r="BG12" s="37"/>
      <c r="BH12" s="37"/>
      <c r="BI12" s="38"/>
      <c r="BJ12" s="40"/>
    </row>
    <row r="13" spans="2:62">
      <c r="B13" s="40"/>
      <c r="C13" s="557"/>
      <c r="D13" s="556"/>
      <c r="E13" s="556"/>
      <c r="F13" s="556"/>
      <c r="G13" s="556"/>
      <c r="H13" s="556"/>
      <c r="I13" s="556"/>
      <c r="J13" s="556"/>
      <c r="K13" s="558"/>
      <c r="L13" s="40"/>
      <c r="M13" s="569" t="s">
        <v>405</v>
      </c>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40"/>
      <c r="AK13" s="31"/>
      <c r="AL13" s="550" t="s">
        <v>46</v>
      </c>
      <c r="AM13" s="385"/>
      <c r="AN13" s="385"/>
      <c r="AO13" s="385"/>
      <c r="AP13" s="385"/>
      <c r="AQ13" s="32"/>
      <c r="AR13" s="31"/>
      <c r="AS13" s="569" t="s">
        <v>401</v>
      </c>
      <c r="AT13" s="570"/>
      <c r="AU13" s="570"/>
      <c r="AV13" s="570"/>
      <c r="AW13" s="570"/>
      <c r="AX13" s="570"/>
      <c r="AY13" s="570"/>
      <c r="AZ13" s="570"/>
      <c r="BA13" s="570"/>
      <c r="BB13" s="570"/>
      <c r="BC13" s="570"/>
      <c r="BD13" s="570"/>
      <c r="BE13" s="570"/>
      <c r="BF13" s="570"/>
      <c r="BG13" s="570"/>
      <c r="BH13" s="570"/>
      <c r="BI13" s="32"/>
      <c r="BJ13" s="40"/>
    </row>
    <row r="14" spans="2:62">
      <c r="B14" s="40"/>
      <c r="C14" s="401"/>
      <c r="D14" s="402"/>
      <c r="E14" s="402"/>
      <c r="F14" s="402"/>
      <c r="G14" s="402"/>
      <c r="H14" s="402"/>
      <c r="I14" s="402"/>
      <c r="J14" s="402"/>
      <c r="K14" s="403"/>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3"/>
      <c r="AL14" s="34"/>
      <c r="AM14" s="34"/>
      <c r="AN14" s="34"/>
      <c r="AO14" s="34"/>
      <c r="AP14" s="34"/>
      <c r="AQ14" s="35"/>
      <c r="AR14" s="33"/>
      <c r="AS14" s="34"/>
      <c r="AT14" s="34"/>
      <c r="AU14" s="34"/>
      <c r="AV14" s="34"/>
      <c r="AW14" s="34"/>
      <c r="AX14" s="34"/>
      <c r="AY14" s="34"/>
      <c r="AZ14" s="34"/>
      <c r="BA14" s="34"/>
      <c r="BB14" s="34"/>
      <c r="BC14" s="34"/>
      <c r="BD14" s="34"/>
      <c r="BE14" s="34"/>
      <c r="BF14" s="34"/>
      <c r="BG14" s="34"/>
      <c r="BH14" s="34"/>
      <c r="BI14" s="35"/>
      <c r="BJ14" s="40"/>
    </row>
    <row r="15" spans="2:62">
      <c r="B15" s="40"/>
      <c r="C15" s="39"/>
      <c r="D15" s="37"/>
      <c r="E15" s="37"/>
      <c r="F15" s="37"/>
      <c r="G15" s="37"/>
      <c r="H15" s="37"/>
      <c r="I15" s="37"/>
      <c r="J15" s="37"/>
      <c r="K15" s="38"/>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9"/>
      <c r="AL15" s="37"/>
      <c r="AM15" s="37"/>
      <c r="AN15" s="37"/>
      <c r="AO15" s="37"/>
      <c r="AP15" s="37"/>
      <c r="AQ15" s="38"/>
      <c r="AR15" s="39"/>
      <c r="AS15" s="37"/>
      <c r="AT15" s="37"/>
      <c r="AU15" s="37"/>
      <c r="AV15" s="37"/>
      <c r="AW15" s="37"/>
      <c r="AX15" s="37"/>
      <c r="AY15" s="37"/>
      <c r="AZ15" s="37"/>
      <c r="BA15" s="37"/>
      <c r="BB15" s="37"/>
      <c r="BC15" s="37"/>
      <c r="BD15" s="37"/>
      <c r="BE15" s="37"/>
      <c r="BF15" s="37"/>
      <c r="BG15" s="37"/>
      <c r="BH15" s="37"/>
      <c r="BI15" s="38"/>
      <c r="BJ15" s="40"/>
    </row>
    <row r="16" spans="2:62">
      <c r="B16" s="40"/>
      <c r="C16" s="31"/>
      <c r="D16" s="385" t="s">
        <v>54</v>
      </c>
      <c r="E16" s="385"/>
      <c r="F16" s="385"/>
      <c r="G16" s="385"/>
      <c r="H16" s="385"/>
      <c r="I16" s="385"/>
      <c r="J16" s="385"/>
      <c r="K16" s="32"/>
      <c r="L16" s="40"/>
      <c r="M16" s="196"/>
      <c r="N16" s="559" t="s">
        <v>402</v>
      </c>
      <c r="O16" s="560"/>
      <c r="P16" s="560"/>
      <c r="Q16" s="40"/>
      <c r="R16" s="40" t="s">
        <v>55</v>
      </c>
      <c r="S16" s="40"/>
      <c r="T16" s="40"/>
      <c r="U16" s="40"/>
      <c r="V16" s="40"/>
      <c r="W16" s="40" t="s">
        <v>23</v>
      </c>
      <c r="X16" s="40"/>
      <c r="Y16" s="548" t="s">
        <v>406</v>
      </c>
      <c r="Z16" s="432"/>
      <c r="AA16" s="432"/>
      <c r="AB16" s="432"/>
      <c r="AC16" s="432"/>
      <c r="AD16" s="432"/>
      <c r="AE16" s="40"/>
      <c r="AF16" s="40" t="s">
        <v>24</v>
      </c>
      <c r="AG16" s="40"/>
      <c r="AH16" s="40"/>
      <c r="AI16" s="40"/>
      <c r="AJ16" s="40"/>
      <c r="AK16" s="31"/>
      <c r="AL16" s="550" t="s">
        <v>185</v>
      </c>
      <c r="AM16" s="385"/>
      <c r="AN16" s="385"/>
      <c r="AO16" s="385"/>
      <c r="AP16" s="385"/>
      <c r="AQ16" s="32"/>
      <c r="AR16" s="31"/>
      <c r="AS16" s="549">
        <v>46569</v>
      </c>
      <c r="AT16" s="549"/>
      <c r="AU16" s="549"/>
      <c r="AV16" s="549"/>
      <c r="AW16" s="549"/>
      <c r="AX16" s="549"/>
      <c r="AY16" s="549"/>
      <c r="AZ16" s="549"/>
      <c r="BA16" s="549"/>
      <c r="BB16" s="549"/>
      <c r="BC16" s="549"/>
      <c r="BD16" s="549"/>
      <c r="BE16" s="549"/>
      <c r="BF16" s="549"/>
      <c r="BG16" s="549"/>
      <c r="BH16" s="549"/>
      <c r="BI16" s="32"/>
      <c r="BJ16" s="40"/>
    </row>
    <row r="17" spans="2:62">
      <c r="B17" s="40"/>
      <c r="C17" s="33"/>
      <c r="D17" s="34"/>
      <c r="E17" s="34"/>
      <c r="F17" s="34"/>
      <c r="G17" s="34"/>
      <c r="H17" s="34"/>
      <c r="I17" s="34"/>
      <c r="J17" s="34"/>
      <c r="K17" s="35"/>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3"/>
      <c r="AL17" s="34"/>
      <c r="AM17" s="34"/>
      <c r="AN17" s="34"/>
      <c r="AO17" s="34"/>
      <c r="AP17" s="34"/>
      <c r="AQ17" s="35"/>
      <c r="AR17" s="33"/>
      <c r="AS17" s="34"/>
      <c r="AT17" s="34"/>
      <c r="AU17" s="34"/>
      <c r="AV17" s="34"/>
      <c r="AW17" s="34"/>
      <c r="AX17" s="34"/>
      <c r="AY17" s="34"/>
      <c r="AZ17" s="34"/>
      <c r="BA17" s="34"/>
      <c r="BB17" s="34"/>
      <c r="BC17" s="34"/>
      <c r="BD17" s="34"/>
      <c r="BE17" s="34"/>
      <c r="BF17" s="34"/>
      <c r="BG17" s="34"/>
      <c r="BH17" s="34"/>
      <c r="BI17" s="35"/>
      <c r="BJ17" s="40"/>
    </row>
    <row r="18" spans="2:62" ht="13.5" customHeight="1">
      <c r="B18" s="40"/>
      <c r="C18" s="87"/>
      <c r="D18" s="419" t="s">
        <v>213</v>
      </c>
      <c r="E18" s="419"/>
      <c r="F18" s="419"/>
      <c r="G18" s="419"/>
      <c r="H18" s="419"/>
      <c r="I18" s="419"/>
      <c r="J18" s="419"/>
      <c r="K18" s="122"/>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9"/>
      <c r="AL18" s="37"/>
      <c r="AM18" s="37"/>
      <c r="AN18" s="37"/>
      <c r="AO18" s="37"/>
      <c r="AP18" s="37"/>
      <c r="AQ18" s="38"/>
      <c r="AR18" s="39"/>
      <c r="AS18" s="37"/>
      <c r="AT18" s="37"/>
      <c r="AU18" s="37"/>
      <c r="AV18" s="37"/>
      <c r="AW18" s="37"/>
      <c r="AX18" s="37"/>
      <c r="AY18" s="37"/>
      <c r="AZ18" s="37"/>
      <c r="BA18" s="37"/>
      <c r="BB18" s="37"/>
      <c r="BC18" s="37"/>
      <c r="BD18" s="37"/>
      <c r="BE18" s="37"/>
      <c r="BF18" s="37"/>
      <c r="BG18" s="37"/>
      <c r="BH18" s="37"/>
      <c r="BI18" s="38"/>
      <c r="BJ18" s="40"/>
    </row>
    <row r="19" spans="2:62">
      <c r="B19" s="40"/>
      <c r="C19" s="183"/>
      <c r="D19" s="422"/>
      <c r="E19" s="422"/>
      <c r="F19" s="422"/>
      <c r="G19" s="422"/>
      <c r="H19" s="422"/>
      <c r="I19" s="422"/>
      <c r="J19" s="422"/>
      <c r="K19" s="182"/>
      <c r="L19" s="40"/>
      <c r="M19" s="178" t="s">
        <v>186</v>
      </c>
      <c r="N19" s="40"/>
      <c r="O19" s="555">
        <v>1</v>
      </c>
      <c r="P19" s="555"/>
      <c r="Q19" s="555"/>
      <c r="R19" s="178"/>
      <c r="S19" s="178"/>
      <c r="T19" s="178" t="s">
        <v>187</v>
      </c>
      <c r="U19" s="40"/>
      <c r="V19" s="548" t="s">
        <v>407</v>
      </c>
      <c r="W19" s="432"/>
      <c r="X19" s="432"/>
      <c r="Y19" s="432"/>
      <c r="Z19" s="432"/>
      <c r="AA19" s="432"/>
      <c r="AB19" s="432"/>
      <c r="AC19" s="432"/>
      <c r="AD19" s="432"/>
      <c r="AE19" s="432"/>
      <c r="AF19" s="432"/>
      <c r="AG19" s="432"/>
      <c r="AH19" s="40" t="s">
        <v>114</v>
      </c>
      <c r="AI19" s="40"/>
      <c r="AJ19" s="40"/>
      <c r="AK19" s="31"/>
      <c r="AL19" s="385" t="s">
        <v>75</v>
      </c>
      <c r="AM19" s="385"/>
      <c r="AN19" s="385"/>
      <c r="AO19" s="385"/>
      <c r="AP19" s="385"/>
      <c r="AQ19" s="32"/>
      <c r="AR19" s="31"/>
      <c r="AS19" s="549">
        <v>42947</v>
      </c>
      <c r="AT19" s="549"/>
      <c r="AU19" s="549"/>
      <c r="AV19" s="549"/>
      <c r="AW19" s="549"/>
      <c r="AX19" s="549"/>
      <c r="AY19" s="549"/>
      <c r="AZ19" s="549"/>
      <c r="BA19" s="549"/>
      <c r="BB19" s="549"/>
      <c r="BC19" s="549"/>
      <c r="BD19" s="549"/>
      <c r="BE19" s="549"/>
      <c r="BF19" s="549"/>
      <c r="BG19" s="549"/>
      <c r="BH19" s="549"/>
      <c r="BI19" s="32"/>
      <c r="BJ19" s="40"/>
    </row>
    <row r="20" spans="2:62">
      <c r="B20" s="40"/>
      <c r="C20" s="130"/>
      <c r="D20" s="425"/>
      <c r="E20" s="425"/>
      <c r="F20" s="425"/>
      <c r="G20" s="425"/>
      <c r="H20" s="425"/>
      <c r="I20" s="425"/>
      <c r="J20" s="425"/>
      <c r="K20" s="12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3"/>
      <c r="AL20" s="34"/>
      <c r="AM20" s="34"/>
      <c r="AN20" s="34"/>
      <c r="AO20" s="34"/>
      <c r="AP20" s="34"/>
      <c r="AQ20" s="35"/>
      <c r="AR20" s="33"/>
      <c r="AS20" s="34"/>
      <c r="AT20" s="34"/>
      <c r="AU20" s="34"/>
      <c r="AV20" s="34"/>
      <c r="AW20" s="34"/>
      <c r="AX20" s="34"/>
      <c r="AY20" s="34"/>
      <c r="AZ20" s="34"/>
      <c r="BA20" s="34"/>
      <c r="BB20" s="34"/>
      <c r="BC20" s="34"/>
      <c r="BD20" s="34"/>
      <c r="BE20" s="34"/>
      <c r="BF20" s="34"/>
      <c r="BG20" s="34"/>
      <c r="BH20" s="34"/>
      <c r="BI20" s="35"/>
      <c r="BJ20" s="40"/>
    </row>
    <row r="21" spans="2:62" ht="13.5" customHeight="1">
      <c r="B21" s="40"/>
      <c r="C21" s="87"/>
      <c r="D21" s="419" t="s">
        <v>211</v>
      </c>
      <c r="E21" s="419"/>
      <c r="F21" s="419"/>
      <c r="G21" s="419"/>
      <c r="H21" s="419"/>
      <c r="I21" s="419"/>
      <c r="J21" s="419"/>
      <c r="K21" s="122"/>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9"/>
      <c r="AL21" s="37"/>
      <c r="AM21" s="37"/>
      <c r="AN21" s="37"/>
      <c r="AO21" s="37"/>
      <c r="AP21" s="37"/>
      <c r="AQ21" s="38"/>
      <c r="AR21" s="39"/>
      <c r="AS21" s="37"/>
      <c r="AT21" s="37"/>
      <c r="AU21" s="37"/>
      <c r="AV21" s="37"/>
      <c r="AW21" s="37"/>
      <c r="AX21" s="37"/>
      <c r="AY21" s="37"/>
      <c r="AZ21" s="37"/>
      <c r="BA21" s="37"/>
      <c r="BB21" s="37"/>
      <c r="BC21" s="37"/>
      <c r="BD21" s="37"/>
      <c r="BE21" s="37"/>
      <c r="BF21" s="37"/>
      <c r="BG21" s="37"/>
      <c r="BH21" s="37"/>
      <c r="BI21" s="38"/>
      <c r="BJ21" s="40"/>
    </row>
    <row r="22" spans="2:62">
      <c r="B22" s="40"/>
      <c r="C22" s="183"/>
      <c r="D22" s="422"/>
      <c r="E22" s="422"/>
      <c r="F22" s="422"/>
      <c r="G22" s="422"/>
      <c r="H22" s="422"/>
      <c r="I22" s="422"/>
      <c r="J22" s="422"/>
      <c r="K22" s="182"/>
      <c r="L22" s="40"/>
      <c r="M22" s="178" t="s">
        <v>186</v>
      </c>
      <c r="N22" s="40"/>
      <c r="O22" s="554">
        <v>1000010</v>
      </c>
      <c r="P22" s="554"/>
      <c r="Q22" s="554"/>
      <c r="R22" s="554"/>
      <c r="S22" s="117"/>
      <c r="T22" s="117" t="s">
        <v>187</v>
      </c>
      <c r="U22" s="48"/>
      <c r="V22" s="548" t="s">
        <v>398</v>
      </c>
      <c r="W22" s="432"/>
      <c r="X22" s="432"/>
      <c r="Y22" s="432"/>
      <c r="Z22" s="432"/>
      <c r="AA22" s="432"/>
      <c r="AB22" s="432"/>
      <c r="AC22" s="432"/>
      <c r="AD22" s="432"/>
      <c r="AE22" s="432"/>
      <c r="AF22" s="432"/>
      <c r="AG22" s="432"/>
      <c r="AH22" s="40" t="s">
        <v>78</v>
      </c>
      <c r="AI22" s="40"/>
      <c r="AJ22" s="40"/>
      <c r="AK22" s="31"/>
      <c r="AL22" s="550" t="s">
        <v>180</v>
      </c>
      <c r="AM22" s="385"/>
      <c r="AN22" s="385"/>
      <c r="AO22" s="385"/>
      <c r="AP22" s="385"/>
      <c r="AQ22" s="32"/>
      <c r="AR22" s="31"/>
      <c r="AS22" s="40" t="s">
        <v>49</v>
      </c>
      <c r="AT22" s="40"/>
      <c r="AU22" s="40"/>
      <c r="AV22" s="40"/>
      <c r="AW22" s="40"/>
      <c r="AX22" s="40"/>
      <c r="AY22" s="40"/>
      <c r="AZ22" s="40"/>
      <c r="BA22" s="551">
        <v>20</v>
      </c>
      <c r="BB22" s="551"/>
      <c r="BC22" s="551"/>
      <c r="BD22" s="40" t="s">
        <v>81</v>
      </c>
      <c r="BE22" s="40"/>
      <c r="BF22" s="551">
        <v>1</v>
      </c>
      <c r="BG22" s="551"/>
      <c r="BH22" s="40" t="s">
        <v>10</v>
      </c>
      <c r="BI22" s="32"/>
      <c r="BJ22" s="40"/>
    </row>
    <row r="23" spans="2:62">
      <c r="B23" s="40"/>
      <c r="C23" s="130"/>
      <c r="D23" s="425"/>
      <c r="E23" s="425"/>
      <c r="F23" s="425"/>
      <c r="G23" s="425"/>
      <c r="H23" s="425"/>
      <c r="I23" s="425"/>
      <c r="J23" s="425"/>
      <c r="K23" s="12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3"/>
      <c r="AL23" s="34"/>
      <c r="AM23" s="34"/>
      <c r="AN23" s="34"/>
      <c r="AO23" s="34"/>
      <c r="AP23" s="34"/>
      <c r="AQ23" s="35"/>
      <c r="AR23" s="33"/>
      <c r="AS23" s="34"/>
      <c r="AT23" s="34"/>
      <c r="AU23" s="34"/>
      <c r="AV23" s="34"/>
      <c r="AW23" s="34"/>
      <c r="AX23" s="34"/>
      <c r="AY23" s="34"/>
      <c r="AZ23" s="34"/>
      <c r="BA23" s="34"/>
      <c r="BB23" s="34"/>
      <c r="BC23" s="40"/>
      <c r="BD23" s="40"/>
      <c r="BE23" s="34"/>
      <c r="BF23" s="34"/>
      <c r="BG23" s="34"/>
      <c r="BH23" s="34"/>
      <c r="BI23" s="35"/>
      <c r="BJ23" s="40"/>
    </row>
    <row r="24" spans="2:62">
      <c r="B24" s="40"/>
      <c r="C24" s="39"/>
      <c r="D24" s="37"/>
      <c r="E24" s="37"/>
      <c r="F24" s="37"/>
      <c r="G24" s="37"/>
      <c r="H24" s="37"/>
      <c r="I24" s="37"/>
      <c r="J24" s="37"/>
      <c r="K24" s="38"/>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9"/>
      <c r="AL24" s="37"/>
      <c r="AM24" s="37"/>
      <c r="AN24" s="37"/>
      <c r="AO24" s="37"/>
      <c r="AP24" s="37"/>
      <c r="AQ24" s="38"/>
      <c r="AR24" s="39"/>
      <c r="AS24" s="37"/>
      <c r="AT24" s="37"/>
      <c r="AU24" s="37"/>
      <c r="AV24" s="37"/>
      <c r="AW24" s="37"/>
      <c r="AX24" s="37"/>
      <c r="AY24" s="37"/>
      <c r="AZ24" s="37"/>
      <c r="BA24" s="37"/>
      <c r="BB24" s="37"/>
      <c r="BC24" s="37"/>
      <c r="BD24" s="37"/>
      <c r="BE24" s="37"/>
      <c r="BF24" s="37"/>
      <c r="BG24" s="37"/>
      <c r="BH24" s="37"/>
      <c r="BI24" s="38"/>
      <c r="BJ24" s="40"/>
    </row>
    <row r="25" spans="2:62">
      <c r="B25" s="40"/>
      <c r="C25" s="31"/>
      <c r="D25" s="385" t="s">
        <v>73</v>
      </c>
      <c r="E25" s="385"/>
      <c r="F25" s="385"/>
      <c r="G25" s="385"/>
      <c r="H25" s="385"/>
      <c r="I25" s="385"/>
      <c r="J25" s="385"/>
      <c r="K25" s="32"/>
      <c r="L25" s="40"/>
      <c r="M25" s="40" t="s">
        <v>48</v>
      </c>
      <c r="N25" s="40"/>
      <c r="O25" s="40"/>
      <c r="P25" s="40"/>
      <c r="Q25" s="566" t="s">
        <v>408</v>
      </c>
      <c r="R25" s="551"/>
      <c r="S25" s="551"/>
      <c r="T25" s="551"/>
      <c r="U25" s="551"/>
      <c r="V25" s="551"/>
      <c r="W25" s="40"/>
      <c r="X25" s="40"/>
      <c r="Y25" s="40" t="s">
        <v>49</v>
      </c>
      <c r="Z25" s="40"/>
      <c r="AA25" s="40"/>
      <c r="AB25" s="40"/>
      <c r="AC25" s="561">
        <v>75</v>
      </c>
      <c r="AD25" s="561"/>
      <c r="AE25" s="561"/>
      <c r="AF25" s="561"/>
      <c r="AG25" s="40"/>
      <c r="AH25" s="40" t="s">
        <v>81</v>
      </c>
      <c r="AI25" s="40"/>
      <c r="AJ25" s="40"/>
      <c r="AK25" s="31"/>
      <c r="AL25" s="385" t="s">
        <v>52</v>
      </c>
      <c r="AM25" s="385"/>
      <c r="AN25" s="385"/>
      <c r="AO25" s="385"/>
      <c r="AP25" s="385"/>
      <c r="AQ25" s="32"/>
      <c r="AR25" s="31"/>
      <c r="AS25" s="40"/>
      <c r="AT25" s="40"/>
      <c r="AU25" s="40"/>
      <c r="AV25" s="40"/>
      <c r="AW25" s="40"/>
      <c r="AX25" s="40"/>
      <c r="AY25" s="40"/>
      <c r="AZ25" s="40"/>
      <c r="BA25" s="40"/>
      <c r="BB25" s="40"/>
      <c r="BC25" s="40"/>
      <c r="BD25" s="561">
        <v>7</v>
      </c>
      <c r="BE25" s="561"/>
      <c r="BF25" s="561"/>
      <c r="BG25" s="40"/>
      <c r="BH25" s="40" t="s">
        <v>12</v>
      </c>
      <c r="BI25" s="32"/>
      <c r="BJ25" s="40"/>
    </row>
    <row r="26" spans="2:62">
      <c r="B26" s="40"/>
      <c r="C26" s="33"/>
      <c r="D26" s="34"/>
      <c r="E26" s="34"/>
      <c r="F26" s="34"/>
      <c r="G26" s="34"/>
      <c r="H26" s="34"/>
      <c r="I26" s="34"/>
      <c r="J26" s="34"/>
      <c r="K26" s="35"/>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3"/>
      <c r="AL26" s="34"/>
      <c r="AM26" s="34"/>
      <c r="AN26" s="34"/>
      <c r="AO26" s="34"/>
      <c r="AP26" s="34"/>
      <c r="AQ26" s="35"/>
      <c r="AR26" s="33"/>
      <c r="AS26" s="34"/>
      <c r="AT26" s="34"/>
      <c r="AU26" s="34"/>
      <c r="AV26" s="34"/>
      <c r="AW26" s="34"/>
      <c r="AX26" s="34"/>
      <c r="AY26" s="34"/>
      <c r="AZ26" s="34"/>
      <c r="BA26" s="34"/>
      <c r="BB26" s="34"/>
      <c r="BC26" s="34"/>
      <c r="BD26" s="34"/>
      <c r="BE26" s="34"/>
      <c r="BF26" s="34"/>
      <c r="BG26" s="34"/>
      <c r="BH26" s="34"/>
      <c r="BI26" s="35"/>
      <c r="BJ26" s="40"/>
    </row>
    <row r="27" spans="2:62">
      <c r="B27" s="40"/>
      <c r="C27" s="39"/>
      <c r="D27" s="37"/>
      <c r="E27" s="37"/>
      <c r="F27" s="37"/>
      <c r="G27" s="37"/>
      <c r="H27" s="37"/>
      <c r="I27" s="37"/>
      <c r="J27" s="37"/>
      <c r="K27" s="38"/>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1"/>
      <c r="AL27" s="40"/>
      <c r="AM27" s="40"/>
      <c r="AN27" s="40"/>
      <c r="AO27" s="40"/>
      <c r="AP27" s="40"/>
      <c r="AQ27" s="32"/>
      <c r="AR27" s="39"/>
      <c r="AS27" s="37"/>
      <c r="AT27" s="37"/>
      <c r="AU27" s="37"/>
      <c r="AV27" s="37"/>
      <c r="AW27" s="37"/>
      <c r="AX27" s="37"/>
      <c r="AY27" s="37"/>
      <c r="AZ27" s="37"/>
      <c r="BA27" s="37"/>
      <c r="BB27" s="37"/>
      <c r="BC27" s="37"/>
      <c r="BD27" s="37"/>
      <c r="BE27" s="37"/>
      <c r="BF27" s="37"/>
      <c r="BG27" s="37"/>
      <c r="BH27" s="37"/>
      <c r="BI27" s="38"/>
      <c r="BJ27" s="40"/>
    </row>
    <row r="28" spans="2:62">
      <c r="B28" s="40"/>
      <c r="C28" s="563" t="s">
        <v>74</v>
      </c>
      <c r="D28" s="564"/>
      <c r="E28" s="564"/>
      <c r="F28" s="564"/>
      <c r="G28" s="564"/>
      <c r="H28" s="564"/>
      <c r="I28" s="564"/>
      <c r="J28" s="564"/>
      <c r="K28" s="565"/>
      <c r="L28" s="40"/>
      <c r="M28" s="40"/>
      <c r="N28" s="40"/>
      <c r="O28" s="40"/>
      <c r="P28" s="40"/>
      <c r="Q28" s="40"/>
      <c r="R28" s="40"/>
      <c r="S28" s="40"/>
      <c r="T28" s="40"/>
      <c r="U28" s="40"/>
      <c r="V28" s="40"/>
      <c r="W28" s="40"/>
      <c r="X28" s="40"/>
      <c r="Y28" s="562">
        <v>450000</v>
      </c>
      <c r="Z28" s="562"/>
      <c r="AA28" s="562"/>
      <c r="AB28" s="562"/>
      <c r="AC28" s="562"/>
      <c r="AD28" s="562"/>
      <c r="AE28" s="562"/>
      <c r="AF28" s="562"/>
      <c r="AG28" s="40"/>
      <c r="AH28" s="40" t="s">
        <v>14</v>
      </c>
      <c r="AI28" s="40"/>
      <c r="AJ28" s="40"/>
      <c r="AK28" s="31"/>
      <c r="AL28" s="385" t="s">
        <v>76</v>
      </c>
      <c r="AM28" s="385"/>
      <c r="AN28" s="385"/>
      <c r="AO28" s="385"/>
      <c r="AP28" s="385"/>
      <c r="AQ28" s="32"/>
      <c r="AR28" s="31"/>
      <c r="AS28" s="40"/>
      <c r="AT28" s="40"/>
      <c r="AU28" s="40"/>
      <c r="AV28" s="40"/>
      <c r="AW28" s="40"/>
      <c r="AX28" s="40"/>
      <c r="AY28" s="40"/>
      <c r="AZ28" s="40"/>
      <c r="BA28" s="40"/>
      <c r="BB28" s="40"/>
      <c r="BC28" s="40"/>
      <c r="BD28" s="561">
        <v>0</v>
      </c>
      <c r="BE28" s="561"/>
      <c r="BF28" s="561"/>
      <c r="BG28" s="40"/>
      <c r="BH28" s="40" t="s">
        <v>82</v>
      </c>
      <c r="BI28" s="32"/>
      <c r="BJ28" s="40"/>
    </row>
    <row r="29" spans="2:62">
      <c r="B29" s="40"/>
      <c r="C29" s="33"/>
      <c r="D29" s="34"/>
      <c r="E29" s="34"/>
      <c r="F29" s="34"/>
      <c r="G29" s="34"/>
      <c r="H29" s="34"/>
      <c r="I29" s="34"/>
      <c r="J29" s="34"/>
      <c r="K29" s="35"/>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3"/>
      <c r="AL29" s="34"/>
      <c r="AM29" s="40"/>
      <c r="AN29" s="40"/>
      <c r="AO29" s="40"/>
      <c r="AP29" s="40"/>
      <c r="AQ29" s="32"/>
      <c r="AR29" s="31"/>
      <c r="AS29" s="34"/>
      <c r="AT29" s="34"/>
      <c r="AU29" s="34"/>
      <c r="AV29" s="34"/>
      <c r="AW29" s="34"/>
      <c r="AX29" s="34"/>
      <c r="AY29" s="34"/>
      <c r="AZ29" s="34"/>
      <c r="BA29" s="34"/>
      <c r="BB29" s="34"/>
      <c r="BC29" s="34"/>
      <c r="BD29" s="34"/>
      <c r="BE29" s="34"/>
      <c r="BF29" s="34"/>
      <c r="BG29" s="34"/>
      <c r="BH29" s="34"/>
      <c r="BI29" s="35"/>
      <c r="BJ29" s="40"/>
    </row>
    <row r="30" spans="2:62">
      <c r="B30" s="40"/>
      <c r="C30" s="39"/>
      <c r="D30" s="37"/>
      <c r="E30" s="37"/>
      <c r="F30" s="37"/>
      <c r="G30" s="37"/>
      <c r="H30" s="37"/>
      <c r="I30" s="37"/>
      <c r="J30" s="37"/>
      <c r="K30" s="38"/>
      <c r="L30" s="37"/>
      <c r="M30" s="37"/>
      <c r="N30" s="37"/>
      <c r="O30" s="37"/>
      <c r="P30" s="37"/>
      <c r="Q30" s="37"/>
      <c r="R30" s="37"/>
      <c r="S30" s="37"/>
      <c r="T30" s="37"/>
      <c r="U30" s="37"/>
      <c r="V30" s="37"/>
      <c r="W30" s="37"/>
      <c r="X30" s="37"/>
      <c r="Y30" s="37"/>
      <c r="Z30" s="37"/>
      <c r="AA30" s="37"/>
      <c r="AB30" s="37"/>
      <c r="AC30" s="37"/>
      <c r="AD30" s="37"/>
      <c r="AE30" s="37"/>
      <c r="AF30" s="37"/>
      <c r="AG30" s="39"/>
      <c r="AH30" s="37"/>
      <c r="AI30" s="37"/>
      <c r="AJ30" s="37"/>
      <c r="AK30" s="39"/>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8"/>
      <c r="BJ30" s="40"/>
    </row>
    <row r="31" spans="2:62">
      <c r="B31" s="40"/>
      <c r="C31" s="31"/>
      <c r="D31" s="550" t="s">
        <v>214</v>
      </c>
      <c r="E31" s="385"/>
      <c r="F31" s="385"/>
      <c r="G31" s="385"/>
      <c r="H31" s="385"/>
      <c r="I31" s="385"/>
      <c r="J31" s="385"/>
      <c r="K31" s="32"/>
      <c r="L31" s="40"/>
      <c r="M31" s="40"/>
      <c r="N31" s="40"/>
      <c r="O31" s="40"/>
      <c r="P31" s="40"/>
      <c r="Q31" s="40"/>
      <c r="R31" s="40"/>
      <c r="S31" s="40"/>
      <c r="T31" s="40"/>
      <c r="U31" s="40"/>
      <c r="V31" s="556" t="s">
        <v>190</v>
      </c>
      <c r="W31" s="40"/>
      <c r="X31" s="40"/>
      <c r="Y31" s="40"/>
      <c r="Z31" s="556" t="s">
        <v>189</v>
      </c>
      <c r="AA31" s="40"/>
      <c r="AB31" s="40"/>
      <c r="AC31" s="40"/>
      <c r="AD31" s="556" t="s">
        <v>188</v>
      </c>
      <c r="AE31" s="40"/>
      <c r="AF31" s="40"/>
      <c r="AG31" s="563" t="s">
        <v>77</v>
      </c>
      <c r="AH31" s="451"/>
      <c r="AI31" s="451"/>
      <c r="AJ31" s="362"/>
      <c r="AK31" s="31"/>
      <c r="AL31" s="40"/>
      <c r="AM31" s="40"/>
      <c r="AN31" s="40"/>
      <c r="AO31" s="40"/>
      <c r="AP31" s="40"/>
      <c r="AQ31" s="40"/>
      <c r="AR31" s="40"/>
      <c r="AS31" s="40"/>
      <c r="AT31" s="40"/>
      <c r="AU31" s="40"/>
      <c r="AV31" s="40"/>
      <c r="AW31" s="40"/>
      <c r="AX31" s="40"/>
      <c r="AY31" s="40"/>
      <c r="AZ31" s="40"/>
      <c r="BA31" s="40"/>
      <c r="BB31" s="40"/>
      <c r="BC31" s="40"/>
      <c r="BD31" s="40"/>
      <c r="BE31" s="40"/>
      <c r="BF31" s="40"/>
      <c r="BG31" s="209"/>
      <c r="BH31" s="40" t="s">
        <v>78</v>
      </c>
      <c r="BI31" s="32"/>
      <c r="BJ31" s="40"/>
    </row>
    <row r="32" spans="2:62">
      <c r="B32" s="40"/>
      <c r="C32" s="31"/>
      <c r="D32" s="385"/>
      <c r="E32" s="385"/>
      <c r="F32" s="385"/>
      <c r="G32" s="385"/>
      <c r="H32" s="385"/>
      <c r="I32" s="385"/>
      <c r="J32" s="385"/>
      <c r="K32" s="32"/>
      <c r="L32" s="40"/>
      <c r="M32" s="40"/>
      <c r="N32" s="40"/>
      <c r="O32" s="40"/>
      <c r="P32" s="40"/>
      <c r="Q32" s="40"/>
      <c r="R32" s="40"/>
      <c r="S32" s="40"/>
      <c r="T32" s="40"/>
      <c r="U32" s="40"/>
      <c r="V32" s="556"/>
      <c r="W32" s="40"/>
      <c r="X32" s="40"/>
      <c r="Y32" s="40"/>
      <c r="Z32" s="556"/>
      <c r="AA32" s="40"/>
      <c r="AB32" s="40"/>
      <c r="AC32" s="40"/>
      <c r="AD32" s="451"/>
      <c r="AE32" s="40"/>
      <c r="AF32" s="40"/>
      <c r="AG32" s="563"/>
      <c r="AH32" s="451"/>
      <c r="AI32" s="451"/>
      <c r="AJ32" s="362"/>
      <c r="AK32" s="31"/>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32"/>
      <c r="BJ32" s="40"/>
    </row>
    <row r="33" spans="2:62">
      <c r="B33" s="40"/>
      <c r="C33" s="33"/>
      <c r="D33" s="34"/>
      <c r="E33" s="34"/>
      <c r="F33" s="34"/>
      <c r="G33" s="34"/>
      <c r="H33" s="34"/>
      <c r="I33" s="34"/>
      <c r="J33" s="34"/>
      <c r="K33" s="35"/>
      <c r="L33" s="34"/>
      <c r="M33" s="34"/>
      <c r="N33" s="34"/>
      <c r="O33" s="34"/>
      <c r="P33" s="34"/>
      <c r="Q33" s="34"/>
      <c r="R33" s="34"/>
      <c r="S33" s="34"/>
      <c r="T33" s="34"/>
      <c r="U33" s="34"/>
      <c r="V33" s="34"/>
      <c r="W33" s="34"/>
      <c r="X33" s="34"/>
      <c r="Y33" s="34"/>
      <c r="Z33" s="34"/>
      <c r="AA33" s="34"/>
      <c r="AB33" s="34"/>
      <c r="AC33" s="34"/>
      <c r="AD33" s="34"/>
      <c r="AE33" s="34"/>
      <c r="AF33" s="34"/>
      <c r="AG33" s="33"/>
      <c r="AH33" s="34"/>
      <c r="AI33" s="34"/>
      <c r="AJ33" s="34"/>
      <c r="AK33" s="33"/>
      <c r="AL33" s="34"/>
      <c r="AM33" s="40"/>
      <c r="AN33" s="40"/>
      <c r="AO33" s="40"/>
      <c r="AP33" s="40"/>
      <c r="AQ33" s="40"/>
      <c r="AR33" s="40"/>
      <c r="AS33" s="40"/>
      <c r="AT33" s="40"/>
      <c r="AU33" s="40"/>
      <c r="AV33" s="40"/>
      <c r="AW33" s="40"/>
      <c r="AX33" s="40"/>
      <c r="AY33" s="40"/>
      <c r="AZ33" s="40"/>
      <c r="BA33" s="40"/>
      <c r="BB33" s="40"/>
      <c r="BC33" s="40"/>
      <c r="BD33" s="40"/>
      <c r="BE33" s="40"/>
      <c r="BF33" s="40"/>
      <c r="BG33" s="40"/>
      <c r="BH33" s="40"/>
      <c r="BI33" s="32"/>
      <c r="BJ33" s="40"/>
    </row>
    <row r="34" spans="2:62">
      <c r="B34" s="40"/>
      <c r="C34" s="39"/>
      <c r="D34" s="358" t="s">
        <v>79</v>
      </c>
      <c r="E34" s="358"/>
      <c r="F34" s="358"/>
      <c r="G34" s="358"/>
      <c r="H34" s="358"/>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3"/>
      <c r="AM34" s="39"/>
      <c r="AN34" s="37"/>
      <c r="AO34" s="37"/>
      <c r="AP34" s="37"/>
      <c r="AQ34" s="37"/>
      <c r="AR34" s="37"/>
      <c r="AS34" s="37"/>
      <c r="AT34" s="39"/>
      <c r="AU34" s="37"/>
      <c r="AV34" s="37"/>
      <c r="AW34" s="37"/>
      <c r="AX34" s="37"/>
      <c r="AY34" s="37"/>
      <c r="AZ34" s="37"/>
      <c r="BA34" s="37"/>
      <c r="BB34" s="37"/>
      <c r="BC34" s="37"/>
      <c r="BD34" s="37"/>
      <c r="BE34" s="37"/>
      <c r="BF34" s="37"/>
      <c r="BG34" s="37"/>
      <c r="BH34" s="37"/>
      <c r="BI34" s="38"/>
      <c r="BJ34" s="40"/>
    </row>
    <row r="35" spans="2:62">
      <c r="B35" s="40"/>
      <c r="C35" s="3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6"/>
      <c r="AM35" s="31"/>
      <c r="AN35" s="550" t="s">
        <v>191</v>
      </c>
      <c r="AO35" s="385"/>
      <c r="AP35" s="385"/>
      <c r="AQ35" s="385"/>
      <c r="AR35" s="385"/>
      <c r="AS35" s="40"/>
      <c r="AT35" s="31"/>
      <c r="AU35" s="40"/>
      <c r="AV35" s="40"/>
      <c r="AW35" s="40"/>
      <c r="AX35" s="40"/>
      <c r="AY35" s="40"/>
      <c r="AZ35" s="40"/>
      <c r="BA35" s="40"/>
      <c r="BB35" s="40"/>
      <c r="BC35" s="40"/>
      <c r="BD35" s="40"/>
      <c r="BE35" s="40"/>
      <c r="BF35" s="40"/>
      <c r="BG35" s="40"/>
      <c r="BH35" s="40"/>
      <c r="BI35" s="32"/>
      <c r="BJ35" s="40"/>
    </row>
    <row r="36" spans="2:62">
      <c r="B36" s="40"/>
      <c r="C36" s="3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6"/>
      <c r="AM36" s="33"/>
      <c r="AN36" s="34"/>
      <c r="AO36" s="34"/>
      <c r="AP36" s="34"/>
      <c r="AQ36" s="34"/>
      <c r="AR36" s="34"/>
      <c r="AS36" s="34"/>
      <c r="AT36" s="33"/>
      <c r="AU36" s="34"/>
      <c r="AV36" s="34"/>
      <c r="AW36" s="34"/>
      <c r="AX36" s="34"/>
      <c r="AY36" s="34"/>
      <c r="AZ36" s="34"/>
      <c r="BA36" s="34"/>
      <c r="BB36" s="34"/>
      <c r="BC36" s="34"/>
      <c r="BD36" s="34"/>
      <c r="BE36" s="34"/>
      <c r="BF36" s="34"/>
      <c r="BG36" s="34"/>
      <c r="BH36" s="34"/>
      <c r="BI36" s="35"/>
      <c r="BJ36" s="40"/>
    </row>
    <row r="37" spans="2:62">
      <c r="B37" s="40"/>
      <c r="C37" s="3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6"/>
      <c r="AM37" s="39"/>
      <c r="AN37" s="37"/>
      <c r="AO37" s="37"/>
      <c r="AP37" s="37"/>
      <c r="AQ37" s="37"/>
      <c r="AR37" s="37"/>
      <c r="AS37" s="37"/>
      <c r="AT37" s="39"/>
      <c r="AU37" s="37"/>
      <c r="AV37" s="37"/>
      <c r="AW37" s="37"/>
      <c r="AX37" s="37"/>
      <c r="AY37" s="37"/>
      <c r="AZ37" s="37"/>
      <c r="BA37" s="37"/>
      <c r="BB37" s="37"/>
      <c r="BC37" s="37"/>
      <c r="BD37" s="37"/>
      <c r="BE37" s="37"/>
      <c r="BF37" s="37"/>
      <c r="BG37" s="37"/>
      <c r="BH37" s="37"/>
      <c r="BI37" s="38"/>
      <c r="BJ37" s="40"/>
    </row>
    <row r="38" spans="2:62">
      <c r="B38" s="40"/>
      <c r="C38" s="3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6"/>
      <c r="AM38" s="31"/>
      <c r="AN38" s="385" t="s">
        <v>80</v>
      </c>
      <c r="AO38" s="385"/>
      <c r="AP38" s="385"/>
      <c r="AQ38" s="385"/>
      <c r="AR38" s="385"/>
      <c r="AS38" s="40"/>
      <c r="AT38" s="31"/>
      <c r="AU38" s="40"/>
      <c r="AV38" s="40"/>
      <c r="AW38" s="40"/>
      <c r="AX38" s="40"/>
      <c r="AY38" s="40"/>
      <c r="AZ38" s="40"/>
      <c r="BA38" s="40"/>
      <c r="BB38" s="40"/>
      <c r="BC38" s="40"/>
      <c r="BD38" s="40"/>
      <c r="BE38" s="40"/>
      <c r="BF38" s="195"/>
      <c r="BG38" s="178" t="s">
        <v>207</v>
      </c>
      <c r="BH38" s="40"/>
      <c r="BI38" s="32"/>
      <c r="BJ38" s="40"/>
    </row>
    <row r="39" spans="2:62">
      <c r="B39" s="40"/>
      <c r="C39" s="33"/>
      <c r="D39" s="172"/>
      <c r="E39" s="172"/>
      <c r="F39" s="172"/>
      <c r="G39" s="172"/>
      <c r="H39" s="172"/>
      <c r="I39" s="172"/>
      <c r="J39" s="172"/>
      <c r="K39" s="172"/>
      <c r="L39" s="172"/>
      <c r="M39" s="172"/>
      <c r="N39" s="172"/>
      <c r="O39" s="172"/>
      <c r="P39" s="172"/>
      <c r="Q39" s="172"/>
      <c r="R39" s="172"/>
      <c r="S39" s="172"/>
      <c r="T39" s="172"/>
      <c r="U39" s="172"/>
      <c r="V39" s="440" t="str">
        <f>IF(ISBLANK(希望検査日),"","検査希望日　：")</f>
        <v>検査希望日　：</v>
      </c>
      <c r="W39" s="440"/>
      <c r="X39" s="440"/>
      <c r="Y39" s="440"/>
      <c r="Z39" s="440"/>
      <c r="AA39" s="440"/>
      <c r="AB39" s="552">
        <v>42948</v>
      </c>
      <c r="AC39" s="552"/>
      <c r="AD39" s="552"/>
      <c r="AE39" s="552"/>
      <c r="AF39" s="552"/>
      <c r="AG39" s="552"/>
      <c r="AH39" s="552"/>
      <c r="AI39" s="552"/>
      <c r="AJ39" s="172"/>
      <c r="AK39" s="172"/>
      <c r="AL39" s="174"/>
      <c r="AM39" s="33"/>
      <c r="AN39" s="34"/>
      <c r="AO39" s="34"/>
      <c r="AP39" s="34"/>
      <c r="AQ39" s="34"/>
      <c r="AR39" s="34"/>
      <c r="AS39" s="34"/>
      <c r="AT39" s="33"/>
      <c r="AU39" s="34"/>
      <c r="AV39" s="34"/>
      <c r="AW39" s="34"/>
      <c r="AX39" s="34"/>
      <c r="AY39" s="34"/>
      <c r="AZ39" s="34"/>
      <c r="BA39" s="34"/>
      <c r="BB39" s="34"/>
      <c r="BC39" s="34"/>
      <c r="BD39" s="34"/>
      <c r="BE39" s="34"/>
      <c r="BF39" s="34"/>
      <c r="BG39" s="34"/>
      <c r="BH39" s="34"/>
      <c r="BI39" s="35"/>
      <c r="BJ39" s="40"/>
    </row>
    <row r="40" spans="2:62">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row>
  </sheetData>
  <sheetProtection password="D805" sheet="1" objects="1" scenarios="1"/>
  <mergeCells count="48">
    <mergeCell ref="AN35:AR35"/>
    <mergeCell ref="AN38:AR38"/>
    <mergeCell ref="D34:H34"/>
    <mergeCell ref="AB7:AD7"/>
    <mergeCell ref="AG7:AI7"/>
    <mergeCell ref="AQ7:AS7"/>
    <mergeCell ref="AK7:AO7"/>
    <mergeCell ref="AL25:AP25"/>
    <mergeCell ref="AL28:AP28"/>
    <mergeCell ref="D31:J32"/>
    <mergeCell ref="AG31:AJ32"/>
    <mergeCell ref="AL16:AP16"/>
    <mergeCell ref="AL19:AP19"/>
    <mergeCell ref="M13:AI13"/>
    <mergeCell ref="AS13:BH13"/>
    <mergeCell ref="BD25:BF25"/>
    <mergeCell ref="BD28:BF28"/>
    <mergeCell ref="D25:J25"/>
    <mergeCell ref="Y28:AF28"/>
    <mergeCell ref="AC25:AF25"/>
    <mergeCell ref="C28:K28"/>
    <mergeCell ref="Q25:V25"/>
    <mergeCell ref="AB39:AI39"/>
    <mergeCell ref="V39:AA39"/>
    <mergeCell ref="S4:AM4"/>
    <mergeCell ref="D16:J16"/>
    <mergeCell ref="O22:R22"/>
    <mergeCell ref="O19:Q19"/>
    <mergeCell ref="AD31:AD32"/>
    <mergeCell ref="Z31:Z32"/>
    <mergeCell ref="V31:V32"/>
    <mergeCell ref="C12:K14"/>
    <mergeCell ref="E6:O6"/>
    <mergeCell ref="D18:J20"/>
    <mergeCell ref="D21:J23"/>
    <mergeCell ref="N16:P16"/>
    <mergeCell ref="V19:AG19"/>
    <mergeCell ref="V22:AG22"/>
    <mergeCell ref="Y16:AD16"/>
    <mergeCell ref="AQ5:BH5"/>
    <mergeCell ref="AL22:AP22"/>
    <mergeCell ref="BA7:BC7"/>
    <mergeCell ref="BA22:BC22"/>
    <mergeCell ref="BF22:BG22"/>
    <mergeCell ref="AS16:BH16"/>
    <mergeCell ref="AS19:BH19"/>
    <mergeCell ref="AL13:AP13"/>
    <mergeCell ref="BE7:BI7"/>
  </mergeCells>
  <phoneticPr fontId="3"/>
  <pageMargins left="0.98425196850393704" right="1.1811023622047245" top="1.1811023622047245" bottom="0.59055118110236227" header="0.51181102362204722" footer="0.51181102362204722"/>
  <pageSetup paperSize="9" orientation="landscape" blackAndWhite="1"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N31"/>
  <sheetViews>
    <sheetView showGridLines="0" showRowColHeaders="0" workbookViewId="0">
      <selection activeCell="AM7" sqref="AM7"/>
    </sheetView>
  </sheetViews>
  <sheetFormatPr defaultRowHeight="13.5"/>
  <cols>
    <col min="1" max="46" width="2.25" style="47" customWidth="1"/>
    <col min="47" max="16384" width="9" style="47"/>
  </cols>
  <sheetData>
    <row r="2" spans="2: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2:40">
      <c r="B3" s="40"/>
      <c r="C3" s="40" t="s">
        <v>83</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335" t="str">
        <f>Ver&amp;"-"&amp;SN</f>
        <v>H29/4/1版-</v>
      </c>
      <c r="AK3" s="40"/>
      <c r="AL3" s="40"/>
      <c r="AM3" s="40"/>
      <c r="AN3" s="40"/>
    </row>
    <row r="4" spans="2: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row>
    <row r="5" spans="2:40" ht="27" customHeight="1">
      <c r="B5" s="40"/>
      <c r="C5" s="40"/>
      <c r="D5" s="40"/>
      <c r="E5" s="40"/>
      <c r="F5" s="40"/>
      <c r="G5" s="40"/>
      <c r="H5" s="40"/>
      <c r="I5" s="40"/>
      <c r="J5" s="553" t="s">
        <v>84</v>
      </c>
      <c r="K5" s="553"/>
      <c r="L5" s="553"/>
      <c r="M5" s="553"/>
      <c r="N5" s="553"/>
      <c r="O5" s="553"/>
      <c r="P5" s="553"/>
      <c r="Q5" s="553"/>
      <c r="R5" s="553"/>
      <c r="S5" s="553"/>
      <c r="T5" s="553"/>
      <c r="U5" s="553"/>
      <c r="V5" s="553"/>
      <c r="W5" s="553"/>
      <c r="X5" s="553"/>
      <c r="Y5" s="553"/>
      <c r="Z5" s="553"/>
      <c r="AA5" s="553"/>
      <c r="AB5" s="553"/>
      <c r="AC5" s="553"/>
      <c r="AD5" s="553"/>
      <c r="AE5" s="553"/>
      <c r="AF5" s="553"/>
      <c r="AG5" s="40"/>
      <c r="AH5" s="40"/>
      <c r="AI5" s="40"/>
      <c r="AJ5" s="40"/>
      <c r="AK5" s="40"/>
      <c r="AL5" s="40"/>
      <c r="AM5" s="40"/>
      <c r="AN5" s="40"/>
    </row>
    <row r="6" spans="2: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row>
    <row r="7" spans="2:40" ht="39" customHeight="1">
      <c r="B7" s="40"/>
      <c r="C7" s="39"/>
      <c r="D7" s="381" t="s">
        <v>85</v>
      </c>
      <c r="E7" s="381"/>
      <c r="F7" s="381"/>
      <c r="G7" s="381"/>
      <c r="H7" s="381"/>
      <c r="I7" s="38"/>
      <c r="J7" s="574" t="s">
        <v>192</v>
      </c>
      <c r="K7" s="381"/>
      <c r="L7" s="381"/>
      <c r="M7" s="381"/>
      <c r="N7" s="381"/>
      <c r="O7" s="381"/>
      <c r="P7" s="381"/>
      <c r="Q7" s="381"/>
      <c r="R7" s="381"/>
      <c r="S7" s="465"/>
      <c r="T7" s="39"/>
      <c r="U7" s="381" t="s">
        <v>54</v>
      </c>
      <c r="V7" s="381"/>
      <c r="W7" s="381"/>
      <c r="X7" s="381"/>
      <c r="Y7" s="381"/>
      <c r="Z7" s="381"/>
      <c r="AA7" s="38"/>
      <c r="AB7" s="37"/>
      <c r="AC7" s="359" t="str">
        <f>竣工検査申請書!N16</f>
        <v>新設</v>
      </c>
      <c r="AD7" s="359"/>
      <c r="AE7" s="359"/>
      <c r="AF7" s="399" t="s">
        <v>223</v>
      </c>
      <c r="AG7" s="359"/>
      <c r="AH7" s="199"/>
      <c r="AI7" s="359" t="str">
        <f>竣工検査申請書!Y16</f>
        <v>29-0001</v>
      </c>
      <c r="AJ7" s="359" t="e">
        <f t="shared" ref="AJ7:AL7" si="0">IF(ISBLANK(承認番号),"",承認番号)</f>
        <v>#NAME?</v>
      </c>
      <c r="AK7" s="359" t="e">
        <f t="shared" si="0"/>
        <v>#NAME?</v>
      </c>
      <c r="AL7" s="359" t="e">
        <f t="shared" si="0"/>
        <v>#NAME?</v>
      </c>
      <c r="AM7" s="339" t="s">
        <v>222</v>
      </c>
      <c r="AN7" s="40"/>
    </row>
    <row r="8" spans="2:40" ht="39" customHeight="1">
      <c r="B8" s="40"/>
      <c r="C8" s="380" t="s">
        <v>224</v>
      </c>
      <c r="D8" s="419"/>
      <c r="E8" s="419"/>
      <c r="F8" s="419"/>
      <c r="G8" s="419"/>
      <c r="H8" s="419"/>
      <c r="I8" s="420"/>
      <c r="J8" s="37"/>
      <c r="K8" s="458" t="str">
        <f>竣工検査申請書!M13</f>
        <v>一関市竹山町7番2号</v>
      </c>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38"/>
      <c r="AN8" s="40"/>
    </row>
    <row r="9" spans="2:40" ht="39" customHeight="1">
      <c r="B9" s="40"/>
      <c r="C9" s="39"/>
      <c r="D9" s="381" t="s">
        <v>86</v>
      </c>
      <c r="E9" s="381"/>
      <c r="F9" s="381"/>
      <c r="G9" s="381"/>
      <c r="H9" s="381"/>
      <c r="I9" s="38"/>
      <c r="J9" s="37"/>
      <c r="K9" s="458" t="str">
        <f>竣工検査申請書!AS13</f>
        <v>一関 太郎</v>
      </c>
      <c r="L9" s="458"/>
      <c r="M9" s="458"/>
      <c r="N9" s="458"/>
      <c r="O9" s="458"/>
      <c r="P9" s="458"/>
      <c r="Q9" s="458"/>
      <c r="R9" s="458"/>
      <c r="S9" s="37"/>
      <c r="T9" s="573" t="s">
        <v>212</v>
      </c>
      <c r="U9" s="359"/>
      <c r="V9" s="359"/>
      <c r="W9" s="359"/>
      <c r="X9" s="359"/>
      <c r="Y9" s="359"/>
      <c r="Z9" s="359"/>
      <c r="AA9" s="361"/>
      <c r="AB9" s="37"/>
      <c r="AC9" s="443" t="str">
        <f>竣工検査申請書!V19</f>
        <v>有限会社 脇田郷水道</v>
      </c>
      <c r="AD9" s="443"/>
      <c r="AE9" s="443"/>
      <c r="AF9" s="443"/>
      <c r="AG9" s="443"/>
      <c r="AH9" s="443"/>
      <c r="AI9" s="443"/>
      <c r="AJ9" s="443"/>
      <c r="AK9" s="443"/>
      <c r="AL9" s="443"/>
      <c r="AM9" s="38"/>
      <c r="AN9" s="40"/>
    </row>
    <row r="10" spans="2:40" ht="39" customHeight="1">
      <c r="B10" s="40"/>
      <c r="C10" s="380" t="s">
        <v>211</v>
      </c>
      <c r="D10" s="419"/>
      <c r="E10" s="419"/>
      <c r="F10" s="419"/>
      <c r="G10" s="419"/>
      <c r="H10" s="419"/>
      <c r="I10" s="420"/>
      <c r="J10" s="37"/>
      <c r="K10" s="443" t="str">
        <f>竣工検査申請書!V22</f>
        <v>脇田 郷一</v>
      </c>
      <c r="L10" s="443"/>
      <c r="M10" s="443"/>
      <c r="N10" s="443"/>
      <c r="O10" s="443"/>
      <c r="P10" s="443"/>
      <c r="Q10" s="443"/>
      <c r="R10" s="443"/>
      <c r="S10" s="37"/>
      <c r="T10" s="39"/>
      <c r="U10" s="381" t="s">
        <v>87</v>
      </c>
      <c r="V10" s="381"/>
      <c r="W10" s="381"/>
      <c r="X10" s="381"/>
      <c r="Y10" s="381"/>
      <c r="Z10" s="381"/>
      <c r="AA10" s="38"/>
      <c r="AB10" s="574" t="s">
        <v>193</v>
      </c>
      <c r="AC10" s="381"/>
      <c r="AD10" s="381"/>
      <c r="AE10" s="381"/>
      <c r="AF10" s="381"/>
      <c r="AG10" s="381"/>
      <c r="AH10" s="381"/>
      <c r="AI10" s="381"/>
      <c r="AJ10" s="381"/>
      <c r="AK10" s="381"/>
      <c r="AL10" s="381"/>
      <c r="AM10" s="465"/>
      <c r="AN10" s="40"/>
    </row>
    <row r="11" spans="2:40" ht="19.5" customHeight="1">
      <c r="B11" s="40"/>
      <c r="C11" s="39"/>
      <c r="D11" s="572" t="s">
        <v>283</v>
      </c>
      <c r="E11" s="381"/>
      <c r="F11" s="381"/>
      <c r="G11" s="381"/>
      <c r="H11" s="381"/>
      <c r="I11" s="381"/>
      <c r="J11" s="381"/>
      <c r="K11" s="381"/>
      <c r="L11" s="381"/>
      <c r="M11" s="381"/>
      <c r="N11" s="381"/>
      <c r="O11" s="381"/>
      <c r="P11" s="37"/>
      <c r="Q11" s="37"/>
      <c r="R11" s="37"/>
      <c r="S11" s="38"/>
      <c r="T11" s="37"/>
      <c r="U11" s="419" t="s">
        <v>228</v>
      </c>
      <c r="V11" s="381"/>
      <c r="W11" s="381"/>
      <c r="X11" s="381"/>
      <c r="Y11" s="381"/>
      <c r="Z11" s="381"/>
      <c r="AA11" s="37"/>
      <c r="AB11" s="350" t="s">
        <v>227</v>
      </c>
      <c r="AC11" s="483"/>
      <c r="AD11" s="483"/>
      <c r="AE11" s="483"/>
      <c r="AF11" s="483"/>
      <c r="AG11" s="483"/>
      <c r="AH11" s="483"/>
      <c r="AI11" s="483"/>
      <c r="AJ11" s="483"/>
      <c r="AK11" s="483"/>
      <c r="AL11" s="483"/>
      <c r="AM11" s="484"/>
      <c r="AN11" s="40"/>
    </row>
    <row r="12" spans="2:40" ht="19.5" customHeight="1">
      <c r="B12" s="40"/>
      <c r="C12" s="33"/>
      <c r="D12" s="388"/>
      <c r="E12" s="388"/>
      <c r="F12" s="388"/>
      <c r="G12" s="388"/>
      <c r="H12" s="388"/>
      <c r="I12" s="388"/>
      <c r="J12" s="388"/>
      <c r="K12" s="388"/>
      <c r="L12" s="388"/>
      <c r="M12" s="388"/>
      <c r="N12" s="388"/>
      <c r="O12" s="388"/>
      <c r="P12" s="34"/>
      <c r="Q12" s="34"/>
      <c r="R12" s="34"/>
      <c r="S12" s="35"/>
      <c r="T12" s="34"/>
      <c r="U12" s="388"/>
      <c r="V12" s="388"/>
      <c r="W12" s="388"/>
      <c r="X12" s="388"/>
      <c r="Y12" s="388"/>
      <c r="Z12" s="388"/>
      <c r="AA12" s="34"/>
      <c r="AB12" s="68"/>
      <c r="AC12" s="402" t="s">
        <v>225</v>
      </c>
      <c r="AD12" s="402"/>
      <c r="AE12" s="402"/>
      <c r="AF12" s="402"/>
      <c r="AG12" s="65"/>
      <c r="AH12" s="68"/>
      <c r="AI12" s="402" t="s">
        <v>226</v>
      </c>
      <c r="AJ12" s="402"/>
      <c r="AK12" s="402"/>
      <c r="AL12" s="402"/>
      <c r="AM12" s="65"/>
      <c r="AN12" s="40"/>
    </row>
    <row r="13" spans="2:40" ht="39" customHeight="1">
      <c r="B13" s="40"/>
      <c r="C13" s="39"/>
      <c r="D13" s="571">
        <v>1</v>
      </c>
      <c r="E13" s="571"/>
      <c r="F13" s="437" t="s">
        <v>284</v>
      </c>
      <c r="G13" s="443"/>
      <c r="H13" s="443"/>
      <c r="I13" s="443"/>
      <c r="J13" s="443"/>
      <c r="K13" s="443"/>
      <c r="L13" s="443"/>
      <c r="M13" s="443"/>
      <c r="N13" s="443"/>
      <c r="O13" s="443"/>
      <c r="P13" s="443"/>
      <c r="Q13" s="443"/>
      <c r="R13" s="443"/>
      <c r="S13" s="38"/>
      <c r="T13" s="575" t="s">
        <v>229</v>
      </c>
      <c r="U13" s="576"/>
      <c r="V13" s="576"/>
      <c r="W13" s="576"/>
      <c r="X13" s="576"/>
      <c r="Y13" s="576"/>
      <c r="Z13" s="576"/>
      <c r="AA13" s="577"/>
      <c r="AB13" s="39"/>
      <c r="AC13" s="572" t="s">
        <v>230</v>
      </c>
      <c r="AD13" s="381"/>
      <c r="AE13" s="381"/>
      <c r="AF13" s="381"/>
      <c r="AG13" s="38"/>
      <c r="AH13" s="39"/>
      <c r="AI13" s="572" t="s">
        <v>230</v>
      </c>
      <c r="AJ13" s="381"/>
      <c r="AK13" s="381"/>
      <c r="AL13" s="381"/>
      <c r="AM13" s="38"/>
      <c r="AN13" s="40"/>
    </row>
    <row r="14" spans="2:40" ht="39" customHeight="1">
      <c r="B14" s="40"/>
      <c r="C14" s="39"/>
      <c r="D14" s="571">
        <v>2</v>
      </c>
      <c r="E14" s="571"/>
      <c r="F14" s="437" t="s">
        <v>285</v>
      </c>
      <c r="G14" s="443"/>
      <c r="H14" s="443"/>
      <c r="I14" s="443"/>
      <c r="J14" s="443"/>
      <c r="K14" s="443"/>
      <c r="L14" s="443"/>
      <c r="M14" s="443"/>
      <c r="N14" s="443"/>
      <c r="O14" s="443"/>
      <c r="P14" s="443"/>
      <c r="Q14" s="443"/>
      <c r="R14" s="443"/>
      <c r="S14" s="38"/>
      <c r="T14" s="575" t="s">
        <v>229</v>
      </c>
      <c r="U14" s="576"/>
      <c r="V14" s="576"/>
      <c r="W14" s="576"/>
      <c r="X14" s="576"/>
      <c r="Y14" s="576"/>
      <c r="Z14" s="576"/>
      <c r="AA14" s="577"/>
      <c r="AB14" s="39"/>
      <c r="AC14" s="572" t="s">
        <v>230</v>
      </c>
      <c r="AD14" s="381"/>
      <c r="AE14" s="381"/>
      <c r="AF14" s="381"/>
      <c r="AG14" s="38"/>
      <c r="AH14" s="39"/>
      <c r="AI14" s="572" t="s">
        <v>230</v>
      </c>
      <c r="AJ14" s="381"/>
      <c r="AK14" s="381"/>
      <c r="AL14" s="381"/>
      <c r="AM14" s="38"/>
      <c r="AN14" s="40"/>
    </row>
    <row r="15" spans="2:40" ht="39" customHeight="1">
      <c r="B15" s="40"/>
      <c r="C15" s="39"/>
      <c r="D15" s="571">
        <v>3</v>
      </c>
      <c r="E15" s="571"/>
      <c r="F15" s="437" t="s">
        <v>194</v>
      </c>
      <c r="G15" s="443"/>
      <c r="H15" s="443"/>
      <c r="I15" s="443"/>
      <c r="J15" s="443"/>
      <c r="K15" s="443"/>
      <c r="L15" s="443"/>
      <c r="M15" s="443"/>
      <c r="N15" s="443"/>
      <c r="O15" s="443"/>
      <c r="P15" s="443"/>
      <c r="Q15" s="443"/>
      <c r="R15" s="443"/>
      <c r="S15" s="38"/>
      <c r="T15" s="575" t="s">
        <v>229</v>
      </c>
      <c r="U15" s="576"/>
      <c r="V15" s="576"/>
      <c r="W15" s="576"/>
      <c r="X15" s="576"/>
      <c r="Y15" s="576"/>
      <c r="Z15" s="576"/>
      <c r="AA15" s="577"/>
      <c r="AB15" s="39"/>
      <c r="AC15" s="572" t="s">
        <v>230</v>
      </c>
      <c r="AD15" s="381"/>
      <c r="AE15" s="381"/>
      <c r="AF15" s="381"/>
      <c r="AG15" s="38"/>
      <c r="AH15" s="39"/>
      <c r="AI15" s="572" t="s">
        <v>230</v>
      </c>
      <c r="AJ15" s="381"/>
      <c r="AK15" s="381"/>
      <c r="AL15" s="381"/>
      <c r="AM15" s="38"/>
      <c r="AN15" s="40"/>
    </row>
    <row r="16" spans="2:40" ht="39" customHeight="1">
      <c r="B16" s="40"/>
      <c r="C16" s="39"/>
      <c r="D16" s="571">
        <v>4</v>
      </c>
      <c r="E16" s="571"/>
      <c r="F16" s="437" t="s">
        <v>286</v>
      </c>
      <c r="G16" s="443"/>
      <c r="H16" s="443"/>
      <c r="I16" s="443"/>
      <c r="J16" s="443"/>
      <c r="K16" s="443"/>
      <c r="L16" s="443"/>
      <c r="M16" s="443"/>
      <c r="N16" s="443"/>
      <c r="O16" s="443"/>
      <c r="P16" s="443"/>
      <c r="Q16" s="443"/>
      <c r="R16" s="443"/>
      <c r="S16" s="38"/>
      <c r="T16" s="575" t="s">
        <v>229</v>
      </c>
      <c r="U16" s="576"/>
      <c r="V16" s="576"/>
      <c r="W16" s="576"/>
      <c r="X16" s="576"/>
      <c r="Y16" s="576"/>
      <c r="Z16" s="576"/>
      <c r="AA16" s="577"/>
      <c r="AB16" s="39"/>
      <c r="AC16" s="572" t="s">
        <v>230</v>
      </c>
      <c r="AD16" s="381"/>
      <c r="AE16" s="381"/>
      <c r="AF16" s="381"/>
      <c r="AG16" s="38"/>
      <c r="AH16" s="39"/>
      <c r="AI16" s="572" t="s">
        <v>230</v>
      </c>
      <c r="AJ16" s="381"/>
      <c r="AK16" s="381"/>
      <c r="AL16" s="381"/>
      <c r="AM16" s="38"/>
      <c r="AN16" s="40"/>
    </row>
    <row r="17" spans="2:40" ht="39" customHeight="1">
      <c r="B17" s="40"/>
      <c r="C17" s="39"/>
      <c r="D17" s="571">
        <v>5</v>
      </c>
      <c r="E17" s="571"/>
      <c r="F17" s="437" t="s">
        <v>287</v>
      </c>
      <c r="G17" s="443"/>
      <c r="H17" s="443"/>
      <c r="I17" s="443"/>
      <c r="J17" s="443"/>
      <c r="K17" s="443"/>
      <c r="L17" s="443"/>
      <c r="M17" s="443"/>
      <c r="N17" s="443"/>
      <c r="O17" s="443"/>
      <c r="P17" s="443"/>
      <c r="Q17" s="443"/>
      <c r="R17" s="443"/>
      <c r="S17" s="38"/>
      <c r="T17" s="575" t="s">
        <v>229</v>
      </c>
      <c r="U17" s="576"/>
      <c r="V17" s="576"/>
      <c r="W17" s="576"/>
      <c r="X17" s="576"/>
      <c r="Y17" s="576"/>
      <c r="Z17" s="576"/>
      <c r="AA17" s="577"/>
      <c r="AB17" s="39"/>
      <c r="AC17" s="572" t="s">
        <v>230</v>
      </c>
      <c r="AD17" s="381"/>
      <c r="AE17" s="381"/>
      <c r="AF17" s="381"/>
      <c r="AG17" s="38"/>
      <c r="AH17" s="39"/>
      <c r="AI17" s="572" t="s">
        <v>230</v>
      </c>
      <c r="AJ17" s="381"/>
      <c r="AK17" s="381"/>
      <c r="AL17" s="381"/>
      <c r="AM17" s="38"/>
      <c r="AN17" s="40"/>
    </row>
    <row r="18" spans="2:40" ht="39" customHeight="1">
      <c r="B18" s="40"/>
      <c r="C18" s="39"/>
      <c r="D18" s="571">
        <v>6</v>
      </c>
      <c r="E18" s="571"/>
      <c r="F18" s="437" t="s">
        <v>288</v>
      </c>
      <c r="G18" s="443"/>
      <c r="H18" s="443"/>
      <c r="I18" s="443"/>
      <c r="J18" s="443"/>
      <c r="K18" s="443"/>
      <c r="L18" s="443"/>
      <c r="M18" s="443"/>
      <c r="N18" s="443"/>
      <c r="O18" s="443"/>
      <c r="P18" s="443"/>
      <c r="Q18" s="443"/>
      <c r="R18" s="443"/>
      <c r="S18" s="38"/>
      <c r="T18" s="575" t="s">
        <v>229</v>
      </c>
      <c r="U18" s="576"/>
      <c r="V18" s="576"/>
      <c r="W18" s="576"/>
      <c r="X18" s="576"/>
      <c r="Y18" s="576"/>
      <c r="Z18" s="576"/>
      <c r="AA18" s="577"/>
      <c r="AB18" s="39"/>
      <c r="AC18" s="572" t="s">
        <v>230</v>
      </c>
      <c r="AD18" s="381"/>
      <c r="AE18" s="381"/>
      <c r="AF18" s="381"/>
      <c r="AG18" s="38"/>
      <c r="AH18" s="39"/>
      <c r="AI18" s="572" t="s">
        <v>230</v>
      </c>
      <c r="AJ18" s="381"/>
      <c r="AK18" s="381"/>
      <c r="AL18" s="381"/>
      <c r="AM18" s="38"/>
      <c r="AN18" s="40"/>
    </row>
    <row r="19" spans="2:40" ht="39" customHeight="1">
      <c r="B19" s="40"/>
      <c r="C19" s="39"/>
      <c r="D19" s="571">
        <v>7</v>
      </c>
      <c r="E19" s="571"/>
      <c r="F19" s="437" t="s">
        <v>289</v>
      </c>
      <c r="G19" s="443"/>
      <c r="H19" s="443"/>
      <c r="I19" s="443"/>
      <c r="J19" s="443"/>
      <c r="K19" s="443"/>
      <c r="L19" s="443"/>
      <c r="M19" s="443"/>
      <c r="N19" s="443"/>
      <c r="O19" s="443"/>
      <c r="P19" s="443"/>
      <c r="Q19" s="443"/>
      <c r="R19" s="443"/>
      <c r="S19" s="38"/>
      <c r="T19" s="575" t="s">
        <v>229</v>
      </c>
      <c r="U19" s="576"/>
      <c r="V19" s="576"/>
      <c r="W19" s="576"/>
      <c r="X19" s="576"/>
      <c r="Y19" s="576"/>
      <c r="Z19" s="576"/>
      <c r="AA19" s="577"/>
      <c r="AB19" s="39"/>
      <c r="AC19" s="572" t="s">
        <v>230</v>
      </c>
      <c r="AD19" s="381"/>
      <c r="AE19" s="381"/>
      <c r="AF19" s="381"/>
      <c r="AG19" s="38"/>
      <c r="AH19" s="39"/>
      <c r="AI19" s="572" t="s">
        <v>230</v>
      </c>
      <c r="AJ19" s="381"/>
      <c r="AK19" s="381"/>
      <c r="AL19" s="381"/>
      <c r="AM19" s="38"/>
      <c r="AN19" s="40"/>
    </row>
    <row r="20" spans="2:40" ht="19.5" customHeight="1">
      <c r="B20" s="40"/>
      <c r="C20" s="39"/>
      <c r="D20" s="358" t="s">
        <v>88</v>
      </c>
      <c r="E20" s="358"/>
      <c r="F20" s="358"/>
      <c r="G20" s="358"/>
      <c r="H20" s="358"/>
      <c r="I20" s="358"/>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8"/>
      <c r="AN20" s="40"/>
    </row>
    <row r="21" spans="2:40" ht="19.5" customHeight="1">
      <c r="B21" s="40"/>
      <c r="C21" s="31"/>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32"/>
      <c r="AN21" s="40"/>
    </row>
    <row r="22" spans="2:40" ht="19.5" customHeight="1">
      <c r="B22" s="40"/>
      <c r="C22" s="31"/>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32"/>
      <c r="AN22" s="40"/>
    </row>
    <row r="23" spans="2:40" ht="19.5" customHeight="1">
      <c r="B23" s="40"/>
      <c r="C23" s="31"/>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32"/>
      <c r="AN23" s="40"/>
    </row>
    <row r="24" spans="2:40" ht="19.5" customHeight="1">
      <c r="B24" s="40"/>
      <c r="C24" s="31"/>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32"/>
      <c r="AN24" s="40"/>
    </row>
    <row r="25" spans="2:40" ht="19.5" customHeight="1">
      <c r="B25" s="40"/>
      <c r="C25" s="31"/>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32"/>
      <c r="AN25" s="40"/>
    </row>
    <row r="26" spans="2:40" ht="19.5" customHeight="1">
      <c r="B26" s="40"/>
      <c r="C26" s="33"/>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c r="AN26" s="40"/>
    </row>
    <row r="27" spans="2:40" ht="19.5" customHeight="1">
      <c r="B27" s="40"/>
      <c r="C27" s="398" t="s">
        <v>232</v>
      </c>
      <c r="D27" s="359"/>
      <c r="E27" s="359"/>
      <c r="F27" s="359"/>
      <c r="G27" s="361"/>
      <c r="H27" s="86"/>
      <c r="I27" s="199"/>
      <c r="J27" s="199"/>
      <c r="K27" s="199"/>
      <c r="L27" s="199"/>
      <c r="M27" s="199"/>
      <c r="N27" s="199"/>
      <c r="O27" s="199"/>
      <c r="P27" s="199"/>
      <c r="Q27" s="199"/>
      <c r="R27" s="199"/>
      <c r="S27" s="199"/>
      <c r="T27" s="199"/>
      <c r="U27" s="199"/>
      <c r="V27" s="37"/>
      <c r="W27" s="37"/>
      <c r="X27" s="37"/>
      <c r="Y27" s="37"/>
      <c r="Z27" s="37"/>
      <c r="AA27" s="37"/>
      <c r="AB27" s="37"/>
      <c r="AC27" s="37"/>
      <c r="AD27" s="37"/>
      <c r="AE27" s="37"/>
      <c r="AF27" s="37"/>
      <c r="AG27" s="37"/>
      <c r="AH27" s="37"/>
      <c r="AI27" s="37"/>
      <c r="AJ27" s="37"/>
      <c r="AK27" s="359" t="s">
        <v>113</v>
      </c>
      <c r="AL27" s="37"/>
      <c r="AM27" s="38"/>
      <c r="AN27" s="40"/>
    </row>
    <row r="28" spans="2:40" ht="19.5" customHeight="1">
      <c r="B28" s="40"/>
      <c r="C28" s="396"/>
      <c r="D28" s="391"/>
      <c r="E28" s="391"/>
      <c r="F28" s="391"/>
      <c r="G28" s="397"/>
      <c r="H28" s="68"/>
      <c r="I28" s="46"/>
      <c r="J28" s="46"/>
      <c r="K28" s="46"/>
      <c r="L28" s="46"/>
      <c r="M28" s="46"/>
      <c r="N28" s="46"/>
      <c r="O28" s="46"/>
      <c r="P28" s="46"/>
      <c r="Q28" s="46"/>
      <c r="R28" s="46"/>
      <c r="S28" s="46"/>
      <c r="T28" s="46"/>
      <c r="U28" s="46"/>
      <c r="V28" s="34"/>
      <c r="W28" s="34"/>
      <c r="X28" s="34"/>
      <c r="Y28" s="34"/>
      <c r="Z28" s="34"/>
      <c r="AA28" s="34"/>
      <c r="AB28" s="34"/>
      <c r="AC28" s="34"/>
      <c r="AD28" s="34"/>
      <c r="AE28" s="34"/>
      <c r="AF28" s="34"/>
      <c r="AG28" s="34"/>
      <c r="AH28" s="34"/>
      <c r="AI28" s="34"/>
      <c r="AJ28" s="34"/>
      <c r="AK28" s="391"/>
      <c r="AL28" s="34"/>
      <c r="AM28" s="35"/>
      <c r="AN28" s="40"/>
    </row>
    <row r="29" spans="2:40" ht="19.5" customHeight="1">
      <c r="B29" s="40"/>
      <c r="C29" s="39"/>
      <c r="D29" s="381" t="s">
        <v>89</v>
      </c>
      <c r="E29" s="381"/>
      <c r="F29" s="381"/>
      <c r="G29" s="37"/>
      <c r="H29" s="395" t="s">
        <v>86</v>
      </c>
      <c r="I29" s="359"/>
      <c r="J29" s="359"/>
      <c r="K29" s="361"/>
      <c r="L29" s="578" t="str">
        <f>K9</f>
        <v>一関 太郎</v>
      </c>
      <c r="M29" s="359"/>
      <c r="N29" s="359"/>
      <c r="O29" s="359"/>
      <c r="P29" s="359"/>
      <c r="Q29" s="359"/>
      <c r="R29" s="359"/>
      <c r="S29" s="359"/>
      <c r="T29" s="359"/>
      <c r="U29" s="573" t="s">
        <v>231</v>
      </c>
      <c r="V29" s="413"/>
      <c r="W29" s="413"/>
      <c r="X29" s="413"/>
      <c r="Y29" s="413"/>
      <c r="Z29" s="579"/>
      <c r="AA29" s="395" t="str">
        <f>AC9</f>
        <v>有限会社 脇田郷水道</v>
      </c>
      <c r="AB29" s="359"/>
      <c r="AC29" s="359"/>
      <c r="AD29" s="359"/>
      <c r="AE29" s="359"/>
      <c r="AF29" s="359"/>
      <c r="AG29" s="359"/>
      <c r="AH29" s="359"/>
      <c r="AI29" s="359"/>
      <c r="AJ29" s="359"/>
      <c r="AK29" s="359"/>
      <c r="AL29" s="359"/>
      <c r="AM29" s="361"/>
      <c r="AN29" s="40"/>
    </row>
    <row r="30" spans="2:40" ht="19.5" customHeight="1">
      <c r="B30" s="40"/>
      <c r="C30" s="33"/>
      <c r="D30" s="388"/>
      <c r="E30" s="388"/>
      <c r="F30" s="388"/>
      <c r="G30" s="34"/>
      <c r="H30" s="396"/>
      <c r="I30" s="391"/>
      <c r="J30" s="391"/>
      <c r="K30" s="397"/>
      <c r="L30" s="396"/>
      <c r="M30" s="391"/>
      <c r="N30" s="391"/>
      <c r="O30" s="391"/>
      <c r="P30" s="391"/>
      <c r="Q30" s="391"/>
      <c r="R30" s="391"/>
      <c r="S30" s="391"/>
      <c r="T30" s="391"/>
      <c r="U30" s="580"/>
      <c r="V30" s="581"/>
      <c r="W30" s="581"/>
      <c r="X30" s="581"/>
      <c r="Y30" s="581"/>
      <c r="Z30" s="582"/>
      <c r="AA30" s="396"/>
      <c r="AB30" s="391"/>
      <c r="AC30" s="391"/>
      <c r="AD30" s="391"/>
      <c r="AE30" s="391"/>
      <c r="AF30" s="391"/>
      <c r="AG30" s="391"/>
      <c r="AH30" s="391"/>
      <c r="AI30" s="391"/>
      <c r="AJ30" s="391"/>
      <c r="AK30" s="391"/>
      <c r="AL30" s="391"/>
      <c r="AM30" s="397"/>
      <c r="AN30" s="40"/>
    </row>
    <row r="31" spans="2: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row>
  </sheetData>
  <sheetProtection password="D805" sheet="1" objects="1" scenarios="1"/>
  <mergeCells count="65">
    <mergeCell ref="H29:K30"/>
    <mergeCell ref="L29:T30"/>
    <mergeCell ref="U29:Z30"/>
    <mergeCell ref="AA29:AM30"/>
    <mergeCell ref="AI13:AL13"/>
    <mergeCell ref="AI14:AL14"/>
    <mergeCell ref="AI15:AL15"/>
    <mergeCell ref="AI16:AL16"/>
    <mergeCell ref="AI17:AL17"/>
    <mergeCell ref="AK27:AK28"/>
    <mergeCell ref="F15:R15"/>
    <mergeCell ref="F16:R16"/>
    <mergeCell ref="D29:F30"/>
    <mergeCell ref="C27:G28"/>
    <mergeCell ref="D17:E17"/>
    <mergeCell ref="D20:I20"/>
    <mergeCell ref="T18:AA18"/>
    <mergeCell ref="T19:AA19"/>
    <mergeCell ref="T15:AA15"/>
    <mergeCell ref="T16:AA16"/>
    <mergeCell ref="T17:AA17"/>
    <mergeCell ref="J5:AF5"/>
    <mergeCell ref="T9:AA9"/>
    <mergeCell ref="AC9:AL9"/>
    <mergeCell ref="D11:O12"/>
    <mergeCell ref="D7:H7"/>
    <mergeCell ref="K9:R9"/>
    <mergeCell ref="K10:R10"/>
    <mergeCell ref="K8:AL8"/>
    <mergeCell ref="D9:H9"/>
    <mergeCell ref="U10:Z10"/>
    <mergeCell ref="J7:S7"/>
    <mergeCell ref="AB10:AM10"/>
    <mergeCell ref="U7:Z7"/>
    <mergeCell ref="C8:I8"/>
    <mergeCell ref="AI7:AL7"/>
    <mergeCell ref="U11:Z12"/>
    <mergeCell ref="AF7:AG7"/>
    <mergeCell ref="D13:E13"/>
    <mergeCell ref="F14:R14"/>
    <mergeCell ref="D14:E14"/>
    <mergeCell ref="F13:R13"/>
    <mergeCell ref="AC7:AE7"/>
    <mergeCell ref="C10:I10"/>
    <mergeCell ref="AC12:AF12"/>
    <mergeCell ref="T14:AA14"/>
    <mergeCell ref="T13:AA13"/>
    <mergeCell ref="AC13:AF13"/>
    <mergeCell ref="AC14:AF14"/>
    <mergeCell ref="AI12:AL12"/>
    <mergeCell ref="AB11:AM11"/>
    <mergeCell ref="F19:R19"/>
    <mergeCell ref="D18:E18"/>
    <mergeCell ref="D19:E19"/>
    <mergeCell ref="D15:E15"/>
    <mergeCell ref="D16:E16"/>
    <mergeCell ref="F17:R17"/>
    <mergeCell ref="F18:R18"/>
    <mergeCell ref="AC18:AF18"/>
    <mergeCell ref="AC19:AF19"/>
    <mergeCell ref="AI18:AL18"/>
    <mergeCell ref="AC15:AF15"/>
    <mergeCell ref="AC16:AF16"/>
    <mergeCell ref="AC17:AF17"/>
    <mergeCell ref="AI19:AL19"/>
  </mergeCells>
  <phoneticPr fontId="3"/>
  <pageMargins left="1.1811023622047245" right="0.59055118110236227" top="1.1811023622047245" bottom="0.98425196850393704" header="0.51181102362204722" footer="0.51181102362204722"/>
  <pageSetup paperSize="9" orientation="portrait" blackAndWhite="1"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C2:AQ55"/>
  <sheetViews>
    <sheetView showGridLines="0" topLeftCell="B1" zoomScaleNormal="100" workbookViewId="0">
      <selection activeCell="T51" sqref="T51"/>
    </sheetView>
  </sheetViews>
  <sheetFormatPr defaultRowHeight="13.5"/>
  <cols>
    <col min="1" max="46" width="2.25" style="75" customWidth="1"/>
    <col min="47" max="16384" width="9" style="75"/>
  </cols>
  <sheetData>
    <row r="2" spans="3:43">
      <c r="C2" s="13" t="s">
        <v>195</v>
      </c>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335" t="str">
        <f>Ver&amp;"-"&amp;SN</f>
        <v>H29/4/1版-</v>
      </c>
      <c r="AL2" s="13"/>
      <c r="AM2" s="13"/>
      <c r="AN2" s="13"/>
      <c r="AO2" s="11"/>
    </row>
    <row r="3" spans="3:43">
      <c r="C3" s="13"/>
      <c r="D3" s="13"/>
      <c r="E3" s="13"/>
      <c r="F3" s="13"/>
      <c r="G3" s="13"/>
      <c r="H3" s="13"/>
      <c r="I3" s="13"/>
      <c r="J3" s="13"/>
      <c r="K3" s="13"/>
      <c r="L3" s="13"/>
      <c r="M3" s="13"/>
      <c r="N3" s="13"/>
      <c r="O3" s="13"/>
      <c r="P3" s="76"/>
      <c r="Q3" s="357"/>
      <c r="R3" s="357"/>
      <c r="S3" s="357"/>
      <c r="T3" s="77"/>
      <c r="U3" s="350"/>
      <c r="V3" s="483"/>
      <c r="W3" s="483"/>
      <c r="X3" s="483"/>
      <c r="Y3" s="585"/>
      <c r="Z3" s="78"/>
      <c r="AA3" s="357"/>
      <c r="AB3" s="357"/>
      <c r="AC3" s="357"/>
      <c r="AD3" s="77"/>
      <c r="AE3" s="78"/>
      <c r="AF3" s="357"/>
      <c r="AG3" s="357"/>
      <c r="AH3" s="357"/>
      <c r="AI3" s="77"/>
      <c r="AJ3" s="78"/>
      <c r="AK3" s="357"/>
      <c r="AL3" s="357"/>
      <c r="AM3" s="357"/>
      <c r="AN3" s="77"/>
      <c r="AO3" s="11"/>
    </row>
    <row r="4" spans="3:43">
      <c r="C4" s="13"/>
      <c r="D4" s="13"/>
      <c r="E4" s="13"/>
      <c r="F4" s="13"/>
      <c r="G4" s="13"/>
      <c r="H4" s="13"/>
      <c r="I4" s="13"/>
      <c r="J4" s="13"/>
      <c r="K4" s="13"/>
      <c r="L4" s="13"/>
      <c r="M4" s="13"/>
      <c r="N4" s="13"/>
      <c r="O4" s="13"/>
      <c r="P4" s="79"/>
      <c r="Q4" s="80"/>
      <c r="R4" s="80"/>
      <c r="S4" s="80"/>
      <c r="T4" s="81"/>
      <c r="U4" s="80"/>
      <c r="V4" s="80"/>
      <c r="W4" s="80"/>
      <c r="X4" s="80"/>
      <c r="Y4" s="81"/>
      <c r="Z4" s="80"/>
      <c r="AA4" s="80"/>
      <c r="AB4" s="80"/>
      <c r="AC4" s="80"/>
      <c r="AD4" s="81"/>
      <c r="AE4" s="80"/>
      <c r="AF4" s="80"/>
      <c r="AG4" s="80"/>
      <c r="AH4" s="80"/>
      <c r="AI4" s="81"/>
      <c r="AJ4" s="80"/>
      <c r="AK4" s="80"/>
      <c r="AL4" s="80"/>
      <c r="AM4" s="80"/>
      <c r="AN4" s="81"/>
      <c r="AO4" s="11"/>
    </row>
    <row r="5" spans="3:43">
      <c r="C5" s="13"/>
      <c r="D5" s="13"/>
      <c r="E5" s="13"/>
      <c r="F5" s="13"/>
      <c r="G5" s="13"/>
      <c r="H5" s="13"/>
      <c r="I5" s="13"/>
      <c r="J5" s="13"/>
      <c r="K5" s="13"/>
      <c r="L5" s="13"/>
      <c r="M5" s="13"/>
      <c r="N5" s="13"/>
      <c r="O5" s="13"/>
      <c r="P5" s="79"/>
      <c r="Q5" s="80"/>
      <c r="R5" s="80"/>
      <c r="S5" s="80"/>
      <c r="T5" s="81"/>
      <c r="U5" s="80"/>
      <c r="V5" s="80"/>
      <c r="W5" s="80"/>
      <c r="X5" s="80"/>
      <c r="Y5" s="81"/>
      <c r="Z5" s="80"/>
      <c r="AA5" s="80"/>
      <c r="AB5" s="80"/>
      <c r="AC5" s="80"/>
      <c r="AD5" s="81"/>
      <c r="AE5" s="80"/>
      <c r="AF5" s="80"/>
      <c r="AG5" s="80"/>
      <c r="AH5" s="80"/>
      <c r="AI5" s="81"/>
      <c r="AJ5" s="80"/>
      <c r="AK5" s="80"/>
      <c r="AL5" s="80"/>
      <c r="AM5" s="80"/>
      <c r="AN5" s="81"/>
      <c r="AO5" s="11"/>
    </row>
    <row r="6" spans="3:43">
      <c r="C6" s="13"/>
      <c r="D6" s="13"/>
      <c r="E6" s="13"/>
      <c r="F6" s="13"/>
      <c r="G6" s="13"/>
      <c r="H6" s="13"/>
      <c r="I6" s="13"/>
      <c r="J6" s="13"/>
      <c r="K6" s="13"/>
      <c r="L6" s="13"/>
      <c r="M6" s="13"/>
      <c r="N6" s="13"/>
      <c r="O6" s="13"/>
      <c r="P6" s="79"/>
      <c r="Q6" s="80"/>
      <c r="R6" s="80"/>
      <c r="S6" s="80"/>
      <c r="T6" s="81"/>
      <c r="U6" s="80"/>
      <c r="V6" s="80"/>
      <c r="W6" s="80"/>
      <c r="X6" s="80"/>
      <c r="Y6" s="81"/>
      <c r="Z6" s="80"/>
      <c r="AA6" s="80"/>
      <c r="AB6" s="80"/>
      <c r="AC6" s="80"/>
      <c r="AD6" s="81"/>
      <c r="AE6" s="80"/>
      <c r="AF6" s="80"/>
      <c r="AG6" s="80"/>
      <c r="AH6" s="80"/>
      <c r="AI6" s="81"/>
      <c r="AJ6" s="80"/>
      <c r="AK6" s="80"/>
      <c r="AL6" s="80"/>
      <c r="AM6" s="80"/>
      <c r="AN6" s="81"/>
      <c r="AO6" s="11"/>
    </row>
    <row r="7" spans="3:43">
      <c r="C7" s="13"/>
      <c r="D7" s="13"/>
      <c r="E7" s="13"/>
      <c r="F7" s="13"/>
      <c r="G7" s="13"/>
      <c r="H7" s="13"/>
      <c r="I7" s="13"/>
      <c r="J7" s="13"/>
      <c r="K7" s="13"/>
      <c r="L7" s="13"/>
      <c r="M7" s="13"/>
      <c r="N7" s="13"/>
      <c r="O7" s="13"/>
      <c r="P7" s="16"/>
      <c r="Q7" s="18"/>
      <c r="R7" s="18"/>
      <c r="S7" s="18"/>
      <c r="T7" s="17"/>
      <c r="U7" s="18"/>
      <c r="V7" s="18"/>
      <c r="W7" s="18"/>
      <c r="X7" s="18"/>
      <c r="Y7" s="17"/>
      <c r="Z7" s="18"/>
      <c r="AA7" s="18"/>
      <c r="AB7" s="18"/>
      <c r="AC7" s="18"/>
      <c r="AD7" s="17"/>
      <c r="AE7" s="18"/>
      <c r="AF7" s="18"/>
      <c r="AG7" s="18"/>
      <c r="AH7" s="18"/>
      <c r="AI7" s="17"/>
      <c r="AJ7" s="18"/>
      <c r="AK7" s="18"/>
      <c r="AL7" s="18"/>
      <c r="AM7" s="18"/>
      <c r="AN7" s="17"/>
      <c r="AO7" s="11"/>
    </row>
    <row r="8" spans="3:4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1"/>
    </row>
    <row r="9" spans="3:43">
      <c r="C9" s="13"/>
      <c r="D9" s="13"/>
      <c r="E9" s="13"/>
      <c r="F9" s="13"/>
      <c r="G9" s="13"/>
      <c r="H9" s="13"/>
      <c r="I9" s="13"/>
      <c r="J9" s="13"/>
      <c r="K9" s="13"/>
      <c r="L9" s="583" t="s">
        <v>91</v>
      </c>
      <c r="M9" s="583"/>
      <c r="N9" s="583"/>
      <c r="O9" s="583"/>
      <c r="P9" s="583"/>
      <c r="Q9" s="583"/>
      <c r="R9" s="583"/>
      <c r="S9" s="583"/>
      <c r="T9" s="583"/>
      <c r="U9" s="583"/>
      <c r="V9" s="583"/>
      <c r="W9" s="583"/>
      <c r="X9" s="583"/>
      <c r="Y9" s="583"/>
      <c r="Z9" s="583"/>
      <c r="AA9" s="583"/>
      <c r="AB9" s="583"/>
      <c r="AC9" s="583"/>
      <c r="AD9" s="583"/>
      <c r="AE9" s="583"/>
      <c r="AF9" s="583"/>
      <c r="AG9" s="13"/>
      <c r="AH9" s="13"/>
      <c r="AI9" s="13"/>
      <c r="AJ9" s="13"/>
      <c r="AK9" s="13"/>
      <c r="AL9" s="13"/>
      <c r="AM9" s="13"/>
      <c r="AN9" s="13"/>
      <c r="AO9" s="11"/>
    </row>
    <row r="10" spans="3:43">
      <c r="C10" s="13"/>
      <c r="D10" s="13"/>
      <c r="E10" s="13"/>
      <c r="F10" s="13"/>
      <c r="G10" s="13"/>
      <c r="H10" s="13"/>
      <c r="I10" s="13"/>
      <c r="J10" s="13"/>
      <c r="K10" s="13"/>
      <c r="L10" s="583"/>
      <c r="M10" s="583"/>
      <c r="N10" s="583"/>
      <c r="O10" s="583"/>
      <c r="P10" s="583"/>
      <c r="Q10" s="583"/>
      <c r="R10" s="583"/>
      <c r="S10" s="583"/>
      <c r="T10" s="583"/>
      <c r="U10" s="583"/>
      <c r="V10" s="583"/>
      <c r="W10" s="583"/>
      <c r="X10" s="583"/>
      <c r="Y10" s="583"/>
      <c r="Z10" s="583"/>
      <c r="AA10" s="583"/>
      <c r="AB10" s="583"/>
      <c r="AC10" s="583"/>
      <c r="AD10" s="583"/>
      <c r="AE10" s="583"/>
      <c r="AF10" s="583"/>
      <c r="AG10" s="13"/>
      <c r="AH10" s="13"/>
      <c r="AI10" s="13"/>
      <c r="AJ10" s="13"/>
      <c r="AK10" s="13"/>
      <c r="AL10" s="13"/>
      <c r="AM10" s="13"/>
      <c r="AN10" s="13"/>
      <c r="AO10" s="11"/>
    </row>
    <row r="11" spans="3:4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1"/>
    </row>
    <row r="12" spans="3:43">
      <c r="C12" s="13"/>
      <c r="D12" s="13"/>
      <c r="E12" s="13"/>
      <c r="F12" s="13"/>
      <c r="G12" s="13"/>
      <c r="H12" s="13"/>
      <c r="I12" s="13"/>
      <c r="J12" s="13"/>
      <c r="K12" s="13"/>
      <c r="L12" s="13"/>
      <c r="M12" s="13"/>
      <c r="N12" s="13"/>
      <c r="O12" s="13"/>
      <c r="P12" s="13"/>
      <c r="Q12" s="13"/>
      <c r="R12" s="13"/>
      <c r="S12" s="13"/>
      <c r="T12" s="13"/>
      <c r="U12" s="13"/>
      <c r="V12" s="13"/>
      <c r="W12" s="13"/>
      <c r="X12" s="13"/>
      <c r="Y12" s="13"/>
      <c r="Z12" s="584">
        <f>竣工検査申請書!AQ5</f>
        <v>42917</v>
      </c>
      <c r="AA12" s="584"/>
      <c r="AB12" s="584"/>
      <c r="AC12" s="584"/>
      <c r="AD12" s="584"/>
      <c r="AE12" s="584"/>
      <c r="AF12" s="584"/>
      <c r="AG12" s="584"/>
      <c r="AH12" s="584"/>
      <c r="AI12" s="584"/>
      <c r="AJ12" s="584"/>
      <c r="AK12" s="584"/>
      <c r="AL12" s="584"/>
      <c r="AM12" s="584"/>
      <c r="AN12" s="82"/>
      <c r="AO12" s="73"/>
      <c r="AP12" s="72"/>
      <c r="AQ12" s="72"/>
    </row>
    <row r="13" spans="3:4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1"/>
    </row>
    <row r="14" spans="3:43">
      <c r="C14" s="13"/>
      <c r="D14" s="13"/>
      <c r="E14" s="365" t="str">
        <f>"一関市長　"&amp;市長名&amp;"　様"</f>
        <v>一関市長　勝部 修　様</v>
      </c>
      <c r="F14" s="365"/>
      <c r="G14" s="365"/>
      <c r="H14" s="365"/>
      <c r="I14" s="365"/>
      <c r="J14" s="365"/>
      <c r="K14" s="365"/>
      <c r="L14" s="365"/>
      <c r="M14" s="365"/>
      <c r="N14" s="365"/>
      <c r="O14" s="365"/>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1"/>
    </row>
    <row r="15" spans="3:43">
      <c r="C15" s="204"/>
      <c r="D15" s="204"/>
      <c r="E15" s="204"/>
      <c r="F15" s="202"/>
      <c r="G15" s="202"/>
      <c r="H15" s="202"/>
      <c r="I15" s="202"/>
      <c r="J15" s="202"/>
      <c r="K15" s="204"/>
      <c r="L15" s="83"/>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11"/>
    </row>
    <row r="16" spans="3:43">
      <c r="C16" s="204"/>
      <c r="D16" s="204"/>
      <c r="E16" s="204"/>
      <c r="F16" s="202"/>
      <c r="G16" s="202"/>
      <c r="H16" s="202"/>
      <c r="I16" s="202"/>
      <c r="J16" s="202"/>
      <c r="K16" s="204"/>
      <c r="L16" s="83"/>
      <c r="M16" s="204"/>
      <c r="N16" s="204"/>
      <c r="O16" s="204"/>
      <c r="P16" s="204"/>
      <c r="Q16" s="204"/>
      <c r="R16" s="204" t="s">
        <v>234</v>
      </c>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11"/>
    </row>
    <row r="17" spans="3:41">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1"/>
    </row>
    <row r="18" spans="3:41">
      <c r="C18" s="13"/>
      <c r="D18" s="13"/>
      <c r="E18" s="13"/>
      <c r="F18" s="13"/>
      <c r="G18" s="13"/>
      <c r="H18" s="13"/>
      <c r="I18" s="13"/>
      <c r="J18" s="13"/>
      <c r="K18" s="13"/>
      <c r="L18" s="13"/>
      <c r="M18" s="13"/>
      <c r="N18" s="13"/>
      <c r="O18" s="13"/>
      <c r="P18" s="13"/>
      <c r="Q18" s="13"/>
      <c r="R18" s="13"/>
      <c r="S18" s="13"/>
      <c r="T18" s="550" t="s">
        <v>1</v>
      </c>
      <c r="U18" s="550"/>
      <c r="V18" s="550"/>
      <c r="W18" s="550"/>
      <c r="X18" s="550"/>
      <c r="Y18" s="550"/>
      <c r="Z18" s="550"/>
      <c r="AA18" s="13"/>
      <c r="AB18" s="548" t="s">
        <v>410</v>
      </c>
      <c r="AC18" s="548"/>
      <c r="AD18" s="548"/>
      <c r="AE18" s="548"/>
      <c r="AF18" s="548"/>
      <c r="AG18" s="548"/>
      <c r="AH18" s="548"/>
      <c r="AI18" s="548"/>
      <c r="AJ18" s="548"/>
      <c r="AK18" s="548"/>
      <c r="AL18" s="548"/>
      <c r="AM18" s="548"/>
      <c r="AN18" s="13"/>
      <c r="AO18" s="11"/>
    </row>
    <row r="19" spans="3:41">
      <c r="C19" s="13"/>
      <c r="D19" s="13"/>
      <c r="E19" s="13"/>
      <c r="F19" s="13"/>
      <c r="G19" s="13"/>
      <c r="H19" s="13"/>
      <c r="I19" s="13"/>
      <c r="J19" s="13"/>
      <c r="K19" s="13"/>
      <c r="L19" s="13"/>
      <c r="M19" s="13"/>
      <c r="N19" s="13"/>
      <c r="O19" s="13"/>
      <c r="P19" s="13"/>
      <c r="Q19" s="13"/>
      <c r="R19" s="13"/>
      <c r="S19" s="13"/>
      <c r="T19" s="13"/>
      <c r="U19" s="218"/>
      <c r="V19" s="13"/>
      <c r="W19" s="13"/>
      <c r="X19" s="13"/>
      <c r="Y19" s="13"/>
      <c r="Z19" s="13"/>
      <c r="AA19" s="13"/>
      <c r="AB19" s="13"/>
      <c r="AC19" s="13"/>
      <c r="AD19" s="13"/>
      <c r="AE19" s="13"/>
      <c r="AF19" s="13"/>
      <c r="AG19" s="13"/>
      <c r="AH19" s="13"/>
      <c r="AI19" s="13"/>
      <c r="AJ19" s="13"/>
      <c r="AK19" s="13"/>
      <c r="AL19" s="13"/>
      <c r="AM19" s="13"/>
      <c r="AN19" s="13"/>
      <c r="AO19" s="11"/>
    </row>
    <row r="20" spans="3:41">
      <c r="C20" s="13"/>
      <c r="D20" s="13"/>
      <c r="E20" s="13"/>
      <c r="F20" s="13"/>
      <c r="G20" s="13"/>
      <c r="H20" s="13"/>
      <c r="I20" s="13"/>
      <c r="J20" s="13"/>
      <c r="K20" s="13"/>
      <c r="L20" s="13"/>
      <c r="M20" s="13"/>
      <c r="N20" s="13"/>
      <c r="O20" s="13"/>
      <c r="P20" s="13"/>
      <c r="Q20" s="13"/>
      <c r="R20" s="13"/>
      <c r="S20" s="13"/>
      <c r="T20" s="550" t="s">
        <v>233</v>
      </c>
      <c r="U20" s="550"/>
      <c r="V20" s="550"/>
      <c r="W20" s="550"/>
      <c r="X20" s="550"/>
      <c r="Y20" s="550"/>
      <c r="Z20" s="550"/>
      <c r="AA20" s="13"/>
      <c r="AB20" s="586" t="str">
        <f>竣工検査申請書!V19</f>
        <v>有限会社 脇田郷水道</v>
      </c>
      <c r="AC20" s="586"/>
      <c r="AD20" s="586"/>
      <c r="AE20" s="586"/>
      <c r="AF20" s="586"/>
      <c r="AG20" s="586"/>
      <c r="AH20" s="586"/>
      <c r="AI20" s="586"/>
      <c r="AJ20" s="586"/>
      <c r="AK20" s="586"/>
      <c r="AL20" s="586"/>
      <c r="AM20" s="586"/>
      <c r="AN20" s="13" t="s">
        <v>235</v>
      </c>
      <c r="AO20" s="11"/>
    </row>
    <row r="21" spans="3:41">
      <c r="C21" s="13"/>
      <c r="D21" s="13"/>
      <c r="E21" s="13"/>
      <c r="F21" s="13"/>
      <c r="G21" s="13"/>
      <c r="H21" s="13"/>
      <c r="I21" s="13"/>
      <c r="J21" s="13"/>
      <c r="K21" s="13"/>
      <c r="L21" s="13"/>
      <c r="M21" s="13"/>
      <c r="N21" s="13"/>
      <c r="O21" s="13"/>
      <c r="P21" s="13"/>
      <c r="Q21" s="13"/>
      <c r="R21" s="13"/>
      <c r="S21" s="13"/>
      <c r="T21" s="13"/>
      <c r="U21" s="218"/>
      <c r="V21" s="13"/>
      <c r="W21" s="13"/>
      <c r="X21" s="13"/>
      <c r="Y21" s="13"/>
      <c r="Z21" s="13"/>
      <c r="AA21" s="13"/>
      <c r="AB21" s="13"/>
      <c r="AC21" s="13"/>
      <c r="AD21" s="13"/>
      <c r="AE21" s="13"/>
      <c r="AF21" s="13"/>
      <c r="AG21" s="13"/>
      <c r="AH21" s="13"/>
      <c r="AI21" s="13"/>
      <c r="AJ21" s="13"/>
      <c r="AK21" s="13"/>
      <c r="AL21" s="13"/>
      <c r="AM21" s="13"/>
      <c r="AN21" s="13"/>
      <c r="AO21" s="11"/>
    </row>
    <row r="22" spans="3:41" ht="27" customHeight="1">
      <c r="C22" s="13"/>
      <c r="D22" s="13"/>
      <c r="E22" s="13"/>
      <c r="F22" s="13"/>
      <c r="G22" s="13"/>
      <c r="H22" s="13"/>
      <c r="I22" s="13"/>
      <c r="J22" s="13"/>
      <c r="K22" s="13"/>
      <c r="L22" s="13"/>
      <c r="M22" s="13"/>
      <c r="N22" s="13"/>
      <c r="O22" s="13"/>
      <c r="P22" s="13"/>
      <c r="Q22" s="13"/>
      <c r="R22" s="13"/>
      <c r="S22" s="13"/>
      <c r="T22" s="422" t="s">
        <v>409</v>
      </c>
      <c r="U22" s="550"/>
      <c r="V22" s="550"/>
      <c r="W22" s="550"/>
      <c r="X22" s="550"/>
      <c r="Y22" s="550"/>
      <c r="Z22" s="550"/>
      <c r="AA22" s="13"/>
      <c r="AB22" s="586" t="str">
        <f>竣工検査申請書!V22</f>
        <v>脇田 郷一</v>
      </c>
      <c r="AC22" s="586"/>
      <c r="AD22" s="586"/>
      <c r="AE22" s="586"/>
      <c r="AF22" s="586"/>
      <c r="AG22" s="586"/>
      <c r="AH22" s="586"/>
      <c r="AI22" s="586"/>
      <c r="AJ22" s="586"/>
      <c r="AK22" s="586"/>
      <c r="AL22" s="586"/>
      <c r="AM22" s="586"/>
      <c r="AN22" s="295" t="s">
        <v>236</v>
      </c>
      <c r="AO22" s="11"/>
    </row>
    <row r="23" spans="3:41">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1"/>
    </row>
    <row r="24" spans="3:41">
      <c r="C24" s="13"/>
      <c r="D24" s="13" t="s">
        <v>237</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1"/>
    </row>
    <row r="25" spans="3:4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1"/>
    </row>
    <row r="26" spans="3:41">
      <c r="C26" s="13"/>
      <c r="D26" s="14"/>
      <c r="E26" s="572" t="s">
        <v>46</v>
      </c>
      <c r="F26" s="572"/>
      <c r="G26" s="572"/>
      <c r="H26" s="572"/>
      <c r="I26" s="572"/>
      <c r="J26" s="572"/>
      <c r="K26" s="15"/>
      <c r="L26" s="14"/>
      <c r="M26" s="572" t="s">
        <v>45</v>
      </c>
      <c r="N26" s="572"/>
      <c r="O26" s="572"/>
      <c r="P26" s="572"/>
      <c r="Q26" s="572"/>
      <c r="R26" s="572"/>
      <c r="S26" s="572"/>
      <c r="T26" s="572"/>
      <c r="U26" s="572"/>
      <c r="V26" s="572"/>
      <c r="W26" s="572"/>
      <c r="X26" s="15"/>
      <c r="Y26" s="14"/>
      <c r="Z26" s="572" t="s">
        <v>54</v>
      </c>
      <c r="AA26" s="572"/>
      <c r="AB26" s="572"/>
      <c r="AC26" s="572"/>
      <c r="AD26" s="15"/>
      <c r="AE26" s="573" t="s">
        <v>331</v>
      </c>
      <c r="AF26" s="399"/>
      <c r="AG26" s="399"/>
      <c r="AH26" s="399"/>
      <c r="AI26" s="400"/>
      <c r="AJ26" s="573" t="s">
        <v>332</v>
      </c>
      <c r="AK26" s="399"/>
      <c r="AL26" s="399"/>
      <c r="AM26" s="399"/>
      <c r="AN26" s="400"/>
      <c r="AO26" s="11"/>
    </row>
    <row r="27" spans="3:41">
      <c r="C27" s="218"/>
      <c r="D27" s="79"/>
      <c r="E27" s="550"/>
      <c r="F27" s="550"/>
      <c r="G27" s="550"/>
      <c r="H27" s="550"/>
      <c r="I27" s="550"/>
      <c r="J27" s="550"/>
      <c r="K27" s="81"/>
      <c r="L27" s="79"/>
      <c r="M27" s="550"/>
      <c r="N27" s="550"/>
      <c r="O27" s="550"/>
      <c r="P27" s="550"/>
      <c r="Q27" s="550"/>
      <c r="R27" s="550"/>
      <c r="S27" s="550"/>
      <c r="T27" s="550"/>
      <c r="U27" s="550"/>
      <c r="V27" s="550"/>
      <c r="W27" s="550"/>
      <c r="X27" s="81"/>
      <c r="Y27" s="79"/>
      <c r="Z27" s="550"/>
      <c r="AA27" s="550"/>
      <c r="AB27" s="550"/>
      <c r="AC27" s="550"/>
      <c r="AD27" s="81"/>
      <c r="AE27" s="557"/>
      <c r="AF27" s="556"/>
      <c r="AG27" s="556"/>
      <c r="AH27" s="556"/>
      <c r="AI27" s="558"/>
      <c r="AJ27" s="557"/>
      <c r="AK27" s="556"/>
      <c r="AL27" s="556"/>
      <c r="AM27" s="556"/>
      <c r="AN27" s="558"/>
      <c r="AO27" s="11"/>
    </row>
    <row r="28" spans="3:41">
      <c r="C28" s="13"/>
      <c r="D28" s="16"/>
      <c r="E28" s="598"/>
      <c r="F28" s="598"/>
      <c r="G28" s="598"/>
      <c r="H28" s="598"/>
      <c r="I28" s="598"/>
      <c r="J28" s="598"/>
      <c r="K28" s="17"/>
      <c r="L28" s="16"/>
      <c r="M28" s="598"/>
      <c r="N28" s="598"/>
      <c r="O28" s="598"/>
      <c r="P28" s="598"/>
      <c r="Q28" s="598"/>
      <c r="R28" s="598"/>
      <c r="S28" s="598"/>
      <c r="T28" s="598"/>
      <c r="U28" s="598"/>
      <c r="V28" s="598"/>
      <c r="W28" s="598"/>
      <c r="X28" s="17"/>
      <c r="Y28" s="16"/>
      <c r="Z28" s="598"/>
      <c r="AA28" s="598"/>
      <c r="AB28" s="598"/>
      <c r="AC28" s="598"/>
      <c r="AD28" s="17"/>
      <c r="AE28" s="401"/>
      <c r="AF28" s="402"/>
      <c r="AG28" s="402"/>
      <c r="AH28" s="402"/>
      <c r="AI28" s="403"/>
      <c r="AJ28" s="401"/>
      <c r="AK28" s="402"/>
      <c r="AL28" s="402"/>
      <c r="AM28" s="402"/>
      <c r="AN28" s="403"/>
      <c r="AO28" s="11"/>
    </row>
    <row r="29" spans="3:41" ht="27" customHeight="1">
      <c r="C29" s="13"/>
      <c r="D29" s="596" t="str">
        <f>竣工検査申請書!AS13</f>
        <v>一関 太郎</v>
      </c>
      <c r="E29" s="516"/>
      <c r="F29" s="516"/>
      <c r="G29" s="516"/>
      <c r="H29" s="516"/>
      <c r="I29" s="516"/>
      <c r="J29" s="516"/>
      <c r="K29" s="597"/>
      <c r="L29" s="587" t="str">
        <f>竣工検査申請書!M13</f>
        <v>一関市竹山町7番2号</v>
      </c>
      <c r="M29" s="588"/>
      <c r="N29" s="588"/>
      <c r="O29" s="588"/>
      <c r="P29" s="588"/>
      <c r="Q29" s="588"/>
      <c r="R29" s="588"/>
      <c r="S29" s="588"/>
      <c r="T29" s="588"/>
      <c r="U29" s="588"/>
      <c r="V29" s="588"/>
      <c r="W29" s="588"/>
      <c r="X29" s="589"/>
      <c r="Y29" s="590" t="str">
        <f>竣工検査申請書!N16&amp;竣工検査申請書!Y16</f>
        <v>新設29-0001</v>
      </c>
      <c r="Z29" s="591"/>
      <c r="AA29" s="591"/>
      <c r="AB29" s="591"/>
      <c r="AC29" s="591"/>
      <c r="AD29" s="592"/>
      <c r="AE29" s="593">
        <f>竣工検査申請書!AB39</f>
        <v>42948</v>
      </c>
      <c r="AF29" s="594"/>
      <c r="AG29" s="594"/>
      <c r="AH29" s="594"/>
      <c r="AI29" s="595"/>
      <c r="AJ29" s="350"/>
      <c r="AK29" s="483"/>
      <c r="AL29" s="483"/>
      <c r="AM29" s="483"/>
      <c r="AN29" s="484"/>
      <c r="AO29" s="11"/>
    </row>
    <row r="30" spans="3:4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1"/>
    </row>
    <row r="31" spans="3:4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1"/>
    </row>
    <row r="32" spans="3:4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3:4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3:4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row>
    <row r="35" spans="3:4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row>
    <row r="36" spans="3:4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row>
    <row r="37" spans="3:4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3:4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row>
    <row r="39" spans="3:4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row>
    <row r="40" spans="3:4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row>
    <row r="41" spans="3:4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row>
    <row r="42" spans="3:4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row>
    <row r="43" spans="3:4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row>
    <row r="44" spans="3:4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row>
    <row r="45" spans="3:4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row>
    <row r="46" spans="3:4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47" spans="3:4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3:4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row>
    <row r="49" spans="3:4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3:4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3:4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row>
    <row r="52" spans="3:4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row>
    <row r="53" spans="3:4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row>
    <row r="54" spans="3:4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row>
    <row r="55" spans="3:4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row>
  </sheetData>
  <sheetProtection password="D805" sheet="1" objects="1" scenarios="1"/>
  <mergeCells count="24">
    <mergeCell ref="D29:K29"/>
    <mergeCell ref="E26:J28"/>
    <mergeCell ref="M26:W28"/>
    <mergeCell ref="Z26:AC28"/>
    <mergeCell ref="E14:O14"/>
    <mergeCell ref="AB18:AM18"/>
    <mergeCell ref="AB20:AM20"/>
    <mergeCell ref="T20:Z20"/>
    <mergeCell ref="T18:Z18"/>
    <mergeCell ref="AB22:AM22"/>
    <mergeCell ref="T22:Z22"/>
    <mergeCell ref="L29:X29"/>
    <mergeCell ref="AJ26:AN28"/>
    <mergeCell ref="Y29:AD29"/>
    <mergeCell ref="AE29:AI29"/>
    <mergeCell ref="AE26:AI28"/>
    <mergeCell ref="AJ29:AN29"/>
    <mergeCell ref="AK3:AM3"/>
    <mergeCell ref="L9:AF10"/>
    <mergeCell ref="Z12:AM12"/>
    <mergeCell ref="Q3:S3"/>
    <mergeCell ref="U3:Y3"/>
    <mergeCell ref="AA3:AC3"/>
    <mergeCell ref="AF3:AH3"/>
  </mergeCells>
  <phoneticPr fontId="3"/>
  <pageMargins left="1.1811023622047245" right="0.59055118110236227" top="1.1811023622047245" bottom="0.98425196850393704" header="0.51181102362204722" footer="0.51181102362204722"/>
  <pageSetup paperSize="9" orientation="portrait" blackAndWhite="1"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34"/>
  <sheetViews>
    <sheetView showGridLines="0" showRowColHeaders="0" zoomScaleNormal="100" workbookViewId="0">
      <selection activeCell="D12" sqref="D12:J12"/>
    </sheetView>
  </sheetViews>
  <sheetFormatPr defaultRowHeight="13.5"/>
  <cols>
    <col min="1" max="40" width="2.25" style="84" customWidth="1"/>
    <col min="41" max="41" width="5.625" style="84" customWidth="1"/>
    <col min="42" max="43" width="9" style="84"/>
    <col min="44" max="45" width="9" style="84" hidden="1" customWidth="1"/>
    <col min="46" max="46" width="0" style="84" hidden="1" customWidth="1"/>
    <col min="47" max="50" width="9" style="84"/>
    <col min="51" max="51" width="0" style="84" hidden="1" customWidth="1"/>
    <col min="52" max="16384" width="9" style="84"/>
  </cols>
  <sheetData>
    <row r="2" spans="2:5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2:51">
      <c r="B3" s="27"/>
      <c r="C3" s="83" t="s">
        <v>117</v>
      </c>
      <c r="D3" s="36"/>
      <c r="E3" s="36"/>
      <c r="F3" s="36"/>
      <c r="G3" s="36"/>
      <c r="H3" s="36"/>
      <c r="I3" s="36"/>
      <c r="J3" s="36"/>
      <c r="K3" s="36"/>
      <c r="L3" s="36"/>
      <c r="M3" s="27"/>
      <c r="N3" s="27"/>
      <c r="O3" s="27"/>
      <c r="P3" s="27"/>
      <c r="Q3" s="27"/>
      <c r="R3" s="27"/>
      <c r="S3" s="27"/>
      <c r="T3" s="27"/>
      <c r="U3" s="27"/>
      <c r="V3" s="27"/>
      <c r="W3" s="27"/>
      <c r="X3" s="27"/>
      <c r="Y3" s="27"/>
      <c r="Z3" s="27"/>
      <c r="AA3" s="27"/>
      <c r="AB3" s="27"/>
      <c r="AC3" s="27"/>
      <c r="AD3" s="27"/>
      <c r="AE3" s="27"/>
      <c r="AF3" s="27"/>
      <c r="AG3" s="27"/>
      <c r="AH3" s="27"/>
      <c r="AI3" s="27"/>
      <c r="AJ3" s="335" t="str">
        <f>Ver&amp;"-"&amp;SN</f>
        <v>H29/4/1版-</v>
      </c>
      <c r="AK3" s="27"/>
      <c r="AL3" s="27"/>
      <c r="AM3" s="27"/>
      <c r="AN3" s="27"/>
    </row>
    <row r="4" spans="2:51" ht="14.25">
      <c r="B4" s="27"/>
      <c r="C4" s="27"/>
      <c r="D4" s="27"/>
      <c r="E4" s="27"/>
      <c r="F4" s="27"/>
      <c r="G4" s="27"/>
      <c r="H4" s="27"/>
      <c r="I4" s="27"/>
      <c r="J4" s="27"/>
      <c r="K4" s="27"/>
      <c r="L4" s="27"/>
      <c r="M4" s="27"/>
      <c r="N4" s="472" t="s">
        <v>116</v>
      </c>
      <c r="O4" s="472"/>
      <c r="P4" s="472"/>
      <c r="Q4" s="472"/>
      <c r="R4" s="472"/>
      <c r="S4" s="472"/>
      <c r="T4" s="472"/>
      <c r="U4" s="472"/>
      <c r="V4" s="472"/>
      <c r="W4" s="472"/>
      <c r="X4" s="472"/>
      <c r="Y4" s="472"/>
      <c r="Z4" s="472"/>
      <c r="AA4" s="27"/>
      <c r="AB4" s="27"/>
      <c r="AC4" s="27"/>
      <c r="AD4" s="27"/>
      <c r="AE4" s="27"/>
      <c r="AF4" s="27"/>
      <c r="AG4" s="27"/>
      <c r="AH4" s="27"/>
      <c r="AI4" s="27"/>
      <c r="AJ4" s="27"/>
      <c r="AK4" s="27"/>
      <c r="AL4" s="27"/>
      <c r="AM4" s="27"/>
      <c r="AN4" s="27"/>
    </row>
    <row r="5" spans="2:51">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Y5" s="84" t="s">
        <v>427</v>
      </c>
    </row>
    <row r="6" spans="2:51">
      <c r="B6" s="27"/>
      <c r="C6" s="27"/>
      <c r="D6" s="27"/>
      <c r="E6" s="27"/>
      <c r="F6" s="27"/>
      <c r="G6" s="27"/>
      <c r="H6" s="27"/>
      <c r="I6" s="27"/>
      <c r="J6" s="27"/>
      <c r="K6" s="27"/>
      <c r="L6" s="27"/>
      <c r="M6" s="27"/>
      <c r="N6" s="27"/>
      <c r="O6" s="27"/>
      <c r="P6" s="27"/>
      <c r="Q6" s="27"/>
      <c r="R6" s="27"/>
      <c r="S6" s="27"/>
      <c r="T6" s="27"/>
      <c r="U6" s="27"/>
      <c r="V6" s="27"/>
      <c r="W6" s="27"/>
      <c r="X6" s="27"/>
      <c r="Y6" s="27"/>
      <c r="Z6" s="27"/>
      <c r="AA6" s="27"/>
      <c r="AB6" s="617">
        <f>竣工検査申請書!AQ5</f>
        <v>42917</v>
      </c>
      <c r="AC6" s="618"/>
      <c r="AD6" s="618"/>
      <c r="AE6" s="618"/>
      <c r="AF6" s="618"/>
      <c r="AG6" s="618"/>
      <c r="AH6" s="618"/>
      <c r="AI6" s="618"/>
      <c r="AJ6" s="618"/>
      <c r="AK6" s="618"/>
      <c r="AL6" s="618"/>
      <c r="AM6" s="27"/>
      <c r="AN6" s="27"/>
      <c r="AY6" s="84" t="s">
        <v>428</v>
      </c>
    </row>
    <row r="7" spans="2:51">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Y7" s="84" t="s">
        <v>429</v>
      </c>
    </row>
    <row r="8" spans="2:51" ht="27" customHeight="1">
      <c r="B8" s="27"/>
      <c r="C8" s="224"/>
      <c r="D8" s="627" t="s">
        <v>224</v>
      </c>
      <c r="E8" s="358"/>
      <c r="F8" s="358"/>
      <c r="G8" s="358"/>
      <c r="H8" s="358"/>
      <c r="I8" s="358"/>
      <c r="J8" s="358"/>
      <c r="K8" s="279"/>
      <c r="L8" s="300"/>
      <c r="M8" s="488" t="str">
        <f>竣工検査申請書!M13</f>
        <v>一関市竹山町7番2号</v>
      </c>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301"/>
      <c r="AN8" s="40"/>
    </row>
    <row r="9" spans="2:51" ht="27" customHeight="1">
      <c r="B9" s="27"/>
      <c r="C9" s="31"/>
      <c r="D9" s="550" t="s">
        <v>46</v>
      </c>
      <c r="E9" s="385"/>
      <c r="F9" s="385"/>
      <c r="G9" s="385"/>
      <c r="H9" s="385"/>
      <c r="I9" s="385"/>
      <c r="J9" s="385"/>
      <c r="K9" s="296"/>
      <c r="L9" s="27"/>
      <c r="M9" s="621" t="str">
        <f>竣工検査表!K9</f>
        <v>一関 太郎</v>
      </c>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32"/>
      <c r="AN9" s="40"/>
      <c r="AS9" s="84" t="s">
        <v>162</v>
      </c>
    </row>
    <row r="10" spans="2:51" ht="27" customHeight="1">
      <c r="B10" s="27"/>
      <c r="C10" s="28"/>
      <c r="D10" s="358" t="s">
        <v>54</v>
      </c>
      <c r="E10" s="358"/>
      <c r="F10" s="358"/>
      <c r="G10" s="358"/>
      <c r="H10" s="358"/>
      <c r="I10" s="358"/>
      <c r="J10" s="358"/>
      <c r="K10" s="301"/>
      <c r="L10" s="300"/>
      <c r="M10" s="351" t="str">
        <f>竣工検査申請書!N16</f>
        <v>新設</v>
      </c>
      <c r="N10" s="351"/>
      <c r="O10" s="351"/>
      <c r="P10" s="351"/>
      <c r="Q10" s="300"/>
      <c r="R10" s="300"/>
      <c r="S10" s="300"/>
      <c r="T10" s="351" t="s">
        <v>55</v>
      </c>
      <c r="U10" s="351"/>
      <c r="V10" s="300"/>
      <c r="W10" s="300"/>
      <c r="X10" s="286" t="s">
        <v>23</v>
      </c>
      <c r="Y10" s="300"/>
      <c r="Z10" s="494" t="str">
        <f>竣工検査申請書!Y16</f>
        <v>29-0001</v>
      </c>
      <c r="AA10" s="494"/>
      <c r="AB10" s="494"/>
      <c r="AC10" s="494"/>
      <c r="AD10" s="300"/>
      <c r="AE10" s="286" t="s">
        <v>24</v>
      </c>
      <c r="AF10" s="300"/>
      <c r="AG10" s="300"/>
      <c r="AH10" s="300"/>
      <c r="AI10" s="300"/>
      <c r="AJ10" s="300"/>
      <c r="AK10" s="300"/>
      <c r="AL10" s="300"/>
      <c r="AM10" s="301"/>
      <c r="AN10" s="40"/>
      <c r="AS10" s="158" t="e">
        <f>MATCH(配水管材質,#REF!)</f>
        <v>#NAME?</v>
      </c>
    </row>
    <row r="11" spans="2:51" ht="27" customHeight="1">
      <c r="B11" s="27"/>
      <c r="C11" s="31"/>
      <c r="D11" s="385" t="s">
        <v>59</v>
      </c>
      <c r="E11" s="385"/>
      <c r="F11" s="385"/>
      <c r="G11" s="385"/>
      <c r="H11" s="385"/>
      <c r="I11" s="385"/>
      <c r="J11" s="385"/>
      <c r="K11" s="296"/>
      <c r="L11" s="557" t="s">
        <v>118</v>
      </c>
      <c r="M11" s="451"/>
      <c r="N11" s="451"/>
      <c r="O11" s="451"/>
      <c r="P11" s="451"/>
      <c r="Q11" s="451"/>
      <c r="R11" s="451"/>
      <c r="S11" s="451"/>
      <c r="T11" s="31"/>
      <c r="U11" s="556" t="s">
        <v>124</v>
      </c>
      <c r="V11" s="451"/>
      <c r="W11" s="451"/>
      <c r="X11" s="451"/>
      <c r="Y11" s="48"/>
      <c r="Z11" s="183"/>
      <c r="AA11" s="550" t="s">
        <v>238</v>
      </c>
      <c r="AB11" s="550"/>
      <c r="AC11" s="550"/>
      <c r="AD11" s="550"/>
      <c r="AE11" s="550"/>
      <c r="AF11" s="182"/>
      <c r="AG11" s="230"/>
      <c r="AH11" s="422" t="s">
        <v>239</v>
      </c>
      <c r="AI11" s="616"/>
      <c r="AJ11" s="616"/>
      <c r="AK11" s="616"/>
      <c r="AL11" s="616"/>
      <c r="AM11" s="42"/>
      <c r="AN11" s="88"/>
    </row>
    <row r="12" spans="2:51" ht="27" customHeight="1">
      <c r="B12" s="27"/>
      <c r="C12" s="28"/>
      <c r="D12" s="476" t="s">
        <v>240</v>
      </c>
      <c r="E12" s="477"/>
      <c r="F12" s="477"/>
      <c r="G12" s="477"/>
      <c r="H12" s="477"/>
      <c r="I12" s="477"/>
      <c r="J12" s="477"/>
      <c r="K12" s="301"/>
      <c r="L12" s="300"/>
      <c r="M12" s="476" t="s">
        <v>411</v>
      </c>
      <c r="N12" s="477"/>
      <c r="O12" s="477"/>
      <c r="P12" s="477"/>
      <c r="Q12" s="477"/>
      <c r="R12" s="477"/>
      <c r="S12" s="612"/>
      <c r="T12" s="28"/>
      <c r="U12" s="603">
        <v>1</v>
      </c>
      <c r="V12" s="604"/>
      <c r="W12" s="604"/>
      <c r="X12" s="604"/>
      <c r="Y12" s="278"/>
      <c r="Z12" s="162"/>
      <c r="AA12" s="614">
        <v>18020</v>
      </c>
      <c r="AB12" s="614"/>
      <c r="AC12" s="614"/>
      <c r="AD12" s="614"/>
      <c r="AE12" s="614"/>
      <c r="AF12" s="301"/>
      <c r="AG12" s="28"/>
      <c r="AH12" s="619">
        <f>INT(U12*AA12)</f>
        <v>18020</v>
      </c>
      <c r="AI12" s="620"/>
      <c r="AJ12" s="620"/>
      <c r="AK12" s="620"/>
      <c r="AL12" s="620"/>
      <c r="AM12" s="301"/>
      <c r="AN12" s="40"/>
      <c r="AY12" s="336" t="b">
        <f t="shared" ref="AY12:AY29" si="0">IF(ISERROR(VLOOKUP(D12,管種,1,FALSE)),TRUE,FALSE)</f>
        <v>1</v>
      </c>
    </row>
    <row r="13" spans="2:51" ht="27" customHeight="1">
      <c r="B13" s="27"/>
      <c r="C13" s="28"/>
      <c r="D13" s="476" t="s">
        <v>103</v>
      </c>
      <c r="E13" s="477"/>
      <c r="F13" s="477"/>
      <c r="G13" s="477"/>
      <c r="H13" s="477"/>
      <c r="I13" s="477"/>
      <c r="J13" s="477"/>
      <c r="K13" s="30"/>
      <c r="L13" s="39"/>
      <c r="M13" s="430" t="s">
        <v>412</v>
      </c>
      <c r="N13" s="431"/>
      <c r="O13" s="431"/>
      <c r="P13" s="431"/>
      <c r="Q13" s="431"/>
      <c r="R13" s="431"/>
      <c r="S13" s="611"/>
      <c r="T13" s="39"/>
      <c r="U13" s="603">
        <v>3.5</v>
      </c>
      <c r="V13" s="604"/>
      <c r="W13" s="604"/>
      <c r="X13" s="604"/>
      <c r="Y13" s="66"/>
      <c r="Z13" s="89"/>
      <c r="AA13" s="631">
        <v>300</v>
      </c>
      <c r="AB13" s="610"/>
      <c r="AC13" s="610"/>
      <c r="AD13" s="610"/>
      <c r="AE13" s="610"/>
      <c r="AF13" s="38"/>
      <c r="AG13" s="39"/>
      <c r="AH13" s="599">
        <f>INT(U13*AA13)</f>
        <v>1050</v>
      </c>
      <c r="AI13" s="600"/>
      <c r="AJ13" s="600"/>
      <c r="AK13" s="600"/>
      <c r="AL13" s="600"/>
      <c r="AM13" s="38"/>
      <c r="AN13" s="31"/>
      <c r="AO13" s="144"/>
      <c r="AY13" s="336" t="b">
        <f t="shared" si="0"/>
        <v>0</v>
      </c>
    </row>
    <row r="14" spans="2:51" ht="27" customHeight="1">
      <c r="B14" s="27"/>
      <c r="C14" s="28"/>
      <c r="D14" s="476" t="s">
        <v>196</v>
      </c>
      <c r="E14" s="477"/>
      <c r="F14" s="477"/>
      <c r="G14" s="477"/>
      <c r="H14" s="477"/>
      <c r="I14" s="477"/>
      <c r="J14" s="477"/>
      <c r="K14" s="301"/>
      <c r="L14" s="28"/>
      <c r="M14" s="476" t="s">
        <v>412</v>
      </c>
      <c r="N14" s="477"/>
      <c r="O14" s="477"/>
      <c r="P14" s="477"/>
      <c r="Q14" s="477"/>
      <c r="R14" s="477"/>
      <c r="S14" s="612"/>
      <c r="T14" s="28"/>
      <c r="U14" s="603">
        <v>1</v>
      </c>
      <c r="V14" s="604"/>
      <c r="W14" s="604"/>
      <c r="X14" s="604"/>
      <c r="Y14" s="188"/>
      <c r="Z14" s="189"/>
      <c r="AA14" s="632">
        <v>9500</v>
      </c>
      <c r="AB14" s="633"/>
      <c r="AC14" s="633"/>
      <c r="AD14" s="633"/>
      <c r="AE14" s="633"/>
      <c r="AF14" s="301"/>
      <c r="AG14" s="28"/>
      <c r="AH14" s="599">
        <f t="shared" ref="AH14:AH29" si="1">INT(U14*AA14)</f>
        <v>9500</v>
      </c>
      <c r="AI14" s="600"/>
      <c r="AJ14" s="600"/>
      <c r="AK14" s="600"/>
      <c r="AL14" s="600"/>
      <c r="AM14" s="301"/>
      <c r="AN14" s="40"/>
      <c r="AY14" s="336" t="b">
        <f t="shared" si="0"/>
        <v>1</v>
      </c>
    </row>
    <row r="15" spans="2:51" ht="27" customHeight="1">
      <c r="B15" s="177"/>
      <c r="C15" s="31"/>
      <c r="D15" s="548" t="s">
        <v>197</v>
      </c>
      <c r="E15" s="432"/>
      <c r="F15" s="432"/>
      <c r="G15" s="432"/>
      <c r="H15" s="432"/>
      <c r="I15" s="432"/>
      <c r="J15" s="432"/>
      <c r="K15" s="176"/>
      <c r="L15" s="31"/>
      <c r="M15" s="432"/>
      <c r="N15" s="432"/>
      <c r="O15" s="432"/>
      <c r="P15" s="432"/>
      <c r="Q15" s="432"/>
      <c r="R15" s="432"/>
      <c r="S15" s="630"/>
      <c r="T15" s="31"/>
      <c r="U15" s="603"/>
      <c r="V15" s="604"/>
      <c r="W15" s="604"/>
      <c r="X15" s="604"/>
      <c r="Y15" s="186"/>
      <c r="Z15" s="187"/>
      <c r="AA15" s="548"/>
      <c r="AB15" s="548"/>
      <c r="AC15" s="548"/>
      <c r="AD15" s="548"/>
      <c r="AE15" s="548"/>
      <c r="AF15" s="176"/>
      <c r="AG15" s="31"/>
      <c r="AH15" s="599">
        <f t="shared" si="1"/>
        <v>0</v>
      </c>
      <c r="AI15" s="600"/>
      <c r="AJ15" s="600"/>
      <c r="AK15" s="600"/>
      <c r="AL15" s="600"/>
      <c r="AM15" s="176"/>
      <c r="AN15" s="171"/>
      <c r="AY15" s="336" t="b">
        <f t="shared" si="0"/>
        <v>1</v>
      </c>
    </row>
    <row r="16" spans="2:51" ht="27" customHeight="1">
      <c r="B16" s="27"/>
      <c r="C16" s="39"/>
      <c r="D16" s="430" t="s">
        <v>122</v>
      </c>
      <c r="E16" s="431"/>
      <c r="F16" s="431"/>
      <c r="G16" s="431"/>
      <c r="H16" s="431"/>
      <c r="I16" s="431"/>
      <c r="J16" s="431"/>
      <c r="K16" s="64"/>
      <c r="L16" s="39"/>
      <c r="M16" s="430" t="s">
        <v>412</v>
      </c>
      <c r="N16" s="431"/>
      <c r="O16" s="431"/>
      <c r="P16" s="431"/>
      <c r="Q16" s="431"/>
      <c r="R16" s="431"/>
      <c r="S16" s="611"/>
      <c r="T16" s="39"/>
      <c r="U16" s="603">
        <v>1</v>
      </c>
      <c r="V16" s="604"/>
      <c r="W16" s="604"/>
      <c r="X16" s="604"/>
      <c r="Y16" s="66"/>
      <c r="Z16" s="89"/>
      <c r="AA16" s="629">
        <v>3560</v>
      </c>
      <c r="AB16" s="629"/>
      <c r="AC16" s="629"/>
      <c r="AD16" s="629"/>
      <c r="AE16" s="629"/>
      <c r="AF16" s="38"/>
      <c r="AG16" s="39"/>
      <c r="AH16" s="599">
        <f t="shared" si="1"/>
        <v>3560</v>
      </c>
      <c r="AI16" s="600"/>
      <c r="AJ16" s="600"/>
      <c r="AK16" s="600"/>
      <c r="AL16" s="600"/>
      <c r="AM16" s="38"/>
      <c r="AN16" s="40"/>
      <c r="AY16" s="336" t="b">
        <f t="shared" si="0"/>
        <v>1</v>
      </c>
    </row>
    <row r="17" spans="2:51" ht="27" customHeight="1">
      <c r="B17" s="27"/>
      <c r="C17" s="28"/>
      <c r="D17" s="615" t="s">
        <v>123</v>
      </c>
      <c r="E17" s="615"/>
      <c r="F17" s="615"/>
      <c r="G17" s="615"/>
      <c r="H17" s="615"/>
      <c r="I17" s="615"/>
      <c r="J17" s="615"/>
      <c r="K17" s="30"/>
      <c r="L17" s="28"/>
      <c r="M17" s="476" t="s">
        <v>412</v>
      </c>
      <c r="N17" s="476"/>
      <c r="O17" s="476"/>
      <c r="P17" s="476"/>
      <c r="Q17" s="476"/>
      <c r="R17" s="476"/>
      <c r="S17" s="613"/>
      <c r="T17" s="28"/>
      <c r="U17" s="603">
        <v>1</v>
      </c>
      <c r="V17" s="604"/>
      <c r="W17" s="604"/>
      <c r="X17" s="604"/>
      <c r="Y17" s="188"/>
      <c r="Z17" s="189"/>
      <c r="AA17" s="614">
        <v>5910</v>
      </c>
      <c r="AB17" s="614"/>
      <c r="AC17" s="614"/>
      <c r="AD17" s="614"/>
      <c r="AE17" s="614"/>
      <c r="AF17" s="30"/>
      <c r="AG17" s="28"/>
      <c r="AH17" s="599">
        <f t="shared" si="1"/>
        <v>5910</v>
      </c>
      <c r="AI17" s="600"/>
      <c r="AJ17" s="600"/>
      <c r="AK17" s="600"/>
      <c r="AL17" s="600"/>
      <c r="AM17" s="30"/>
      <c r="AN17" s="40"/>
      <c r="AO17" s="144"/>
      <c r="AY17" s="336" t="b">
        <f t="shared" si="0"/>
        <v>1</v>
      </c>
    </row>
    <row r="18" spans="2:51" ht="27" customHeight="1">
      <c r="B18" s="27"/>
      <c r="C18" s="33"/>
      <c r="D18" s="375"/>
      <c r="E18" s="375"/>
      <c r="F18" s="375"/>
      <c r="G18" s="375"/>
      <c r="H18" s="375"/>
      <c r="I18" s="375"/>
      <c r="J18" s="375"/>
      <c r="K18" s="35"/>
      <c r="L18" s="33"/>
      <c r="M18" s="477"/>
      <c r="N18" s="477"/>
      <c r="O18" s="477"/>
      <c r="P18" s="477"/>
      <c r="Q18" s="477"/>
      <c r="R18" s="477"/>
      <c r="S18" s="612"/>
      <c r="T18" s="33"/>
      <c r="U18" s="603"/>
      <c r="V18" s="604"/>
      <c r="W18" s="604"/>
      <c r="X18" s="604"/>
      <c r="Y18" s="67"/>
      <c r="Z18" s="90"/>
      <c r="AA18" s="614"/>
      <c r="AB18" s="614"/>
      <c r="AC18" s="614"/>
      <c r="AD18" s="614"/>
      <c r="AE18" s="614"/>
      <c r="AF18" s="35"/>
      <c r="AG18" s="33"/>
      <c r="AH18" s="599">
        <f t="shared" si="1"/>
        <v>0</v>
      </c>
      <c r="AI18" s="600"/>
      <c r="AJ18" s="600"/>
      <c r="AK18" s="600"/>
      <c r="AL18" s="600"/>
      <c r="AM18" s="35"/>
      <c r="AN18" s="40"/>
      <c r="AY18" s="336" t="b">
        <f t="shared" si="0"/>
        <v>1</v>
      </c>
    </row>
    <row r="19" spans="2:51" ht="27" customHeight="1">
      <c r="B19" s="27"/>
      <c r="C19" s="28"/>
      <c r="D19" s="477"/>
      <c r="E19" s="477"/>
      <c r="F19" s="477"/>
      <c r="G19" s="477"/>
      <c r="H19" s="477"/>
      <c r="I19" s="477"/>
      <c r="J19" s="477"/>
      <c r="K19" s="159"/>
      <c r="L19" s="39"/>
      <c r="M19" s="431"/>
      <c r="N19" s="431"/>
      <c r="O19" s="431"/>
      <c r="P19" s="431"/>
      <c r="Q19" s="431"/>
      <c r="R19" s="431"/>
      <c r="S19" s="611"/>
      <c r="T19" s="39"/>
      <c r="U19" s="603"/>
      <c r="V19" s="604"/>
      <c r="W19" s="604"/>
      <c r="X19" s="604"/>
      <c r="Y19" s="66"/>
      <c r="Z19" s="89"/>
      <c r="AA19" s="610"/>
      <c r="AB19" s="610"/>
      <c r="AC19" s="610"/>
      <c r="AD19" s="610"/>
      <c r="AE19" s="610"/>
      <c r="AF19" s="38"/>
      <c r="AG19" s="39"/>
      <c r="AH19" s="599">
        <f t="shared" si="1"/>
        <v>0</v>
      </c>
      <c r="AI19" s="600"/>
      <c r="AJ19" s="600"/>
      <c r="AK19" s="600"/>
      <c r="AL19" s="600"/>
      <c r="AM19" s="38"/>
      <c r="AN19" s="40"/>
      <c r="AY19" s="336" t="b">
        <f t="shared" si="0"/>
        <v>1</v>
      </c>
    </row>
    <row r="20" spans="2:51" ht="27" customHeight="1">
      <c r="B20" s="27"/>
      <c r="C20" s="28"/>
      <c r="D20" s="477"/>
      <c r="E20" s="477"/>
      <c r="F20" s="477"/>
      <c r="G20" s="477"/>
      <c r="H20" s="477"/>
      <c r="I20" s="477"/>
      <c r="J20" s="477"/>
      <c r="K20" s="30"/>
      <c r="L20" s="39"/>
      <c r="M20" s="431"/>
      <c r="N20" s="431"/>
      <c r="O20" s="431"/>
      <c r="P20" s="431"/>
      <c r="Q20" s="431"/>
      <c r="R20" s="431"/>
      <c r="S20" s="611"/>
      <c r="T20" s="39"/>
      <c r="U20" s="603"/>
      <c r="V20" s="604"/>
      <c r="W20" s="604"/>
      <c r="X20" s="604"/>
      <c r="Y20" s="66"/>
      <c r="Z20" s="89"/>
      <c r="AA20" s="610"/>
      <c r="AB20" s="610"/>
      <c r="AC20" s="610"/>
      <c r="AD20" s="610"/>
      <c r="AE20" s="610"/>
      <c r="AF20" s="38"/>
      <c r="AG20" s="39"/>
      <c r="AH20" s="599">
        <f t="shared" si="1"/>
        <v>0</v>
      </c>
      <c r="AI20" s="600"/>
      <c r="AJ20" s="600"/>
      <c r="AK20" s="600"/>
      <c r="AL20" s="600"/>
      <c r="AM20" s="38"/>
      <c r="AN20" s="40"/>
      <c r="AY20" s="336" t="b">
        <f t="shared" si="0"/>
        <v>1</v>
      </c>
    </row>
    <row r="21" spans="2:51" ht="27" customHeight="1">
      <c r="B21" s="27"/>
      <c r="C21" s="28"/>
      <c r="D21" s="477"/>
      <c r="E21" s="477"/>
      <c r="F21" s="477"/>
      <c r="G21" s="477"/>
      <c r="H21" s="477"/>
      <c r="I21" s="477"/>
      <c r="J21" s="477"/>
      <c r="K21" s="30"/>
      <c r="L21" s="39"/>
      <c r="M21" s="431"/>
      <c r="N21" s="431"/>
      <c r="O21" s="431"/>
      <c r="P21" s="431"/>
      <c r="Q21" s="431"/>
      <c r="R21" s="431"/>
      <c r="S21" s="611"/>
      <c r="T21" s="39"/>
      <c r="U21" s="603"/>
      <c r="V21" s="604"/>
      <c r="W21" s="604"/>
      <c r="X21" s="604"/>
      <c r="Y21" s="66"/>
      <c r="Z21" s="89"/>
      <c r="AA21" s="610"/>
      <c r="AB21" s="610"/>
      <c r="AC21" s="610"/>
      <c r="AD21" s="610"/>
      <c r="AE21" s="610"/>
      <c r="AF21" s="38"/>
      <c r="AG21" s="39"/>
      <c r="AH21" s="599">
        <f t="shared" si="1"/>
        <v>0</v>
      </c>
      <c r="AI21" s="600"/>
      <c r="AJ21" s="600"/>
      <c r="AK21" s="600"/>
      <c r="AL21" s="600"/>
      <c r="AM21" s="38"/>
      <c r="AN21" s="40"/>
      <c r="AY21" s="336" t="b">
        <f t="shared" si="0"/>
        <v>1</v>
      </c>
    </row>
    <row r="22" spans="2:51" ht="27" customHeight="1">
      <c r="B22" s="27"/>
      <c r="C22" s="28"/>
      <c r="D22" s="477"/>
      <c r="E22" s="477"/>
      <c r="F22" s="477"/>
      <c r="G22" s="477"/>
      <c r="H22" s="477"/>
      <c r="I22" s="477"/>
      <c r="J22" s="477"/>
      <c r="K22" s="30"/>
      <c r="L22" s="39"/>
      <c r="M22" s="431"/>
      <c r="N22" s="431"/>
      <c r="O22" s="431"/>
      <c r="P22" s="431"/>
      <c r="Q22" s="431"/>
      <c r="R22" s="431"/>
      <c r="S22" s="611"/>
      <c r="T22" s="39"/>
      <c r="U22" s="603"/>
      <c r="V22" s="604"/>
      <c r="W22" s="604"/>
      <c r="X22" s="604"/>
      <c r="Y22" s="66"/>
      <c r="Z22" s="89"/>
      <c r="AA22" s="610"/>
      <c r="AB22" s="610"/>
      <c r="AC22" s="610"/>
      <c r="AD22" s="610"/>
      <c r="AE22" s="610"/>
      <c r="AF22" s="38"/>
      <c r="AG22" s="39"/>
      <c r="AH22" s="599">
        <f t="shared" si="1"/>
        <v>0</v>
      </c>
      <c r="AI22" s="600"/>
      <c r="AJ22" s="600"/>
      <c r="AK22" s="600"/>
      <c r="AL22" s="600"/>
      <c r="AM22" s="38"/>
      <c r="AN22" s="40"/>
      <c r="AY22" s="336" t="b">
        <f t="shared" si="0"/>
        <v>1</v>
      </c>
    </row>
    <row r="23" spans="2:51" ht="27.75" customHeight="1">
      <c r="B23" s="27"/>
      <c r="C23" s="28"/>
      <c r="D23" s="477"/>
      <c r="E23" s="477"/>
      <c r="F23" s="477"/>
      <c r="G23" s="477"/>
      <c r="H23" s="477"/>
      <c r="I23" s="477"/>
      <c r="J23" s="477"/>
      <c r="K23" s="30"/>
      <c r="L23" s="39"/>
      <c r="M23" s="431"/>
      <c r="N23" s="431"/>
      <c r="O23" s="431"/>
      <c r="P23" s="431"/>
      <c r="Q23" s="431"/>
      <c r="R23" s="431"/>
      <c r="S23" s="611"/>
      <c r="T23" s="39"/>
      <c r="U23" s="603"/>
      <c r="V23" s="604"/>
      <c r="W23" s="604"/>
      <c r="X23" s="604"/>
      <c r="Y23" s="66"/>
      <c r="Z23" s="89"/>
      <c r="AA23" s="610"/>
      <c r="AB23" s="610"/>
      <c r="AC23" s="610"/>
      <c r="AD23" s="610"/>
      <c r="AE23" s="610"/>
      <c r="AF23" s="38"/>
      <c r="AG23" s="39"/>
      <c r="AH23" s="599">
        <f t="shared" si="1"/>
        <v>0</v>
      </c>
      <c r="AI23" s="600"/>
      <c r="AJ23" s="600"/>
      <c r="AK23" s="600"/>
      <c r="AL23" s="600"/>
      <c r="AM23" s="38"/>
      <c r="AN23" s="40"/>
      <c r="AY23" s="336" t="b">
        <f t="shared" si="0"/>
        <v>1</v>
      </c>
    </row>
    <row r="24" spans="2:51" ht="27" customHeight="1">
      <c r="B24" s="27"/>
      <c r="C24" s="28"/>
      <c r="D24" s="477"/>
      <c r="E24" s="477"/>
      <c r="F24" s="477"/>
      <c r="G24" s="477"/>
      <c r="H24" s="477"/>
      <c r="I24" s="477"/>
      <c r="J24" s="477"/>
      <c r="K24" s="30"/>
      <c r="L24" s="28"/>
      <c r="M24" s="601"/>
      <c r="N24" s="601"/>
      <c r="O24" s="601"/>
      <c r="P24" s="601"/>
      <c r="Q24" s="601"/>
      <c r="R24" s="601"/>
      <c r="S24" s="602"/>
      <c r="T24" s="39"/>
      <c r="U24" s="603"/>
      <c r="V24" s="604"/>
      <c r="W24" s="604"/>
      <c r="X24" s="604"/>
      <c r="Y24" s="66"/>
      <c r="Z24" s="89"/>
      <c r="AA24" s="610"/>
      <c r="AB24" s="610"/>
      <c r="AC24" s="610"/>
      <c r="AD24" s="610"/>
      <c r="AE24" s="610"/>
      <c r="AF24" s="38"/>
      <c r="AG24" s="39"/>
      <c r="AH24" s="599">
        <f t="shared" si="1"/>
        <v>0</v>
      </c>
      <c r="AI24" s="600"/>
      <c r="AJ24" s="600"/>
      <c r="AK24" s="600"/>
      <c r="AL24" s="600"/>
      <c r="AM24" s="38"/>
      <c r="AN24" s="40"/>
      <c r="AY24" s="336" t="b">
        <f t="shared" si="0"/>
        <v>1</v>
      </c>
    </row>
    <row r="25" spans="2:51" ht="27" customHeight="1">
      <c r="B25" s="27"/>
      <c r="C25" s="28"/>
      <c r="D25" s="501"/>
      <c r="E25" s="477"/>
      <c r="F25" s="477"/>
      <c r="G25" s="477"/>
      <c r="H25" s="477"/>
      <c r="I25" s="477"/>
      <c r="J25" s="477"/>
      <c r="K25" s="30"/>
      <c r="L25" s="28"/>
      <c r="M25" s="601"/>
      <c r="N25" s="601"/>
      <c r="O25" s="601"/>
      <c r="P25" s="601"/>
      <c r="Q25" s="601"/>
      <c r="R25" s="601"/>
      <c r="S25" s="602"/>
      <c r="T25" s="39"/>
      <c r="U25" s="603"/>
      <c r="V25" s="604"/>
      <c r="W25" s="604"/>
      <c r="X25" s="604"/>
      <c r="Y25" s="66"/>
      <c r="Z25" s="89"/>
      <c r="AA25" s="610"/>
      <c r="AB25" s="610"/>
      <c r="AC25" s="610"/>
      <c r="AD25" s="610"/>
      <c r="AE25" s="610"/>
      <c r="AF25" s="38"/>
      <c r="AG25" s="28"/>
      <c r="AH25" s="599">
        <f t="shared" si="1"/>
        <v>0</v>
      </c>
      <c r="AI25" s="600"/>
      <c r="AJ25" s="600"/>
      <c r="AK25" s="600"/>
      <c r="AL25" s="600"/>
      <c r="AM25" s="30"/>
      <c r="AN25" s="40"/>
      <c r="AY25" s="336" t="b">
        <f t="shared" si="0"/>
        <v>1</v>
      </c>
    </row>
    <row r="26" spans="2:51" ht="27" customHeight="1">
      <c r="B26" s="27"/>
      <c r="C26" s="28"/>
      <c r="D26" s="501"/>
      <c r="E26" s="477"/>
      <c r="F26" s="477"/>
      <c r="G26" s="477"/>
      <c r="H26" s="477"/>
      <c r="I26" s="477"/>
      <c r="J26" s="477"/>
      <c r="K26" s="30"/>
      <c r="L26" s="28"/>
      <c r="M26" s="601"/>
      <c r="N26" s="601"/>
      <c r="O26" s="601"/>
      <c r="P26" s="601"/>
      <c r="Q26" s="601"/>
      <c r="R26" s="601"/>
      <c r="S26" s="602"/>
      <c r="T26" s="39"/>
      <c r="U26" s="603"/>
      <c r="V26" s="604"/>
      <c r="W26" s="604"/>
      <c r="X26" s="604"/>
      <c r="Y26" s="66"/>
      <c r="Z26" s="89"/>
      <c r="AA26" s="610"/>
      <c r="AB26" s="610"/>
      <c r="AC26" s="610"/>
      <c r="AD26" s="610"/>
      <c r="AE26" s="610"/>
      <c r="AF26" s="64"/>
      <c r="AG26" s="162"/>
      <c r="AH26" s="599">
        <f t="shared" si="1"/>
        <v>0</v>
      </c>
      <c r="AI26" s="600"/>
      <c r="AJ26" s="600"/>
      <c r="AK26" s="600"/>
      <c r="AL26" s="600"/>
      <c r="AM26" s="30"/>
      <c r="AN26" s="40"/>
      <c r="AY26" s="336" t="b">
        <f t="shared" si="0"/>
        <v>1</v>
      </c>
    </row>
    <row r="27" spans="2:51" ht="27" customHeight="1">
      <c r="B27" s="27"/>
      <c r="C27" s="28"/>
      <c r="D27" s="477"/>
      <c r="E27" s="477"/>
      <c r="F27" s="477"/>
      <c r="G27" s="477"/>
      <c r="H27" s="477"/>
      <c r="I27" s="477"/>
      <c r="J27" s="477"/>
      <c r="K27" s="30"/>
      <c r="L27" s="28"/>
      <c r="M27" s="601"/>
      <c r="N27" s="601"/>
      <c r="O27" s="601"/>
      <c r="P27" s="601"/>
      <c r="Q27" s="601"/>
      <c r="R27" s="601"/>
      <c r="S27" s="602"/>
      <c r="T27" s="39"/>
      <c r="U27" s="603"/>
      <c r="V27" s="604"/>
      <c r="W27" s="604"/>
      <c r="X27" s="604"/>
      <c r="Y27" s="66"/>
      <c r="Z27" s="89"/>
      <c r="AA27" s="610"/>
      <c r="AB27" s="610"/>
      <c r="AC27" s="610"/>
      <c r="AD27" s="610"/>
      <c r="AE27" s="610"/>
      <c r="AF27" s="64"/>
      <c r="AG27" s="162"/>
      <c r="AH27" s="599">
        <f t="shared" si="1"/>
        <v>0</v>
      </c>
      <c r="AI27" s="600"/>
      <c r="AJ27" s="600"/>
      <c r="AK27" s="600"/>
      <c r="AL27" s="600"/>
      <c r="AM27" s="30"/>
      <c r="AN27" s="40"/>
      <c r="AY27" s="336" t="b">
        <f t="shared" si="0"/>
        <v>1</v>
      </c>
    </row>
    <row r="28" spans="2:51" ht="27" customHeight="1">
      <c r="B28" s="27"/>
      <c r="C28" s="28"/>
      <c r="D28" s="477"/>
      <c r="E28" s="477"/>
      <c r="F28" s="477"/>
      <c r="G28" s="477"/>
      <c r="H28" s="477"/>
      <c r="I28" s="477"/>
      <c r="J28" s="477"/>
      <c r="K28" s="160"/>
      <c r="L28" s="161"/>
      <c r="M28" s="601"/>
      <c r="N28" s="601"/>
      <c r="O28" s="601"/>
      <c r="P28" s="601"/>
      <c r="Q28" s="601"/>
      <c r="R28" s="601"/>
      <c r="S28" s="602"/>
      <c r="T28" s="94"/>
      <c r="U28" s="603"/>
      <c r="V28" s="604"/>
      <c r="W28" s="604"/>
      <c r="X28" s="604"/>
      <c r="Y28" s="92"/>
      <c r="Z28" s="95"/>
      <c r="AA28" s="610"/>
      <c r="AB28" s="610"/>
      <c r="AC28" s="610"/>
      <c r="AD28" s="610"/>
      <c r="AE28" s="610"/>
      <c r="AF28" s="93"/>
      <c r="AG28" s="163"/>
      <c r="AH28" s="599">
        <f t="shared" si="1"/>
        <v>0</v>
      </c>
      <c r="AI28" s="600"/>
      <c r="AJ28" s="600"/>
      <c r="AK28" s="600"/>
      <c r="AL28" s="600"/>
      <c r="AM28" s="160"/>
      <c r="AN28" s="96"/>
      <c r="AY28" s="336" t="b">
        <f t="shared" si="0"/>
        <v>1</v>
      </c>
    </row>
    <row r="29" spans="2:51" ht="27" customHeight="1">
      <c r="B29" s="27"/>
      <c r="C29" s="28"/>
      <c r="D29" s="477"/>
      <c r="E29" s="477"/>
      <c r="F29" s="477"/>
      <c r="G29" s="477"/>
      <c r="H29" s="477"/>
      <c r="I29" s="477"/>
      <c r="J29" s="477"/>
      <c r="K29" s="160"/>
      <c r="L29" s="161"/>
      <c r="M29" s="601"/>
      <c r="N29" s="601"/>
      <c r="O29" s="601"/>
      <c r="P29" s="601"/>
      <c r="Q29" s="601"/>
      <c r="R29" s="601"/>
      <c r="S29" s="602"/>
      <c r="T29" s="94"/>
      <c r="U29" s="603"/>
      <c r="V29" s="604"/>
      <c r="W29" s="604"/>
      <c r="X29" s="604"/>
      <c r="Y29" s="92"/>
      <c r="Z29" s="95"/>
      <c r="AA29" s="610"/>
      <c r="AB29" s="610"/>
      <c r="AC29" s="610"/>
      <c r="AD29" s="610"/>
      <c r="AE29" s="610"/>
      <c r="AF29" s="93"/>
      <c r="AG29" s="163"/>
      <c r="AH29" s="599">
        <f t="shared" si="1"/>
        <v>0</v>
      </c>
      <c r="AI29" s="600"/>
      <c r="AJ29" s="600"/>
      <c r="AK29" s="600"/>
      <c r="AL29" s="600"/>
      <c r="AM29" s="160"/>
      <c r="AN29" s="96"/>
      <c r="AY29" s="336" t="b">
        <f t="shared" si="0"/>
        <v>1</v>
      </c>
    </row>
    <row r="30" spans="2:51" ht="27" customHeight="1">
      <c r="B30" s="27"/>
      <c r="C30" s="161"/>
      <c r="D30" s="481" t="s">
        <v>198</v>
      </c>
      <c r="E30" s="482"/>
      <c r="F30" s="482"/>
      <c r="G30" s="482"/>
      <c r="H30" s="482"/>
      <c r="I30" s="482"/>
      <c r="J30" s="482"/>
      <c r="K30" s="160"/>
      <c r="L30" s="161"/>
      <c r="M30" s="606"/>
      <c r="N30" s="606"/>
      <c r="O30" s="606"/>
      <c r="P30" s="606"/>
      <c r="Q30" s="606"/>
      <c r="R30" s="606"/>
      <c r="S30" s="607"/>
      <c r="T30" s="94"/>
      <c r="U30" s="608"/>
      <c r="V30" s="608"/>
      <c r="W30" s="608"/>
      <c r="X30" s="608"/>
      <c r="Y30" s="92"/>
      <c r="Z30" s="163"/>
      <c r="AA30" s="609"/>
      <c r="AB30" s="609"/>
      <c r="AC30" s="609"/>
      <c r="AD30" s="609"/>
      <c r="AE30" s="609"/>
      <c r="AF30" s="190"/>
      <c r="AG30" s="163"/>
      <c r="AH30" s="605">
        <f>SUM(AH12:AL29)</f>
        <v>38040</v>
      </c>
      <c r="AI30" s="605"/>
      <c r="AJ30" s="605"/>
      <c r="AK30" s="605"/>
      <c r="AL30" s="605"/>
      <c r="AM30" s="160"/>
      <c r="AN30" s="96"/>
    </row>
    <row r="31" spans="2:51">
      <c r="B31" s="27"/>
      <c r="C31" s="98"/>
      <c r="D31" s="623" t="s">
        <v>120</v>
      </c>
      <c r="E31" s="623"/>
      <c r="F31" s="623"/>
      <c r="G31" s="623"/>
      <c r="H31" s="623"/>
      <c r="I31" s="623"/>
      <c r="J31" s="623"/>
      <c r="K31" s="99"/>
      <c r="L31" s="100"/>
      <c r="M31" s="101"/>
      <c r="N31" s="101"/>
      <c r="O31" s="101"/>
      <c r="P31" s="101"/>
      <c r="Q31" s="101"/>
      <c r="R31" s="101"/>
      <c r="S31" s="101"/>
      <c r="T31" s="101"/>
      <c r="U31" s="625">
        <v>42917</v>
      </c>
      <c r="V31" s="625"/>
      <c r="W31" s="625"/>
      <c r="X31" s="625"/>
      <c r="Y31" s="625"/>
      <c r="Z31" s="626"/>
      <c r="AA31" s="626"/>
      <c r="AB31" s="626"/>
      <c r="AC31" s="626"/>
      <c r="AD31" s="626"/>
      <c r="AE31" s="626"/>
      <c r="AF31" s="103"/>
      <c r="AG31" s="101"/>
      <c r="AH31" s="101"/>
      <c r="AI31" s="101"/>
      <c r="AJ31" s="101"/>
      <c r="AK31" s="101"/>
      <c r="AL31" s="101"/>
      <c r="AM31" s="99"/>
      <c r="AN31" s="96"/>
    </row>
    <row r="32" spans="2:51" ht="40.5" customHeight="1">
      <c r="B32" s="97"/>
      <c r="C32" s="98"/>
      <c r="D32" s="623" t="s">
        <v>121</v>
      </c>
      <c r="E32" s="623"/>
      <c r="F32" s="623"/>
      <c r="G32" s="623"/>
      <c r="H32" s="623"/>
      <c r="I32" s="623"/>
      <c r="J32" s="623"/>
      <c r="K32" s="99"/>
      <c r="L32" s="100"/>
      <c r="M32" s="101"/>
      <c r="N32" s="101"/>
      <c r="O32" s="101"/>
      <c r="P32" s="101"/>
      <c r="Q32" s="101"/>
      <c r="R32" s="101"/>
      <c r="S32" s="101"/>
      <c r="T32" s="101"/>
      <c r="U32" s="101"/>
      <c r="V32" s="101"/>
      <c r="W32" s="101"/>
      <c r="X32" s="101"/>
      <c r="Y32" s="101"/>
      <c r="Z32" s="101"/>
      <c r="AA32" s="101"/>
      <c r="AB32" s="101"/>
      <c r="AC32" s="101"/>
      <c r="AD32" s="101"/>
      <c r="AE32" s="101"/>
      <c r="AF32" s="624">
        <f>AH30</f>
        <v>38040</v>
      </c>
      <c r="AG32" s="624"/>
      <c r="AH32" s="624"/>
      <c r="AI32" s="624"/>
      <c r="AJ32" s="624"/>
      <c r="AK32" s="624"/>
      <c r="AL32" s="302" t="s">
        <v>199</v>
      </c>
      <c r="AM32" s="99"/>
      <c r="AN32" s="102"/>
    </row>
    <row r="33" spans="2:41" ht="40.5" customHeight="1">
      <c r="B33" s="97"/>
      <c r="C33" s="310"/>
      <c r="D33" s="628" t="s">
        <v>125</v>
      </c>
      <c r="E33" s="628"/>
      <c r="F33" s="628"/>
      <c r="G33" s="628"/>
      <c r="H33" s="628"/>
      <c r="I33" s="628"/>
      <c r="J33" s="628"/>
      <c r="K33" s="311"/>
      <c r="L33" s="31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22"/>
      <c r="AL33" s="622"/>
      <c r="AM33" s="311"/>
      <c r="AN33" s="102"/>
      <c r="AO33" s="144" t="s">
        <v>119</v>
      </c>
    </row>
    <row r="34" spans="2:41">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row>
  </sheetData>
  <sheetProtection password="D805" sheet="1" objects="1" scenarios="1"/>
  <mergeCells count="116">
    <mergeCell ref="D8:J8"/>
    <mergeCell ref="AA27:AE27"/>
    <mergeCell ref="AA28:AE28"/>
    <mergeCell ref="AA29:AE29"/>
    <mergeCell ref="D33:J33"/>
    <mergeCell ref="AA19:AE19"/>
    <mergeCell ref="AA20:AE20"/>
    <mergeCell ref="AA21:AE21"/>
    <mergeCell ref="AA22:AE22"/>
    <mergeCell ref="D12:J12"/>
    <mergeCell ref="D9:J9"/>
    <mergeCell ref="D10:J10"/>
    <mergeCell ref="D11:J11"/>
    <mergeCell ref="D13:J13"/>
    <mergeCell ref="D16:J16"/>
    <mergeCell ref="U16:X16"/>
    <mergeCell ref="AA16:AE16"/>
    <mergeCell ref="M15:S15"/>
    <mergeCell ref="U15:X15"/>
    <mergeCell ref="AA15:AE15"/>
    <mergeCell ref="U14:X14"/>
    <mergeCell ref="AA13:AE13"/>
    <mergeCell ref="AA14:AE14"/>
    <mergeCell ref="D15:J15"/>
    <mergeCell ref="M33:AL33"/>
    <mergeCell ref="D32:J32"/>
    <mergeCell ref="D31:J31"/>
    <mergeCell ref="AF32:AK32"/>
    <mergeCell ref="U31:AE31"/>
    <mergeCell ref="AH15:AL15"/>
    <mergeCell ref="AA25:AE25"/>
    <mergeCell ref="D26:J26"/>
    <mergeCell ref="U26:X26"/>
    <mergeCell ref="AA26:AE26"/>
    <mergeCell ref="AH17:AL17"/>
    <mergeCell ref="U18:X18"/>
    <mergeCell ref="AA18:AE18"/>
    <mergeCell ref="AH18:AL18"/>
    <mergeCell ref="D19:J19"/>
    <mergeCell ref="M19:S19"/>
    <mergeCell ref="AH19:AL19"/>
    <mergeCell ref="U19:X19"/>
    <mergeCell ref="D23:J23"/>
    <mergeCell ref="M23:S23"/>
    <mergeCell ref="AH23:AL23"/>
    <mergeCell ref="D24:J24"/>
    <mergeCell ref="M24:S24"/>
    <mergeCell ref="N4:Z4"/>
    <mergeCell ref="M8:AL8"/>
    <mergeCell ref="T10:U10"/>
    <mergeCell ref="Z10:AC10"/>
    <mergeCell ref="AH11:AL11"/>
    <mergeCell ref="AB6:AL6"/>
    <mergeCell ref="M12:S12"/>
    <mergeCell ref="AH12:AL12"/>
    <mergeCell ref="U11:X11"/>
    <mergeCell ref="M9:AL9"/>
    <mergeCell ref="M10:P10"/>
    <mergeCell ref="L11:S11"/>
    <mergeCell ref="U12:X12"/>
    <mergeCell ref="AA12:AE12"/>
    <mergeCell ref="AA11:AE11"/>
    <mergeCell ref="M13:S13"/>
    <mergeCell ref="AH13:AL13"/>
    <mergeCell ref="D14:J14"/>
    <mergeCell ref="M14:S14"/>
    <mergeCell ref="M16:S16"/>
    <mergeCell ref="AA23:AE23"/>
    <mergeCell ref="D20:J20"/>
    <mergeCell ref="M20:S20"/>
    <mergeCell ref="AH20:AL20"/>
    <mergeCell ref="D22:J22"/>
    <mergeCell ref="M22:S22"/>
    <mergeCell ref="AH22:AL22"/>
    <mergeCell ref="D21:J21"/>
    <mergeCell ref="M21:S21"/>
    <mergeCell ref="AH21:AL21"/>
    <mergeCell ref="AH14:AL14"/>
    <mergeCell ref="M17:S17"/>
    <mergeCell ref="D18:J18"/>
    <mergeCell ref="M18:S18"/>
    <mergeCell ref="U13:X13"/>
    <mergeCell ref="U17:X17"/>
    <mergeCell ref="AA17:AE17"/>
    <mergeCell ref="D17:J17"/>
    <mergeCell ref="AH24:AL24"/>
    <mergeCell ref="U24:X24"/>
    <mergeCell ref="U22:X22"/>
    <mergeCell ref="U23:X23"/>
    <mergeCell ref="D25:J25"/>
    <mergeCell ref="AH25:AL25"/>
    <mergeCell ref="AA24:AE24"/>
    <mergeCell ref="AH16:AL16"/>
    <mergeCell ref="U20:X20"/>
    <mergeCell ref="U21:X21"/>
    <mergeCell ref="AH26:AL26"/>
    <mergeCell ref="M25:S25"/>
    <mergeCell ref="M26:S26"/>
    <mergeCell ref="U25:X25"/>
    <mergeCell ref="D30:J30"/>
    <mergeCell ref="AH30:AL30"/>
    <mergeCell ref="M29:S29"/>
    <mergeCell ref="M30:S30"/>
    <mergeCell ref="U29:X29"/>
    <mergeCell ref="U30:X30"/>
    <mergeCell ref="AA30:AE30"/>
    <mergeCell ref="D29:J29"/>
    <mergeCell ref="D27:J27"/>
    <mergeCell ref="AH27:AL27"/>
    <mergeCell ref="D28:J28"/>
    <mergeCell ref="AH28:AL28"/>
    <mergeCell ref="M27:S27"/>
    <mergeCell ref="M28:S28"/>
    <mergeCell ref="U27:X27"/>
    <mergeCell ref="U28:X28"/>
    <mergeCell ref="AH29:AL29"/>
  </mergeCells>
  <phoneticPr fontId="3"/>
  <conditionalFormatting sqref="U12:X29">
    <cfRule type="expression" dxfId="1" priority="4">
      <formula>AY12</formula>
    </cfRule>
    <cfRule type="expression" dxfId="0" priority="1">
      <formula>(AY12=FALSE)</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114"/>
  <sheetViews>
    <sheetView showGridLines="0" showRowColHeaders="0" zoomScaleNormal="100" workbookViewId="0">
      <selection activeCell="AR8" sqref="AR8"/>
    </sheetView>
  </sheetViews>
  <sheetFormatPr defaultRowHeight="13.5"/>
  <cols>
    <col min="1" max="42" width="2.25" style="84" customWidth="1"/>
    <col min="43" max="43" width="5.625" style="84" customWidth="1"/>
    <col min="44" max="16384" width="9" style="84"/>
  </cols>
  <sheetData>
    <row r="2" spans="2:42">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97"/>
      <c r="AO2" s="97"/>
      <c r="AP2" s="97"/>
    </row>
    <row r="3" spans="2:42">
      <c r="B3" s="27"/>
      <c r="C3" s="83" t="s">
        <v>126</v>
      </c>
      <c r="D3" s="83"/>
      <c r="E3" s="83"/>
      <c r="F3" s="83"/>
      <c r="G3" s="83"/>
      <c r="H3" s="83"/>
      <c r="I3" s="83"/>
      <c r="J3" s="83"/>
      <c r="K3" s="83"/>
      <c r="L3" s="83"/>
      <c r="M3" s="80"/>
      <c r="N3" s="80"/>
      <c r="O3" s="80"/>
      <c r="P3" s="80"/>
      <c r="Q3" s="80"/>
      <c r="R3" s="80"/>
      <c r="S3" s="80"/>
      <c r="T3" s="80"/>
      <c r="U3" s="80"/>
      <c r="V3" s="80"/>
      <c r="W3" s="80"/>
      <c r="X3" s="80"/>
      <c r="Y3" s="80"/>
      <c r="Z3" s="80"/>
      <c r="AA3" s="80"/>
      <c r="AB3" s="80"/>
      <c r="AC3" s="80"/>
      <c r="AD3" s="80"/>
      <c r="AE3" s="80"/>
      <c r="AF3" s="80"/>
      <c r="AG3" s="80"/>
      <c r="AH3" s="80"/>
      <c r="AI3" s="80"/>
      <c r="AJ3" s="80"/>
      <c r="AK3" s="80"/>
      <c r="AL3" s="335" t="str">
        <f>Ver&amp;入力ｼｰﾄ!A2</f>
        <v>H29/4/1版</v>
      </c>
      <c r="AM3" s="80"/>
      <c r="AN3" s="110"/>
      <c r="AO3" s="110"/>
      <c r="AP3" s="97"/>
    </row>
    <row r="4" spans="2:42" ht="14.25" customHeight="1">
      <c r="B4" s="27"/>
      <c r="C4" s="80"/>
      <c r="D4" s="80"/>
      <c r="E4" s="80"/>
      <c r="F4" s="80"/>
      <c r="G4" s="80"/>
      <c r="H4" s="80"/>
      <c r="I4" s="80"/>
      <c r="J4" s="80"/>
      <c r="K4" s="80"/>
      <c r="L4" s="80"/>
      <c r="M4" s="80"/>
      <c r="N4" s="365" t="s">
        <v>127</v>
      </c>
      <c r="O4" s="365"/>
      <c r="P4" s="365"/>
      <c r="Q4" s="365"/>
      <c r="R4" s="365"/>
      <c r="S4" s="365"/>
      <c r="T4" s="365"/>
      <c r="U4" s="365"/>
      <c r="V4" s="365"/>
      <c r="W4" s="365"/>
      <c r="X4" s="365"/>
      <c r="Y4" s="365"/>
      <c r="Z4" s="365"/>
      <c r="AA4" s="365"/>
      <c r="AB4" s="365"/>
      <c r="AC4" s="365"/>
      <c r="AD4" s="365"/>
      <c r="AE4" s="80"/>
      <c r="AF4" s="80"/>
      <c r="AG4" s="80"/>
      <c r="AH4" s="80"/>
      <c r="AI4" s="80"/>
      <c r="AJ4" s="80"/>
      <c r="AK4" s="80"/>
      <c r="AL4" s="80"/>
      <c r="AM4" s="80"/>
      <c r="AN4" s="110"/>
      <c r="AO4" s="110"/>
      <c r="AP4" s="97"/>
    </row>
    <row r="5" spans="2:42" ht="14.25">
      <c r="B5" s="27"/>
      <c r="C5" s="80"/>
      <c r="D5" s="80"/>
      <c r="E5" s="80"/>
      <c r="F5" s="80"/>
      <c r="G5" s="80"/>
      <c r="H5" s="80"/>
      <c r="I5" s="80"/>
      <c r="J5" s="80"/>
      <c r="K5" s="80"/>
      <c r="L5" s="80"/>
      <c r="M5" s="80"/>
      <c r="N5" s="57"/>
      <c r="O5" s="57"/>
      <c r="P5" s="57"/>
      <c r="Q5" s="57"/>
      <c r="R5" s="57"/>
      <c r="S5" s="57"/>
      <c r="T5" s="57"/>
      <c r="U5" s="57"/>
      <c r="V5" s="57"/>
      <c r="W5" s="57"/>
      <c r="X5" s="57"/>
      <c r="Y5" s="57"/>
      <c r="Z5" s="57"/>
      <c r="AA5" s="80"/>
      <c r="AB5" s="80"/>
      <c r="AC5" s="80"/>
      <c r="AD5" s="80"/>
      <c r="AE5" s="80"/>
      <c r="AF5" s="80"/>
      <c r="AG5" s="80"/>
      <c r="AH5" s="80"/>
      <c r="AI5" s="80"/>
      <c r="AJ5" s="80"/>
      <c r="AK5" s="80"/>
      <c r="AL5" s="80"/>
      <c r="AM5" s="80"/>
      <c r="AN5" s="110"/>
      <c r="AO5" s="110"/>
      <c r="AP5" s="97"/>
    </row>
    <row r="6" spans="2:42">
      <c r="B6" s="27"/>
      <c r="C6" s="80"/>
      <c r="D6" s="80"/>
      <c r="E6" s="80"/>
      <c r="F6" s="80"/>
      <c r="G6" s="80"/>
      <c r="H6" s="80"/>
      <c r="I6" s="80"/>
      <c r="J6" s="80"/>
      <c r="K6" s="80"/>
      <c r="L6" s="80"/>
      <c r="M6" s="80"/>
      <c r="N6" s="80"/>
      <c r="O6" s="111"/>
      <c r="P6" s="111"/>
      <c r="Q6" s="111"/>
      <c r="R6" s="111"/>
      <c r="S6" s="110"/>
      <c r="T6" s="110"/>
      <c r="U6" s="182"/>
      <c r="V6" s="224"/>
      <c r="W6" s="225"/>
      <c r="X6" s="225"/>
      <c r="Y6" s="226"/>
      <c r="Z6" s="224"/>
      <c r="AA6" s="225"/>
      <c r="AB6" s="225"/>
      <c r="AC6" s="226"/>
      <c r="AD6" s="224"/>
      <c r="AE6" s="225"/>
      <c r="AF6" s="225"/>
      <c r="AG6" s="226"/>
      <c r="AH6" s="224"/>
      <c r="AI6" s="225"/>
      <c r="AJ6" s="225"/>
      <c r="AK6" s="226"/>
      <c r="AL6" s="224"/>
      <c r="AM6" s="225"/>
      <c r="AN6" s="225"/>
      <c r="AO6" s="226"/>
      <c r="AP6" s="97"/>
    </row>
    <row r="7" spans="2:42">
      <c r="B7" s="27"/>
      <c r="C7" s="80"/>
      <c r="D7" s="80"/>
      <c r="E7" s="80"/>
      <c r="F7" s="80"/>
      <c r="G7" s="80"/>
      <c r="H7" s="80"/>
      <c r="I7" s="80"/>
      <c r="J7" s="80"/>
      <c r="K7" s="80"/>
      <c r="L7" s="80"/>
      <c r="M7" s="80"/>
      <c r="N7" s="80"/>
      <c r="O7" s="111"/>
      <c r="P7" s="111"/>
      <c r="Q7" s="111"/>
      <c r="R7" s="111"/>
      <c r="S7" s="110"/>
      <c r="T7" s="110"/>
      <c r="U7" s="113"/>
      <c r="V7" s="112"/>
      <c r="W7" s="111"/>
      <c r="X7" s="111"/>
      <c r="Y7" s="113"/>
      <c r="Z7" s="112"/>
      <c r="AA7" s="111"/>
      <c r="AB7" s="111"/>
      <c r="AC7" s="113"/>
      <c r="AD7" s="112"/>
      <c r="AE7" s="111"/>
      <c r="AF7" s="111"/>
      <c r="AG7" s="113"/>
      <c r="AH7" s="112"/>
      <c r="AI7" s="111"/>
      <c r="AJ7" s="111"/>
      <c r="AK7" s="113"/>
      <c r="AL7" s="112"/>
      <c r="AM7" s="111"/>
      <c r="AN7" s="111"/>
      <c r="AO7" s="113"/>
      <c r="AP7" s="97"/>
    </row>
    <row r="8" spans="2:42">
      <c r="B8" s="27"/>
      <c r="C8" s="80" t="s">
        <v>133</v>
      </c>
      <c r="D8" s="80"/>
      <c r="E8" s="80"/>
      <c r="F8" s="80"/>
      <c r="G8" s="80"/>
      <c r="H8" s="80"/>
      <c r="I8" s="80"/>
      <c r="J8" s="80"/>
      <c r="K8" s="80"/>
      <c r="L8" s="80"/>
      <c r="M8" s="80"/>
      <c r="N8" s="80"/>
      <c r="O8" s="111"/>
      <c r="P8" s="111"/>
      <c r="Q8" s="111"/>
      <c r="R8" s="111"/>
      <c r="S8" s="110"/>
      <c r="T8" s="110"/>
      <c r="U8" s="113"/>
      <c r="V8" s="112"/>
      <c r="W8" s="111"/>
      <c r="X8" s="111"/>
      <c r="Y8" s="113"/>
      <c r="Z8" s="112"/>
      <c r="AA8" s="111"/>
      <c r="AB8" s="111"/>
      <c r="AC8" s="113"/>
      <c r="AD8" s="112"/>
      <c r="AE8" s="111"/>
      <c r="AF8" s="111"/>
      <c r="AG8" s="113"/>
      <c r="AH8" s="112"/>
      <c r="AI8" s="111"/>
      <c r="AJ8" s="111"/>
      <c r="AK8" s="113"/>
      <c r="AL8" s="112"/>
      <c r="AM8" s="111"/>
      <c r="AN8" s="111"/>
      <c r="AO8" s="113"/>
      <c r="AP8" s="97"/>
    </row>
    <row r="9" spans="2:42">
      <c r="B9" s="27"/>
      <c r="C9" s="667" t="str">
        <f>"一関市長　"&amp;市長名&amp;"　様"</f>
        <v>一関市長　勝部 修　様</v>
      </c>
      <c r="D9" s="667"/>
      <c r="E9" s="667"/>
      <c r="F9" s="667"/>
      <c r="G9" s="667"/>
      <c r="H9" s="667"/>
      <c r="I9" s="667"/>
      <c r="J9" s="667"/>
      <c r="K9" s="667"/>
      <c r="L9" s="667"/>
      <c r="M9" s="667"/>
      <c r="N9" s="667"/>
      <c r="O9" s="111"/>
      <c r="P9" s="111"/>
      <c r="Q9" s="111"/>
      <c r="R9" s="111"/>
      <c r="S9" s="110"/>
      <c r="T9" s="110"/>
      <c r="U9" s="113"/>
      <c r="V9" s="112"/>
      <c r="W9" s="111"/>
      <c r="X9" s="111"/>
      <c r="Y9" s="113"/>
      <c r="Z9" s="112"/>
      <c r="AA9" s="111"/>
      <c r="AB9" s="111"/>
      <c r="AC9" s="113"/>
      <c r="AD9" s="112"/>
      <c r="AE9" s="111"/>
      <c r="AF9" s="111"/>
      <c r="AG9" s="113"/>
      <c r="AH9" s="112"/>
      <c r="AI9" s="111"/>
      <c r="AJ9" s="111"/>
      <c r="AK9" s="113"/>
      <c r="AL9" s="112"/>
      <c r="AM9" s="111"/>
      <c r="AN9" s="111"/>
      <c r="AO9" s="113"/>
      <c r="AP9" s="97"/>
    </row>
    <row r="10" spans="2:42">
      <c r="B10" s="27"/>
      <c r="C10" s="667"/>
      <c r="D10" s="667"/>
      <c r="E10" s="667"/>
      <c r="F10" s="667"/>
      <c r="G10" s="667"/>
      <c r="H10" s="667"/>
      <c r="I10" s="667"/>
      <c r="J10" s="667"/>
      <c r="K10" s="667"/>
      <c r="L10" s="667"/>
      <c r="M10" s="667"/>
      <c r="N10" s="667"/>
      <c r="O10" s="111"/>
      <c r="P10" s="111"/>
      <c r="Q10" s="111"/>
      <c r="R10" s="111"/>
      <c r="S10" s="110"/>
      <c r="T10" s="110"/>
      <c r="U10" s="113"/>
      <c r="V10" s="114"/>
      <c r="W10" s="115"/>
      <c r="X10" s="115"/>
      <c r="Y10" s="116"/>
      <c r="Z10" s="114"/>
      <c r="AA10" s="115"/>
      <c r="AB10" s="115"/>
      <c r="AC10" s="116"/>
      <c r="AD10" s="114"/>
      <c r="AE10" s="115"/>
      <c r="AF10" s="115"/>
      <c r="AG10" s="116"/>
      <c r="AH10" s="114"/>
      <c r="AI10" s="115"/>
      <c r="AJ10" s="115"/>
      <c r="AK10" s="116"/>
      <c r="AL10" s="114"/>
      <c r="AM10" s="115"/>
      <c r="AN10" s="115"/>
      <c r="AO10" s="116"/>
      <c r="AP10" s="97"/>
    </row>
    <row r="11" spans="2:42" ht="14.25" thickBot="1">
      <c r="B11" s="27"/>
      <c r="C11" s="117"/>
      <c r="D11" s="25"/>
      <c r="E11" s="25"/>
      <c r="F11" s="25"/>
      <c r="G11" s="25"/>
      <c r="H11" s="25"/>
      <c r="I11" s="25"/>
      <c r="J11" s="25"/>
      <c r="K11" s="117"/>
      <c r="L11" s="13"/>
      <c r="M11" s="13"/>
      <c r="N11" s="13"/>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97"/>
    </row>
    <row r="12" spans="2:42" ht="14.25" thickBot="1">
      <c r="B12" s="27"/>
      <c r="C12" s="249" t="s">
        <v>294</v>
      </c>
      <c r="D12" s="25"/>
      <c r="E12" s="25"/>
      <c r="F12" s="25"/>
      <c r="G12" s="25"/>
      <c r="H12" s="25"/>
      <c r="I12" s="25"/>
      <c r="J12" s="25"/>
      <c r="K12" s="117"/>
      <c r="L12" s="13"/>
      <c r="M12" s="13"/>
      <c r="N12" s="13"/>
      <c r="O12" s="111"/>
      <c r="P12" s="111"/>
      <c r="Q12" s="111"/>
      <c r="R12" s="111"/>
      <c r="S12" s="111"/>
      <c r="T12" s="111"/>
      <c r="U12" s="111"/>
      <c r="V12" s="111"/>
      <c r="W12" s="111"/>
      <c r="X12" s="111"/>
      <c r="Y12" s="111"/>
      <c r="Z12" s="111"/>
      <c r="AA12" s="117"/>
      <c r="AB12" s="665" t="s">
        <v>290</v>
      </c>
      <c r="AC12" s="666"/>
      <c r="AD12" s="666"/>
      <c r="AE12" s="329"/>
      <c r="AF12" s="680">
        <v>42917</v>
      </c>
      <c r="AG12" s="680"/>
      <c r="AH12" s="680"/>
      <c r="AI12" s="680"/>
      <c r="AJ12" s="680"/>
      <c r="AK12" s="680"/>
      <c r="AL12" s="680"/>
      <c r="AM12" s="680"/>
      <c r="AN12" s="680"/>
      <c r="AO12" s="330"/>
      <c r="AP12" s="97"/>
    </row>
    <row r="13" spans="2:42">
      <c r="B13" s="27"/>
      <c r="C13" s="668" t="s">
        <v>152</v>
      </c>
      <c r="D13" s="669"/>
      <c r="E13" s="669"/>
      <c r="F13" s="669"/>
      <c r="G13" s="669"/>
      <c r="H13" s="669"/>
      <c r="I13" s="670"/>
      <c r="J13" s="244"/>
      <c r="K13" s="675" t="s">
        <v>414</v>
      </c>
      <c r="L13" s="675"/>
      <c r="M13" s="675"/>
      <c r="N13" s="675"/>
      <c r="O13" s="675"/>
      <c r="P13" s="675"/>
      <c r="Q13" s="675"/>
      <c r="R13" s="675"/>
      <c r="S13" s="675"/>
      <c r="T13" s="675"/>
      <c r="U13" s="675"/>
      <c r="V13" s="675"/>
      <c r="W13" s="675"/>
      <c r="X13" s="675"/>
      <c r="Y13" s="675"/>
      <c r="Z13" s="675"/>
      <c r="AA13" s="675"/>
      <c r="AB13" s="676"/>
      <c r="AC13" s="676"/>
      <c r="AD13" s="290"/>
      <c r="AE13" s="315"/>
      <c r="AF13" s="677" t="s">
        <v>241</v>
      </c>
      <c r="AG13" s="677"/>
      <c r="AH13" s="677"/>
      <c r="AI13" s="677"/>
      <c r="AJ13" s="677"/>
      <c r="AK13" s="677"/>
      <c r="AL13" s="677"/>
      <c r="AM13" s="677"/>
      <c r="AN13" s="677"/>
      <c r="AO13" s="246"/>
      <c r="AP13" s="97"/>
    </row>
    <row r="14" spans="2:42" ht="27" customHeight="1">
      <c r="B14" s="27"/>
      <c r="C14" s="671" t="s">
        <v>128</v>
      </c>
      <c r="D14" s="520"/>
      <c r="E14" s="520"/>
      <c r="F14" s="520"/>
      <c r="G14" s="520"/>
      <c r="H14" s="520"/>
      <c r="I14" s="521"/>
      <c r="J14" s="313"/>
      <c r="K14" s="382" t="s">
        <v>401</v>
      </c>
      <c r="L14" s="382"/>
      <c r="M14" s="382"/>
      <c r="N14" s="382"/>
      <c r="O14" s="382"/>
      <c r="P14" s="382"/>
      <c r="Q14" s="382"/>
      <c r="R14" s="382"/>
      <c r="S14" s="382"/>
      <c r="T14" s="382"/>
      <c r="U14" s="382"/>
      <c r="V14" s="382"/>
      <c r="W14" s="382"/>
      <c r="X14" s="382"/>
      <c r="Y14" s="382"/>
      <c r="Z14" s="382"/>
      <c r="AA14" s="382"/>
      <c r="AB14" s="382"/>
      <c r="AC14" s="382"/>
      <c r="AD14" s="299"/>
      <c r="AE14" s="285"/>
      <c r="AF14" s="678">
        <v>42917</v>
      </c>
      <c r="AG14" s="678"/>
      <c r="AH14" s="678"/>
      <c r="AI14" s="678"/>
      <c r="AJ14" s="678"/>
      <c r="AK14" s="678"/>
      <c r="AL14" s="678"/>
      <c r="AM14" s="678"/>
      <c r="AN14" s="678"/>
      <c r="AO14" s="316"/>
      <c r="AP14" s="97"/>
    </row>
    <row r="15" spans="2:42" ht="27" customHeight="1">
      <c r="B15" s="27"/>
      <c r="C15" s="672" t="s">
        <v>242</v>
      </c>
      <c r="D15" s="673"/>
      <c r="E15" s="673"/>
      <c r="F15" s="673"/>
      <c r="G15" s="673"/>
      <c r="H15" s="673"/>
      <c r="I15" s="674"/>
      <c r="J15" s="303"/>
      <c r="K15" s="569" t="s">
        <v>400</v>
      </c>
      <c r="L15" s="569"/>
      <c r="M15" s="569"/>
      <c r="N15" s="569"/>
      <c r="O15" s="569"/>
      <c r="P15" s="569"/>
      <c r="Q15" s="569"/>
      <c r="R15" s="569"/>
      <c r="S15" s="569"/>
      <c r="T15" s="569"/>
      <c r="U15" s="569"/>
      <c r="V15" s="569"/>
      <c r="W15" s="569"/>
      <c r="X15" s="569"/>
      <c r="Y15" s="569"/>
      <c r="Z15" s="569"/>
      <c r="AA15" s="569"/>
      <c r="AB15" s="569"/>
      <c r="AC15" s="569"/>
      <c r="AD15" s="298"/>
      <c r="AE15" s="679" t="s">
        <v>134</v>
      </c>
      <c r="AF15" s="679"/>
      <c r="AG15" s="679"/>
      <c r="AH15" s="117"/>
      <c r="AI15" s="664">
        <v>5</v>
      </c>
      <c r="AJ15" s="664"/>
      <c r="AK15" s="664"/>
      <c r="AL15" s="664"/>
      <c r="AM15" s="664"/>
      <c r="AN15" s="304" t="s">
        <v>149</v>
      </c>
      <c r="AO15" s="243"/>
      <c r="AP15" s="97"/>
    </row>
    <row r="16" spans="2:42" ht="27" customHeight="1">
      <c r="B16" s="27"/>
      <c r="C16" s="639" t="s">
        <v>150</v>
      </c>
      <c r="D16" s="640"/>
      <c r="E16" s="640"/>
      <c r="F16" s="640"/>
      <c r="G16" s="640"/>
      <c r="H16" s="640"/>
      <c r="I16" s="641"/>
      <c r="J16" s="322" t="s">
        <v>415</v>
      </c>
      <c r="K16" s="413" t="s">
        <v>135</v>
      </c>
      <c r="L16" s="413"/>
      <c r="M16" s="413"/>
      <c r="N16" s="413"/>
      <c r="O16" s="579"/>
      <c r="P16" s="323" t="s">
        <v>416</v>
      </c>
      <c r="Q16" s="663" t="s">
        <v>137</v>
      </c>
      <c r="R16" s="663"/>
      <c r="S16" s="663"/>
      <c r="T16" s="663"/>
      <c r="U16" s="663"/>
      <c r="V16" s="663"/>
      <c r="W16" s="663"/>
      <c r="X16" s="430"/>
      <c r="Y16" s="430"/>
      <c r="Z16" s="430"/>
      <c r="AA16" s="430"/>
      <c r="AB16" s="430"/>
      <c r="AC16" s="430"/>
      <c r="AD16" s="430"/>
      <c r="AE16" s="430"/>
      <c r="AF16" s="430"/>
      <c r="AG16" s="430"/>
      <c r="AH16" s="430"/>
      <c r="AI16" s="430"/>
      <c r="AJ16" s="430"/>
      <c r="AK16" s="430"/>
      <c r="AL16" s="430"/>
      <c r="AM16" s="430"/>
      <c r="AN16" s="430"/>
      <c r="AO16" s="245"/>
      <c r="AP16" s="97"/>
    </row>
    <row r="17" spans="2:42" ht="27" customHeight="1">
      <c r="B17" s="27"/>
      <c r="C17" s="639" t="s">
        <v>243</v>
      </c>
      <c r="D17" s="640"/>
      <c r="E17" s="640"/>
      <c r="F17" s="640"/>
      <c r="G17" s="640"/>
      <c r="H17" s="640"/>
      <c r="I17" s="641"/>
      <c r="J17" s="398" t="s">
        <v>142</v>
      </c>
      <c r="K17" s="399"/>
      <c r="L17" s="399"/>
      <c r="M17" s="399"/>
      <c r="N17" s="400"/>
      <c r="O17" s="287"/>
      <c r="P17" s="430" t="s">
        <v>417</v>
      </c>
      <c r="Q17" s="430"/>
      <c r="R17" s="430"/>
      <c r="S17" s="430"/>
      <c r="T17" s="430"/>
      <c r="U17" s="430"/>
      <c r="V17" s="430"/>
      <c r="W17" s="430"/>
      <c r="X17" s="430"/>
      <c r="Y17" s="122"/>
      <c r="Z17" s="573" t="s">
        <v>143</v>
      </c>
      <c r="AA17" s="413"/>
      <c r="AB17" s="413"/>
      <c r="AC17" s="413"/>
      <c r="AD17" s="579"/>
      <c r="AE17" s="123"/>
      <c r="AF17" s="430"/>
      <c r="AG17" s="430"/>
      <c r="AH17" s="430"/>
      <c r="AI17" s="430"/>
      <c r="AJ17" s="430"/>
      <c r="AK17" s="430"/>
      <c r="AL17" s="430"/>
      <c r="AM17" s="430"/>
      <c r="AN17" s="430"/>
      <c r="AO17" s="245"/>
      <c r="AP17" s="97"/>
    </row>
    <row r="18" spans="2:42" ht="27" customHeight="1">
      <c r="B18" s="27"/>
      <c r="C18" s="643"/>
      <c r="D18" s="644"/>
      <c r="E18" s="644"/>
      <c r="F18" s="644"/>
      <c r="G18" s="644"/>
      <c r="H18" s="644"/>
      <c r="I18" s="645"/>
      <c r="J18" s="398" t="s">
        <v>244</v>
      </c>
      <c r="K18" s="399"/>
      <c r="L18" s="399"/>
      <c r="M18" s="399"/>
      <c r="N18" s="400"/>
      <c r="O18" s="287"/>
      <c r="P18" s="430"/>
      <c r="Q18" s="430"/>
      <c r="R18" s="430"/>
      <c r="S18" s="430"/>
      <c r="T18" s="430"/>
      <c r="U18" s="430"/>
      <c r="V18" s="430"/>
      <c r="W18" s="430"/>
      <c r="X18" s="430"/>
      <c r="Y18" s="122"/>
      <c r="Z18" s="573" t="s">
        <v>144</v>
      </c>
      <c r="AA18" s="399"/>
      <c r="AB18" s="399"/>
      <c r="AC18" s="399"/>
      <c r="AD18" s="400"/>
      <c r="AE18" s="123"/>
      <c r="AF18" s="430"/>
      <c r="AG18" s="430"/>
      <c r="AH18" s="430"/>
      <c r="AI18" s="430"/>
      <c r="AJ18" s="430"/>
      <c r="AK18" s="430"/>
      <c r="AL18" s="430"/>
      <c r="AM18" s="430"/>
      <c r="AN18" s="430"/>
      <c r="AO18" s="245"/>
      <c r="AP18" s="97"/>
    </row>
    <row r="19" spans="2:42" ht="27" customHeight="1">
      <c r="B19" s="27"/>
      <c r="C19" s="639" t="s">
        <v>151</v>
      </c>
      <c r="D19" s="640"/>
      <c r="E19" s="640"/>
      <c r="F19" s="640"/>
      <c r="G19" s="640"/>
      <c r="H19" s="640"/>
      <c r="I19" s="641"/>
      <c r="J19" s="86"/>
      <c r="K19" s="572" t="s">
        <v>245</v>
      </c>
      <c r="L19" s="572"/>
      <c r="M19" s="572"/>
      <c r="N19" s="122"/>
      <c r="O19" s="287"/>
      <c r="P19" s="430" t="str">
        <f>IF(ISBLANK(入力ｼｰﾄ!L38),"",入力ｼｰﾄ!L38)</f>
        <v/>
      </c>
      <c r="Q19" s="430"/>
      <c r="R19" s="430"/>
      <c r="S19" s="430"/>
      <c r="T19" s="430"/>
      <c r="U19" s="430"/>
      <c r="V19" s="430"/>
      <c r="W19" s="430"/>
      <c r="X19" s="430"/>
      <c r="Y19" s="122"/>
      <c r="Z19" s="86"/>
      <c r="AA19" s="572" t="s">
        <v>246</v>
      </c>
      <c r="AB19" s="572"/>
      <c r="AC19" s="572"/>
      <c r="AD19" s="122"/>
      <c r="AE19" s="125"/>
      <c r="AF19" s="430" t="str">
        <f>IF(ISBLANK(入力ｼｰﾄ!L40),"",入力ｼｰﾄ!L40)</f>
        <v/>
      </c>
      <c r="AG19" s="430"/>
      <c r="AH19" s="430"/>
      <c r="AI19" s="430"/>
      <c r="AJ19" s="430"/>
      <c r="AK19" s="430"/>
      <c r="AL19" s="430"/>
      <c r="AM19" s="430"/>
      <c r="AN19" s="430"/>
      <c r="AO19" s="245"/>
      <c r="AP19" s="97"/>
    </row>
    <row r="20" spans="2:42">
      <c r="B20" s="27"/>
      <c r="C20" s="642" t="s">
        <v>247</v>
      </c>
      <c r="D20" s="640"/>
      <c r="E20" s="640"/>
      <c r="F20" s="640"/>
      <c r="G20" s="640"/>
      <c r="H20" s="640"/>
      <c r="I20" s="641"/>
      <c r="J20" s="287"/>
      <c r="K20" s="324" t="s">
        <v>418</v>
      </c>
      <c r="L20" s="120" t="s">
        <v>420</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245"/>
      <c r="AP20" s="97"/>
    </row>
    <row r="21" spans="2:42">
      <c r="B21" s="203"/>
      <c r="C21" s="643"/>
      <c r="D21" s="644"/>
      <c r="E21" s="644"/>
      <c r="F21" s="644"/>
      <c r="G21" s="644"/>
      <c r="H21" s="644"/>
      <c r="I21" s="645"/>
      <c r="J21" s="79"/>
      <c r="K21" s="325" t="s">
        <v>248</v>
      </c>
      <c r="L21" s="117"/>
      <c r="M21" s="117"/>
      <c r="N21" s="117"/>
      <c r="O21" s="117"/>
      <c r="P21" s="117"/>
      <c r="Q21" s="117"/>
      <c r="R21" s="325" t="s">
        <v>249</v>
      </c>
      <c r="S21" s="117"/>
      <c r="T21" s="117"/>
      <c r="U21" s="117"/>
      <c r="V21" s="117"/>
      <c r="W21" s="117"/>
      <c r="X21" s="117"/>
      <c r="Y21" s="117" t="s">
        <v>251</v>
      </c>
      <c r="Z21" s="117"/>
      <c r="AA21" s="117"/>
      <c r="AB21" s="117"/>
      <c r="AC21" s="117"/>
      <c r="AD21" s="117"/>
      <c r="AE21" s="117"/>
      <c r="AF21" s="117"/>
      <c r="AG21" s="117"/>
      <c r="AH21" s="117"/>
      <c r="AI21" s="117"/>
      <c r="AJ21" s="117"/>
      <c r="AK21" s="117"/>
      <c r="AL21" s="117"/>
      <c r="AM21" s="117"/>
      <c r="AN21" s="117" t="s">
        <v>252</v>
      </c>
      <c r="AO21" s="243"/>
      <c r="AP21" s="97"/>
    </row>
    <row r="22" spans="2:42">
      <c r="B22" s="27"/>
      <c r="C22" s="646"/>
      <c r="D22" s="647"/>
      <c r="E22" s="647"/>
      <c r="F22" s="647"/>
      <c r="G22" s="647"/>
      <c r="H22" s="647"/>
      <c r="I22" s="648"/>
      <c r="J22" s="289"/>
      <c r="K22" s="121"/>
      <c r="L22" s="121"/>
      <c r="M22" s="121"/>
      <c r="N22" s="121"/>
      <c r="O22" s="121"/>
      <c r="P22" s="121"/>
      <c r="Q22" s="121"/>
      <c r="R22" s="326" t="s">
        <v>250</v>
      </c>
      <c r="S22" s="121"/>
      <c r="T22" s="121"/>
      <c r="U22" s="121"/>
      <c r="V22" s="121"/>
      <c r="W22" s="121"/>
      <c r="X22" s="121"/>
      <c r="Y22" s="121"/>
      <c r="Z22" s="121"/>
      <c r="AA22" s="121"/>
      <c r="AB22" s="121"/>
      <c r="AC22" s="121"/>
      <c r="AD22" s="121"/>
      <c r="AE22" s="121"/>
      <c r="AF22" s="121" t="s">
        <v>253</v>
      </c>
      <c r="AG22" s="121"/>
      <c r="AH22" s="121"/>
      <c r="AI22" s="121"/>
      <c r="AJ22" s="121"/>
      <c r="AK22" s="121"/>
      <c r="AL22" s="121"/>
      <c r="AM22" s="121"/>
      <c r="AN22" s="121"/>
      <c r="AO22" s="246"/>
      <c r="AP22" s="97"/>
    </row>
    <row r="23" spans="2:42">
      <c r="B23" s="27"/>
      <c r="C23" s="642" t="s">
        <v>129</v>
      </c>
      <c r="D23" s="640"/>
      <c r="E23" s="640"/>
      <c r="F23" s="640"/>
      <c r="G23" s="640"/>
      <c r="H23" s="640"/>
      <c r="I23" s="641"/>
      <c r="J23" s="287"/>
      <c r="K23" s="324" t="s">
        <v>138</v>
      </c>
      <c r="L23" s="120" t="s">
        <v>139</v>
      </c>
      <c r="M23" s="120"/>
      <c r="N23" s="120"/>
      <c r="O23" s="120"/>
      <c r="P23" s="120"/>
      <c r="Q23" s="120"/>
      <c r="R23" s="120"/>
      <c r="S23" s="288"/>
      <c r="T23" s="288"/>
      <c r="U23" s="120"/>
      <c r="V23" s="120"/>
      <c r="W23" s="324" t="s">
        <v>136</v>
      </c>
      <c r="X23" s="120" t="s">
        <v>17</v>
      </c>
      <c r="Y23" s="120"/>
      <c r="Z23" s="120"/>
      <c r="AA23" s="126"/>
      <c r="AB23" s="126"/>
      <c r="AC23" s="120"/>
      <c r="AD23" s="120"/>
      <c r="AE23" s="120"/>
      <c r="AF23" s="120"/>
      <c r="AG23" s="120"/>
      <c r="AH23" s="120"/>
      <c r="AI23" s="120"/>
      <c r="AJ23" s="120"/>
      <c r="AK23" s="120"/>
      <c r="AL23" s="120"/>
      <c r="AM23" s="120"/>
      <c r="AN23" s="120"/>
      <c r="AO23" s="245"/>
      <c r="AP23" s="97"/>
    </row>
    <row r="24" spans="2:42">
      <c r="B24" s="27"/>
      <c r="C24" s="646"/>
      <c r="D24" s="647"/>
      <c r="E24" s="647"/>
      <c r="F24" s="647"/>
      <c r="G24" s="647"/>
      <c r="H24" s="647"/>
      <c r="I24" s="648"/>
      <c r="J24" s="289"/>
      <c r="K24" s="326" t="s">
        <v>138</v>
      </c>
      <c r="L24" s="121" t="s">
        <v>254</v>
      </c>
      <c r="M24" s="121"/>
      <c r="N24" s="121"/>
      <c r="O24" s="121"/>
      <c r="P24" s="121"/>
      <c r="Q24" s="121"/>
      <c r="R24" s="121"/>
      <c r="S24" s="290"/>
      <c r="T24" s="290"/>
      <c r="U24" s="121"/>
      <c r="V24" s="121"/>
      <c r="W24" s="326" t="s">
        <v>255</v>
      </c>
      <c r="X24" s="121" t="s">
        <v>256</v>
      </c>
      <c r="Y24" s="121"/>
      <c r="Z24" s="121"/>
      <c r="AA24" s="658"/>
      <c r="AB24" s="658"/>
      <c r="AC24" s="658"/>
      <c r="AD24" s="658"/>
      <c r="AE24" s="658"/>
      <c r="AF24" s="658"/>
      <c r="AG24" s="658"/>
      <c r="AH24" s="658"/>
      <c r="AI24" s="658"/>
      <c r="AJ24" s="658"/>
      <c r="AK24" s="658"/>
      <c r="AL24" s="658"/>
      <c r="AM24" s="658"/>
      <c r="AN24" s="658"/>
      <c r="AO24" s="246" t="s">
        <v>419</v>
      </c>
      <c r="AP24" s="97"/>
    </row>
    <row r="25" spans="2:42">
      <c r="B25" s="27"/>
      <c r="C25" s="247"/>
      <c r="D25" s="357" t="s">
        <v>266</v>
      </c>
      <c r="E25" s="357"/>
      <c r="F25" s="357"/>
      <c r="G25" s="357"/>
      <c r="H25" s="357"/>
      <c r="I25" s="122"/>
      <c r="J25" s="287"/>
      <c r="K25" s="323" t="s">
        <v>136</v>
      </c>
      <c r="L25" s="288" t="s">
        <v>267</v>
      </c>
      <c r="M25" s="288"/>
      <c r="N25" s="288"/>
      <c r="O25" s="288"/>
      <c r="P25" s="288"/>
      <c r="Q25" s="293" t="s">
        <v>138</v>
      </c>
      <c r="R25" s="288" t="s">
        <v>268</v>
      </c>
      <c r="S25" s="288"/>
      <c r="T25" s="288"/>
      <c r="U25" s="291"/>
      <c r="V25" s="291"/>
      <c r="W25" s="291"/>
      <c r="X25" s="291"/>
      <c r="Y25" s="120"/>
      <c r="Z25" s="120"/>
      <c r="AA25" s="126"/>
      <c r="AB25" s="126"/>
      <c r="AC25" s="126"/>
      <c r="AD25" s="126"/>
      <c r="AE25" s="126"/>
      <c r="AF25" s="288"/>
      <c r="AG25" s="288"/>
      <c r="AH25" s="120"/>
      <c r="AI25" s="120"/>
      <c r="AJ25" s="120"/>
      <c r="AK25" s="120"/>
      <c r="AL25" s="120"/>
      <c r="AM25" s="288"/>
      <c r="AN25" s="128"/>
      <c r="AO25" s="245"/>
      <c r="AP25" s="97"/>
    </row>
    <row r="26" spans="2:42">
      <c r="B26" s="27"/>
      <c r="C26" s="247"/>
      <c r="D26" s="572" t="s">
        <v>265</v>
      </c>
      <c r="E26" s="572"/>
      <c r="F26" s="572"/>
      <c r="G26" s="572"/>
      <c r="H26" s="572"/>
      <c r="I26" s="122"/>
      <c r="J26" s="287"/>
      <c r="K26" s="323" t="s">
        <v>136</v>
      </c>
      <c r="L26" s="288" t="s">
        <v>257</v>
      </c>
      <c r="M26" s="288"/>
      <c r="N26" s="288"/>
      <c r="O26" s="288"/>
      <c r="P26" s="288"/>
      <c r="Q26" s="323" t="s">
        <v>138</v>
      </c>
      <c r="R26" s="288" t="s">
        <v>258</v>
      </c>
      <c r="S26" s="288"/>
      <c r="T26" s="288"/>
      <c r="U26" s="288"/>
      <c r="V26" s="288"/>
      <c r="W26" s="323" t="s">
        <v>138</v>
      </c>
      <c r="X26" s="288" t="s">
        <v>259</v>
      </c>
      <c r="Y26" s="120"/>
      <c r="Z26" s="288"/>
      <c r="AA26" s="288"/>
      <c r="AB26" s="288"/>
      <c r="AC26" s="323" t="s">
        <v>138</v>
      </c>
      <c r="AD26" s="288" t="s">
        <v>260</v>
      </c>
      <c r="AE26" s="288"/>
      <c r="AF26" s="291"/>
      <c r="AG26" s="288"/>
      <c r="AH26" s="120"/>
      <c r="AI26" s="120"/>
      <c r="AJ26" s="120"/>
      <c r="AK26" s="120"/>
      <c r="AL26" s="120"/>
      <c r="AM26" s="288"/>
      <c r="AN26" s="128"/>
      <c r="AO26" s="245"/>
      <c r="AP26" s="97"/>
    </row>
    <row r="27" spans="2:42">
      <c r="B27" s="27"/>
      <c r="C27" s="248"/>
      <c r="D27" s="598"/>
      <c r="E27" s="598"/>
      <c r="F27" s="598"/>
      <c r="G27" s="598"/>
      <c r="H27" s="598"/>
      <c r="I27" s="124"/>
      <c r="J27" s="289"/>
      <c r="K27" s="294" t="s">
        <v>138</v>
      </c>
      <c r="L27" s="290" t="s">
        <v>141</v>
      </c>
      <c r="M27" s="290"/>
      <c r="N27" s="290"/>
      <c r="O27" s="290"/>
      <c r="P27" s="290"/>
      <c r="Q27" s="327" t="s">
        <v>138</v>
      </c>
      <c r="R27" s="290" t="s">
        <v>140</v>
      </c>
      <c r="S27" s="290"/>
      <c r="T27" s="290"/>
      <c r="U27" s="290"/>
      <c r="V27" s="292"/>
      <c r="W27" s="327" t="s">
        <v>138</v>
      </c>
      <c r="X27" s="290" t="s">
        <v>261</v>
      </c>
      <c r="Y27" s="121"/>
      <c r="Z27" s="292"/>
      <c r="AA27" s="290"/>
      <c r="AB27" s="127"/>
      <c r="AC27" s="328" t="s">
        <v>138</v>
      </c>
      <c r="AD27" s="290" t="s">
        <v>262</v>
      </c>
      <c r="AE27" s="127"/>
      <c r="AF27" s="292"/>
      <c r="AG27" s="290"/>
      <c r="AH27" s="121"/>
      <c r="AI27" s="326" t="s">
        <v>263</v>
      </c>
      <c r="AJ27" s="121" t="s">
        <v>264</v>
      </c>
      <c r="AK27" s="121"/>
      <c r="AL27" s="121"/>
      <c r="AM27" s="290"/>
      <c r="AN27" s="115"/>
      <c r="AO27" s="246"/>
      <c r="AP27" s="97"/>
    </row>
    <row r="28" spans="2:42" ht="40.5" customHeight="1" thickBot="1">
      <c r="B28" s="27"/>
      <c r="C28" s="317"/>
      <c r="D28" s="649" t="s">
        <v>413</v>
      </c>
      <c r="E28" s="650"/>
      <c r="F28" s="650"/>
      <c r="G28" s="650"/>
      <c r="H28" s="650"/>
      <c r="I28" s="318"/>
      <c r="J28" s="659"/>
      <c r="K28" s="660"/>
      <c r="L28" s="660"/>
      <c r="M28" s="660"/>
      <c r="N28" s="660"/>
      <c r="O28" s="660"/>
      <c r="P28" s="660"/>
      <c r="Q28" s="662"/>
      <c r="R28" s="319" t="s">
        <v>270</v>
      </c>
      <c r="S28" s="320"/>
      <c r="T28" s="656" t="s">
        <v>407</v>
      </c>
      <c r="U28" s="656"/>
      <c r="V28" s="656"/>
      <c r="W28" s="656"/>
      <c r="X28" s="656"/>
      <c r="Y28" s="656"/>
      <c r="Z28" s="656"/>
      <c r="AA28" s="656"/>
      <c r="AB28" s="656"/>
      <c r="AC28" s="656"/>
      <c r="AD28" s="656"/>
      <c r="AE28" s="656"/>
      <c r="AF28" s="657"/>
      <c r="AG28" s="321" t="s">
        <v>269</v>
      </c>
      <c r="AH28" s="659" t="s">
        <v>421</v>
      </c>
      <c r="AI28" s="660"/>
      <c r="AJ28" s="660"/>
      <c r="AK28" s="660"/>
      <c r="AL28" s="660"/>
      <c r="AM28" s="660"/>
      <c r="AN28" s="660"/>
      <c r="AO28" s="661"/>
      <c r="AP28" s="97"/>
    </row>
    <row r="29" spans="2:42" ht="6.75" customHeight="1">
      <c r="B29" s="27"/>
      <c r="C29" s="214"/>
      <c r="D29" s="314"/>
      <c r="E29" s="214"/>
      <c r="F29" s="214"/>
      <c r="G29" s="214"/>
      <c r="H29" s="214"/>
      <c r="I29" s="214"/>
      <c r="J29" s="13"/>
      <c r="K29" s="13"/>
      <c r="L29" s="13"/>
      <c r="M29" s="13"/>
      <c r="N29" s="13"/>
      <c r="O29" s="13"/>
      <c r="P29" s="13"/>
      <c r="Q29" s="13"/>
      <c r="R29" s="13"/>
      <c r="S29" s="13"/>
      <c r="T29" s="13"/>
      <c r="U29" s="74"/>
      <c r="V29" s="74"/>
      <c r="W29" s="74"/>
      <c r="X29" s="74"/>
      <c r="Y29" s="117"/>
      <c r="Z29" s="117"/>
      <c r="AA29" s="129"/>
      <c r="AB29" s="129"/>
      <c r="AC29" s="129"/>
      <c r="AD29" s="129"/>
      <c r="AE29" s="129"/>
      <c r="AF29" s="13"/>
      <c r="AG29" s="13"/>
      <c r="AH29" s="117"/>
      <c r="AI29" s="117"/>
      <c r="AJ29" s="117"/>
      <c r="AK29" s="117"/>
      <c r="AL29" s="117"/>
      <c r="AM29" s="13"/>
      <c r="AN29" s="111"/>
      <c r="AO29" s="111"/>
      <c r="AP29" s="97"/>
    </row>
    <row r="30" spans="2:42">
      <c r="B30" s="27"/>
      <c r="C30" s="13" t="s">
        <v>148</v>
      </c>
      <c r="D30" s="13"/>
      <c r="E30" s="13"/>
      <c r="F30" s="13"/>
      <c r="G30" s="13"/>
      <c r="H30" s="13"/>
      <c r="I30" s="13"/>
      <c r="J30" s="13"/>
      <c r="K30" s="13"/>
      <c r="L30" s="13"/>
      <c r="M30" s="13"/>
      <c r="N30" s="13"/>
      <c r="O30" s="13"/>
      <c r="P30" s="13"/>
      <c r="Q30" s="13"/>
      <c r="R30" s="13"/>
      <c r="S30" s="13"/>
      <c r="T30" s="13"/>
      <c r="U30" s="74"/>
      <c r="V30" s="74"/>
      <c r="W30" s="74"/>
      <c r="X30" s="74"/>
      <c r="Y30" s="121"/>
      <c r="Z30" s="121"/>
      <c r="AA30" s="121"/>
      <c r="AB30" s="121"/>
      <c r="AC30" s="121"/>
      <c r="AD30" s="208"/>
      <c r="AE30" s="121"/>
      <c r="AF30" s="121"/>
      <c r="AG30" s="121"/>
      <c r="AH30" s="121"/>
      <c r="AI30" s="121"/>
      <c r="AJ30" s="121"/>
      <c r="AK30" s="121"/>
      <c r="AL30" s="121"/>
      <c r="AM30" s="121"/>
      <c r="AN30" s="121"/>
      <c r="AO30" s="115"/>
      <c r="AP30" s="97"/>
    </row>
    <row r="31" spans="2:42" ht="13.5" customHeight="1">
      <c r="B31" s="27"/>
      <c r="C31" s="86"/>
      <c r="D31" s="572" t="s">
        <v>130</v>
      </c>
      <c r="E31" s="572"/>
      <c r="F31" s="572"/>
      <c r="G31" s="572"/>
      <c r="H31" s="572"/>
      <c r="I31" s="122"/>
      <c r="J31" s="206"/>
      <c r="K31" s="207"/>
      <c r="L31" s="207"/>
      <c r="M31" s="207"/>
      <c r="N31" s="207"/>
      <c r="O31" s="207"/>
      <c r="P31" s="207"/>
      <c r="Q31" s="207"/>
      <c r="R31" s="120"/>
      <c r="S31" s="207"/>
      <c r="T31" s="207"/>
      <c r="U31" s="210"/>
      <c r="V31" s="210"/>
      <c r="W31" s="228"/>
      <c r="X31" s="228"/>
      <c r="Y31" s="228"/>
      <c r="Z31" s="398" t="s">
        <v>297</v>
      </c>
      <c r="AA31" s="399"/>
      <c r="AB31" s="399"/>
      <c r="AC31" s="399"/>
      <c r="AD31" s="400"/>
      <c r="AE31" s="398" t="s">
        <v>328</v>
      </c>
      <c r="AF31" s="399"/>
      <c r="AG31" s="399"/>
      <c r="AH31" s="399"/>
      <c r="AI31" s="399"/>
      <c r="AJ31" s="399"/>
      <c r="AK31" s="399"/>
      <c r="AL31" s="399"/>
      <c r="AM31" s="399"/>
      <c r="AN31" s="399"/>
      <c r="AO31" s="400"/>
      <c r="AP31" s="97"/>
    </row>
    <row r="32" spans="2:42">
      <c r="B32" s="27"/>
      <c r="C32" s="130"/>
      <c r="D32" s="598"/>
      <c r="E32" s="598"/>
      <c r="F32" s="598"/>
      <c r="G32" s="598"/>
      <c r="H32" s="598"/>
      <c r="I32" s="124"/>
      <c r="J32" s="79"/>
      <c r="K32" s="218"/>
      <c r="L32" s="218"/>
      <c r="M32" s="218"/>
      <c r="N32" s="218"/>
      <c r="O32" s="218"/>
      <c r="P32" s="218"/>
      <c r="Q32" s="218"/>
      <c r="R32" s="117"/>
      <c r="S32" s="218"/>
      <c r="T32" s="218"/>
      <c r="U32" s="214"/>
      <c r="V32" s="214"/>
      <c r="W32" s="229"/>
      <c r="X32" s="229"/>
      <c r="Y32" s="229"/>
      <c r="Z32" s="401"/>
      <c r="AA32" s="402"/>
      <c r="AB32" s="402"/>
      <c r="AC32" s="402"/>
      <c r="AD32" s="403"/>
      <c r="AE32" s="401"/>
      <c r="AF32" s="402"/>
      <c r="AG32" s="402"/>
      <c r="AH32" s="402"/>
      <c r="AI32" s="402"/>
      <c r="AJ32" s="402"/>
      <c r="AK32" s="402"/>
      <c r="AL32" s="402"/>
      <c r="AM32" s="402"/>
      <c r="AN32" s="402"/>
      <c r="AO32" s="403"/>
      <c r="AP32" s="97"/>
    </row>
    <row r="33" spans="2:42" ht="13.5" customHeight="1">
      <c r="B33" s="27"/>
      <c r="C33" s="86"/>
      <c r="D33" s="572" t="s">
        <v>295</v>
      </c>
      <c r="E33" s="572"/>
      <c r="F33" s="572"/>
      <c r="G33" s="572"/>
      <c r="H33" s="572"/>
      <c r="I33" s="122"/>
      <c r="J33" s="380" t="s">
        <v>312</v>
      </c>
      <c r="K33" s="572"/>
      <c r="L33" s="572"/>
      <c r="M33" s="634"/>
      <c r="N33" s="86"/>
      <c r="O33" s="120"/>
      <c r="P33" s="120"/>
      <c r="Q33" s="120"/>
      <c r="R33" s="120"/>
      <c r="S33" s="120"/>
      <c r="T33" s="207"/>
      <c r="U33" s="210"/>
      <c r="V33" s="211"/>
      <c r="W33" s="380" t="s">
        <v>314</v>
      </c>
      <c r="X33" s="419"/>
      <c r="Y33" s="420"/>
      <c r="Z33" s="86"/>
      <c r="AA33" s="126"/>
      <c r="AB33" s="126"/>
      <c r="AC33" s="120"/>
      <c r="AD33" s="131"/>
      <c r="AE33" s="573" t="s">
        <v>313</v>
      </c>
      <c r="AF33" s="413"/>
      <c r="AG33" s="579"/>
      <c r="AH33" s="86"/>
      <c r="AI33" s="120"/>
      <c r="AJ33" s="120"/>
      <c r="AK33" s="120"/>
      <c r="AL33" s="120"/>
      <c r="AM33" s="207"/>
      <c r="AN33" s="120"/>
      <c r="AO33" s="122"/>
      <c r="AP33" s="97"/>
    </row>
    <row r="34" spans="2:42">
      <c r="B34" s="27"/>
      <c r="C34" s="130"/>
      <c r="D34" s="598"/>
      <c r="E34" s="598"/>
      <c r="F34" s="598"/>
      <c r="G34" s="598"/>
      <c r="H34" s="598"/>
      <c r="I34" s="124"/>
      <c r="J34" s="635"/>
      <c r="K34" s="598"/>
      <c r="L34" s="598"/>
      <c r="M34" s="636"/>
      <c r="N34" s="130"/>
      <c r="O34" s="121"/>
      <c r="P34" s="121"/>
      <c r="Q34" s="121"/>
      <c r="R34" s="121"/>
      <c r="S34" s="121"/>
      <c r="T34" s="208"/>
      <c r="U34" s="212"/>
      <c r="V34" s="213"/>
      <c r="W34" s="424"/>
      <c r="X34" s="425"/>
      <c r="Y34" s="426"/>
      <c r="Z34" s="130"/>
      <c r="AA34" s="127"/>
      <c r="AB34" s="127"/>
      <c r="AC34" s="121"/>
      <c r="AD34" s="124" t="s">
        <v>315</v>
      </c>
      <c r="AE34" s="580"/>
      <c r="AF34" s="581"/>
      <c r="AG34" s="582"/>
      <c r="AH34" s="130"/>
      <c r="AI34" s="121"/>
      <c r="AJ34" s="121"/>
      <c r="AK34" s="121"/>
      <c r="AL34" s="121"/>
      <c r="AM34" s="208"/>
      <c r="AN34" s="121"/>
      <c r="AO34" s="124"/>
      <c r="AP34" s="97"/>
    </row>
    <row r="35" spans="2:42" ht="15.75" customHeight="1">
      <c r="B35" s="27"/>
      <c r="C35" s="86"/>
      <c r="D35" s="572" t="s">
        <v>296</v>
      </c>
      <c r="E35" s="572"/>
      <c r="F35" s="572"/>
      <c r="G35" s="572"/>
      <c r="H35" s="572"/>
      <c r="I35" s="122"/>
      <c r="J35" s="380" t="s">
        <v>316</v>
      </c>
      <c r="K35" s="572"/>
      <c r="L35" s="572"/>
      <c r="M35" s="634"/>
      <c r="N35" s="120"/>
      <c r="O35" s="120"/>
      <c r="P35" s="120"/>
      <c r="Q35" s="120"/>
      <c r="R35" s="120"/>
      <c r="S35" s="120"/>
      <c r="T35" s="120"/>
      <c r="U35" s="120"/>
      <c r="V35" s="120"/>
      <c r="W35" s="128"/>
      <c r="X35" s="120"/>
      <c r="Y35" s="122"/>
      <c r="Z35" s="350" t="s">
        <v>298</v>
      </c>
      <c r="AA35" s="483"/>
      <c r="AB35" s="483"/>
      <c r="AC35" s="483"/>
      <c r="AD35" s="484"/>
      <c r="AE35" s="225"/>
      <c r="AF35" s="225"/>
      <c r="AG35" s="225"/>
      <c r="AH35" s="225"/>
      <c r="AI35" s="225"/>
      <c r="AJ35" s="225"/>
      <c r="AK35" s="225"/>
      <c r="AL35" s="225"/>
      <c r="AM35" s="225"/>
      <c r="AN35" s="225"/>
      <c r="AO35" s="226"/>
      <c r="AP35" s="97"/>
    </row>
    <row r="36" spans="2:42" ht="15.75" customHeight="1">
      <c r="B36" s="216"/>
      <c r="C36" s="183"/>
      <c r="D36" s="550"/>
      <c r="E36" s="550"/>
      <c r="F36" s="550"/>
      <c r="G36" s="550"/>
      <c r="H36" s="550"/>
      <c r="I36" s="182"/>
      <c r="J36" s="637"/>
      <c r="K36" s="550"/>
      <c r="L36" s="550"/>
      <c r="M36" s="638"/>
      <c r="N36" s="117"/>
      <c r="O36" s="117"/>
      <c r="P36" s="117"/>
      <c r="Q36" s="117"/>
      <c r="R36" s="117"/>
      <c r="S36" s="117"/>
      <c r="T36" s="117"/>
      <c r="U36" s="117"/>
      <c r="V36" s="117"/>
      <c r="W36" s="111"/>
      <c r="X36" s="117"/>
      <c r="Y36" s="182"/>
      <c r="Z36" s="350" t="s">
        <v>299</v>
      </c>
      <c r="AA36" s="483"/>
      <c r="AB36" s="483"/>
      <c r="AC36" s="483"/>
      <c r="AD36" s="484"/>
      <c r="AE36" s="224"/>
      <c r="AF36" s="225"/>
      <c r="AG36" s="225"/>
      <c r="AH36" s="225"/>
      <c r="AI36" s="225"/>
      <c r="AJ36" s="225"/>
      <c r="AK36" s="225"/>
      <c r="AL36" s="225"/>
      <c r="AM36" s="225"/>
      <c r="AN36" s="225"/>
      <c r="AO36" s="226"/>
      <c r="AP36" s="97"/>
    </row>
    <row r="37" spans="2:42" ht="15.75" customHeight="1">
      <c r="B37" s="27"/>
      <c r="C37" s="130"/>
      <c r="D37" s="598"/>
      <c r="E37" s="598"/>
      <c r="F37" s="598"/>
      <c r="G37" s="598"/>
      <c r="H37" s="598"/>
      <c r="I37" s="124"/>
      <c r="J37" s="635"/>
      <c r="K37" s="598"/>
      <c r="L37" s="598"/>
      <c r="M37" s="636"/>
      <c r="N37" s="121"/>
      <c r="O37" s="121"/>
      <c r="P37" s="121"/>
      <c r="Q37" s="121"/>
      <c r="R37" s="121"/>
      <c r="S37" s="121"/>
      <c r="T37" s="121"/>
      <c r="U37" s="121"/>
      <c r="V37" s="121"/>
      <c r="W37" s="121"/>
      <c r="X37" s="121"/>
      <c r="Y37" s="124"/>
      <c r="Z37" s="350" t="s">
        <v>300</v>
      </c>
      <c r="AA37" s="483"/>
      <c r="AB37" s="483"/>
      <c r="AC37" s="483"/>
      <c r="AD37" s="484"/>
      <c r="AE37" s="121"/>
      <c r="AF37" s="121"/>
      <c r="AG37" s="121"/>
      <c r="AH37" s="121"/>
      <c r="AI37" s="121"/>
      <c r="AJ37" s="121"/>
      <c r="AK37" s="121"/>
      <c r="AL37" s="121"/>
      <c r="AM37" s="121"/>
      <c r="AN37" s="121"/>
      <c r="AO37" s="124"/>
      <c r="AP37" s="97"/>
    </row>
    <row r="38" spans="2:42">
      <c r="B38" s="27"/>
      <c r="C38" s="86"/>
      <c r="D38" s="572" t="s">
        <v>131</v>
      </c>
      <c r="E38" s="572"/>
      <c r="F38" s="572"/>
      <c r="G38" s="572"/>
      <c r="H38" s="572"/>
      <c r="I38" s="122"/>
      <c r="J38" s="398" t="s">
        <v>145</v>
      </c>
      <c r="K38" s="399"/>
      <c r="L38" s="399"/>
      <c r="M38" s="400"/>
      <c r="N38" s="86"/>
      <c r="O38" s="120"/>
      <c r="P38" s="120"/>
      <c r="Q38" s="120"/>
      <c r="R38" s="120"/>
      <c r="S38" s="120"/>
      <c r="T38" s="120"/>
      <c r="U38" s="120"/>
      <c r="V38" s="120"/>
      <c r="W38" s="120"/>
      <c r="X38" s="120"/>
      <c r="Y38" s="122"/>
      <c r="Z38" s="398" t="s">
        <v>301</v>
      </c>
      <c r="AA38" s="399"/>
      <c r="AB38" s="399"/>
      <c r="AC38" s="399"/>
      <c r="AD38" s="400"/>
      <c r="AE38" s="86"/>
      <c r="AF38" s="120"/>
      <c r="AG38" s="120"/>
      <c r="AH38" s="120"/>
      <c r="AI38" s="128"/>
      <c r="AJ38" s="120"/>
      <c r="AK38" s="120"/>
      <c r="AL38" s="120"/>
      <c r="AM38" s="120"/>
      <c r="AN38" s="120"/>
      <c r="AO38" s="119"/>
      <c r="AP38" s="97"/>
    </row>
    <row r="39" spans="2:42">
      <c r="B39" s="27"/>
      <c r="C39" s="130"/>
      <c r="D39" s="598"/>
      <c r="E39" s="598"/>
      <c r="F39" s="598"/>
      <c r="G39" s="598"/>
      <c r="H39" s="598"/>
      <c r="I39" s="124"/>
      <c r="J39" s="401"/>
      <c r="K39" s="402"/>
      <c r="L39" s="402"/>
      <c r="M39" s="403"/>
      <c r="N39" s="130"/>
      <c r="O39" s="121"/>
      <c r="P39" s="121"/>
      <c r="Q39" s="121"/>
      <c r="R39" s="121"/>
      <c r="S39" s="121"/>
      <c r="T39" s="121"/>
      <c r="U39" s="121"/>
      <c r="V39" s="121"/>
      <c r="W39" s="121"/>
      <c r="X39" s="121"/>
      <c r="Y39" s="124"/>
      <c r="Z39" s="401"/>
      <c r="AA39" s="402"/>
      <c r="AB39" s="402"/>
      <c r="AC39" s="402"/>
      <c r="AD39" s="403"/>
      <c r="AE39" s="130"/>
      <c r="AF39" s="121"/>
      <c r="AG39" s="121"/>
      <c r="AH39" s="121"/>
      <c r="AI39" s="121"/>
      <c r="AJ39" s="121"/>
      <c r="AK39" s="121"/>
      <c r="AL39" s="121"/>
      <c r="AM39" s="121"/>
      <c r="AN39" s="121"/>
      <c r="AO39" s="116"/>
      <c r="AP39" s="97"/>
    </row>
    <row r="40" spans="2:42" ht="24.75" customHeight="1">
      <c r="B40" s="27"/>
      <c r="C40" s="86"/>
      <c r="D40" s="653" t="s">
        <v>132</v>
      </c>
      <c r="E40" s="653"/>
      <c r="F40" s="653"/>
      <c r="G40" s="653"/>
      <c r="H40" s="653"/>
      <c r="I40" s="122"/>
      <c r="J40" s="76" t="s">
        <v>302</v>
      </c>
      <c r="K40" s="225"/>
      <c r="L40" s="225"/>
      <c r="M40" s="225"/>
      <c r="N40" s="225"/>
      <c r="O40" s="226"/>
      <c r="P40" s="224"/>
      <c r="Q40" s="225"/>
      <c r="R40" s="225"/>
      <c r="S40" s="225" t="s">
        <v>291</v>
      </c>
      <c r="T40" s="225"/>
      <c r="U40" s="225"/>
      <c r="V40" s="225" t="s">
        <v>292</v>
      </c>
      <c r="W40" s="225"/>
      <c r="X40" s="225"/>
      <c r="Y40" s="226" t="s">
        <v>293</v>
      </c>
      <c r="Z40" s="224" t="s">
        <v>306</v>
      </c>
      <c r="AA40" s="225"/>
      <c r="AB40" s="225"/>
      <c r="AC40" s="217"/>
      <c r="AD40" s="226"/>
      <c r="AE40" s="224"/>
      <c r="AF40" s="225"/>
      <c r="AG40" s="225"/>
      <c r="AH40" s="225"/>
      <c r="AI40" s="227"/>
      <c r="AJ40" s="227"/>
      <c r="AK40" s="217"/>
      <c r="AL40" s="225"/>
      <c r="AM40" s="217"/>
      <c r="AN40" s="217"/>
      <c r="AO40" s="118"/>
      <c r="AP40" s="97"/>
    </row>
    <row r="41" spans="2:42" ht="24.75" customHeight="1">
      <c r="B41" s="27"/>
      <c r="C41" s="183"/>
      <c r="D41" s="654"/>
      <c r="E41" s="654"/>
      <c r="F41" s="654"/>
      <c r="G41" s="654"/>
      <c r="H41" s="654"/>
      <c r="I41" s="182"/>
      <c r="J41" s="76"/>
      <c r="K41" s="225" t="s">
        <v>305</v>
      </c>
      <c r="L41" s="225" t="s">
        <v>303</v>
      </c>
      <c r="M41" s="225"/>
      <c r="N41" s="225"/>
      <c r="O41" s="225" t="s">
        <v>305</v>
      </c>
      <c r="P41" s="225" t="s">
        <v>307</v>
      </c>
      <c r="Q41" s="225"/>
      <c r="R41" s="225"/>
      <c r="S41" s="225"/>
      <c r="T41" s="225" t="s">
        <v>305</v>
      </c>
      <c r="U41" s="225" t="s">
        <v>308</v>
      </c>
      <c r="V41" s="225"/>
      <c r="W41" s="225"/>
      <c r="X41" s="225"/>
      <c r="Y41" s="225"/>
      <c r="Z41" s="225"/>
      <c r="AA41" s="225"/>
      <c r="AB41" s="225"/>
      <c r="AC41" s="217"/>
      <c r="AD41" s="225"/>
      <c r="AE41" s="226" t="s">
        <v>309</v>
      </c>
      <c r="AF41" s="693" t="s">
        <v>323</v>
      </c>
      <c r="AG41" s="627"/>
      <c r="AH41" s="627"/>
      <c r="AI41" s="694"/>
      <c r="AJ41" s="590" t="s">
        <v>326</v>
      </c>
      <c r="AK41" s="591"/>
      <c r="AL41" s="591"/>
      <c r="AM41" s="591"/>
      <c r="AN41" s="591"/>
      <c r="AO41" s="592"/>
      <c r="AP41" s="97"/>
    </row>
    <row r="42" spans="2:42" ht="24.75" customHeight="1">
      <c r="B42" s="91"/>
      <c r="C42" s="219"/>
      <c r="D42" s="654"/>
      <c r="E42" s="654"/>
      <c r="F42" s="654"/>
      <c r="G42" s="654"/>
      <c r="H42" s="654"/>
      <c r="I42" s="155"/>
      <c r="J42" s="251"/>
      <c r="K42" s="222" t="s">
        <v>305</v>
      </c>
      <c r="L42" s="252" t="s">
        <v>147</v>
      </c>
      <c r="M42" s="252"/>
      <c r="N42" s="252"/>
      <c r="O42" s="256"/>
      <c r="P42" s="257"/>
      <c r="Q42" s="252" t="s">
        <v>305</v>
      </c>
      <c r="R42" s="222" t="s">
        <v>310</v>
      </c>
      <c r="S42" s="222"/>
      <c r="T42" s="252"/>
      <c r="U42" s="252"/>
      <c r="V42" s="651" t="s">
        <v>327</v>
      </c>
      <c r="W42" s="652"/>
      <c r="X42" s="252"/>
      <c r="Y42" s="252"/>
      <c r="Z42" s="252"/>
      <c r="AA42" s="252"/>
      <c r="AB42" s="252"/>
      <c r="AC42" s="252"/>
      <c r="AD42" s="252"/>
      <c r="AE42" s="256"/>
      <c r="AF42" s="695" t="s">
        <v>325</v>
      </c>
      <c r="AG42" s="696"/>
      <c r="AH42" s="696"/>
      <c r="AI42" s="697"/>
      <c r="AJ42" s="690" t="s">
        <v>326</v>
      </c>
      <c r="AK42" s="481"/>
      <c r="AL42" s="481"/>
      <c r="AM42" s="481"/>
      <c r="AN42" s="481"/>
      <c r="AO42" s="691"/>
      <c r="AP42" s="137"/>
    </row>
    <row r="43" spans="2:42" ht="24.75" customHeight="1">
      <c r="B43" s="91"/>
      <c r="C43" s="234"/>
      <c r="D43" s="654"/>
      <c r="E43" s="654"/>
      <c r="F43" s="654"/>
      <c r="G43" s="654"/>
      <c r="H43" s="654"/>
      <c r="I43" s="155"/>
      <c r="J43" s="251"/>
      <c r="K43" s="222" t="s">
        <v>305</v>
      </c>
      <c r="L43" s="252" t="s">
        <v>304</v>
      </c>
      <c r="M43" s="252"/>
      <c r="N43" s="252"/>
      <c r="O43" s="256"/>
      <c r="P43" s="257" t="s">
        <v>311</v>
      </c>
      <c r="Q43" s="223"/>
      <c r="R43" s="251"/>
      <c r="S43" s="252"/>
      <c r="T43" s="252"/>
      <c r="U43" s="252"/>
      <c r="V43" s="252"/>
      <c r="W43" s="252"/>
      <c r="X43" s="252"/>
      <c r="Y43" s="252"/>
      <c r="Z43" s="252"/>
      <c r="AA43" s="252"/>
      <c r="AB43" s="252"/>
      <c r="AC43" s="252"/>
      <c r="AD43" s="252"/>
      <c r="AE43" s="256"/>
      <c r="AF43" s="695" t="s">
        <v>324</v>
      </c>
      <c r="AG43" s="692"/>
      <c r="AH43" s="692"/>
      <c r="AI43" s="699"/>
      <c r="AJ43" s="258"/>
      <c r="AK43" s="252"/>
      <c r="AL43" s="252"/>
      <c r="AM43" s="252"/>
      <c r="AN43" s="252"/>
      <c r="AO43" s="256"/>
      <c r="AP43" s="137"/>
    </row>
    <row r="44" spans="2:42" ht="24.75" customHeight="1">
      <c r="B44" s="91"/>
      <c r="C44" s="233"/>
      <c r="D44" s="655"/>
      <c r="E44" s="655"/>
      <c r="F44" s="655"/>
      <c r="G44" s="655"/>
      <c r="H44" s="655"/>
      <c r="I44" s="156"/>
      <c r="J44" s="251"/>
      <c r="K44" s="222" t="s">
        <v>305</v>
      </c>
      <c r="L44" s="252" t="s">
        <v>146</v>
      </c>
      <c r="M44" s="252"/>
      <c r="N44" s="252"/>
      <c r="O44" s="256"/>
      <c r="P44" s="257" t="s">
        <v>321</v>
      </c>
      <c r="Q44" s="223"/>
      <c r="R44" s="251"/>
      <c r="S44" s="252"/>
      <c r="T44" s="252"/>
      <c r="U44" s="252"/>
      <c r="V44" s="252"/>
      <c r="W44" s="252"/>
      <c r="X44" s="252"/>
      <c r="Y44" s="252"/>
      <c r="Z44" s="252"/>
      <c r="AA44" s="252"/>
      <c r="AB44" s="222"/>
      <c r="AC44" s="222"/>
      <c r="AD44" s="252"/>
      <c r="AE44" s="256"/>
      <c r="AF44" s="698" t="s">
        <v>322</v>
      </c>
      <c r="AG44" s="696"/>
      <c r="AH44" s="696"/>
      <c r="AI44" s="697"/>
      <c r="AJ44" s="257"/>
      <c r="AK44" s="252"/>
      <c r="AL44" s="252"/>
      <c r="AM44" s="252"/>
      <c r="AN44" s="252"/>
      <c r="AO44" s="256"/>
      <c r="AP44" s="137"/>
    </row>
    <row r="45" spans="2:42" ht="6.75" customHeight="1">
      <c r="B45" s="91"/>
      <c r="C45" s="154"/>
      <c r="D45" s="154"/>
      <c r="E45" s="154"/>
      <c r="F45" s="154"/>
      <c r="G45" s="154"/>
      <c r="H45" s="154"/>
      <c r="I45" s="154"/>
      <c r="J45" s="220"/>
      <c r="K45" s="220"/>
      <c r="L45" s="154"/>
      <c r="M45" s="154"/>
      <c r="N45" s="154"/>
      <c r="O45" s="154"/>
      <c r="P45" s="154"/>
      <c r="Q45" s="220"/>
      <c r="R45" s="220"/>
      <c r="S45" s="154"/>
      <c r="T45" s="154"/>
      <c r="U45" s="154"/>
      <c r="V45" s="154"/>
      <c r="W45" s="154"/>
      <c r="X45" s="154"/>
      <c r="Y45" s="154"/>
      <c r="Z45" s="154"/>
      <c r="AA45" s="154"/>
      <c r="AB45" s="220"/>
      <c r="AC45" s="220"/>
      <c r="AD45" s="154"/>
      <c r="AE45" s="154"/>
      <c r="AF45" s="154"/>
      <c r="AG45" s="154"/>
      <c r="AH45" s="154"/>
      <c r="AI45" s="139"/>
      <c r="AJ45" s="139"/>
      <c r="AK45" s="220"/>
      <c r="AL45" s="154"/>
      <c r="AM45" s="220"/>
      <c r="AN45" s="220"/>
      <c r="AO45" s="139"/>
      <c r="AP45" s="137"/>
    </row>
    <row r="46" spans="2:42">
      <c r="B46" s="91"/>
      <c r="C46" s="681" t="s">
        <v>317</v>
      </c>
      <c r="D46" s="682"/>
      <c r="E46" s="682"/>
      <c r="F46" s="682"/>
      <c r="G46" s="682"/>
      <c r="H46" s="682"/>
      <c r="I46" s="683"/>
      <c r="J46" s="690" t="s">
        <v>318</v>
      </c>
      <c r="K46" s="481"/>
      <c r="L46" s="481"/>
      <c r="M46" s="481"/>
      <c r="N46" s="691"/>
      <c r="O46" s="690" t="s">
        <v>319</v>
      </c>
      <c r="P46" s="481"/>
      <c r="Q46" s="481"/>
      <c r="R46" s="481"/>
      <c r="S46" s="691"/>
      <c r="T46" s="690" t="s">
        <v>320</v>
      </c>
      <c r="U46" s="481"/>
      <c r="V46" s="481"/>
      <c r="W46" s="481"/>
      <c r="X46" s="691"/>
      <c r="Y46" s="251"/>
      <c r="Z46" s="222"/>
      <c r="AA46" s="222"/>
      <c r="AB46" s="222"/>
      <c r="AC46" s="222"/>
      <c r="AD46" s="692" t="s">
        <v>321</v>
      </c>
      <c r="AE46" s="692"/>
      <c r="AF46" s="692"/>
      <c r="AG46" s="692"/>
      <c r="AH46" s="692"/>
      <c r="AI46" s="692"/>
      <c r="AJ46" s="692"/>
      <c r="AK46" s="222"/>
      <c r="AL46" s="222"/>
      <c r="AM46" s="222"/>
      <c r="AN46" s="222"/>
      <c r="AO46" s="149"/>
      <c r="AP46" s="137"/>
    </row>
    <row r="47" spans="2:42">
      <c r="B47" s="91"/>
      <c r="C47" s="684"/>
      <c r="D47" s="685"/>
      <c r="E47" s="685"/>
      <c r="F47" s="685"/>
      <c r="G47" s="685"/>
      <c r="H47" s="685"/>
      <c r="I47" s="686"/>
      <c r="J47" s="132"/>
      <c r="K47" s="215"/>
      <c r="L47" s="133"/>
      <c r="M47" s="133"/>
      <c r="N47" s="134"/>
      <c r="O47" s="232"/>
      <c r="P47" s="133"/>
      <c r="Q47" s="215"/>
      <c r="R47" s="215"/>
      <c r="S47" s="253"/>
      <c r="T47" s="132"/>
      <c r="U47" s="215"/>
      <c r="V47" s="215"/>
      <c r="W47" s="215"/>
      <c r="X47" s="253"/>
      <c r="Y47" s="132"/>
      <c r="Z47" s="215"/>
      <c r="AA47" s="215"/>
      <c r="AB47" s="215"/>
      <c r="AC47" s="215"/>
      <c r="AD47" s="133"/>
      <c r="AE47" s="133"/>
      <c r="AF47" s="133"/>
      <c r="AG47" s="133"/>
      <c r="AH47" s="133"/>
      <c r="AI47" s="135"/>
      <c r="AJ47" s="135"/>
      <c r="AK47" s="215"/>
      <c r="AL47" s="215"/>
      <c r="AM47" s="215"/>
      <c r="AN47" s="215"/>
      <c r="AO47" s="136"/>
      <c r="AP47" s="137"/>
    </row>
    <row r="48" spans="2:42">
      <c r="B48" s="91"/>
      <c r="C48" s="684"/>
      <c r="D48" s="685"/>
      <c r="E48" s="685"/>
      <c r="F48" s="685"/>
      <c r="G48" s="685"/>
      <c r="H48" s="685"/>
      <c r="I48" s="686"/>
      <c r="J48" s="250"/>
      <c r="K48" s="221"/>
      <c r="L48" s="235"/>
      <c r="M48" s="235"/>
      <c r="N48" s="155"/>
      <c r="O48" s="234"/>
      <c r="P48" s="235"/>
      <c r="Q48" s="221"/>
      <c r="R48" s="221"/>
      <c r="S48" s="254"/>
      <c r="T48" s="250"/>
      <c r="U48" s="221"/>
      <c r="V48" s="221"/>
      <c r="W48" s="221"/>
      <c r="X48" s="254"/>
      <c r="Y48" s="250"/>
      <c r="Z48" s="221"/>
      <c r="AA48" s="221"/>
      <c r="AB48" s="221"/>
      <c r="AC48" s="221"/>
      <c r="AD48" s="235"/>
      <c r="AE48" s="235"/>
      <c r="AF48" s="235"/>
      <c r="AG48" s="235"/>
      <c r="AH48" s="235"/>
      <c r="AI48" s="151"/>
      <c r="AJ48" s="151"/>
      <c r="AK48" s="221"/>
      <c r="AL48" s="221"/>
      <c r="AM48" s="221"/>
      <c r="AN48" s="221"/>
      <c r="AO48" s="152"/>
      <c r="AP48" s="137"/>
    </row>
    <row r="49" spans="2:42">
      <c r="B49" s="91"/>
      <c r="C49" s="687"/>
      <c r="D49" s="688"/>
      <c r="E49" s="688"/>
      <c r="F49" s="688"/>
      <c r="G49" s="688"/>
      <c r="H49" s="688"/>
      <c r="I49" s="689"/>
      <c r="J49" s="141"/>
      <c r="K49" s="220"/>
      <c r="L49" s="154"/>
      <c r="M49" s="154"/>
      <c r="N49" s="156"/>
      <c r="O49" s="233"/>
      <c r="P49" s="154"/>
      <c r="Q49" s="220"/>
      <c r="R49" s="220"/>
      <c r="S49" s="255"/>
      <c r="T49" s="141"/>
      <c r="U49" s="220"/>
      <c r="V49" s="220"/>
      <c r="W49" s="220"/>
      <c r="X49" s="255"/>
      <c r="Y49" s="141"/>
      <c r="Z49" s="220"/>
      <c r="AA49" s="220"/>
      <c r="AB49" s="220"/>
      <c r="AC49" s="220"/>
      <c r="AD49" s="154"/>
      <c r="AE49" s="154"/>
      <c r="AF49" s="154"/>
      <c r="AG49" s="154"/>
      <c r="AH49" s="154"/>
      <c r="AI49" s="139"/>
      <c r="AJ49" s="139"/>
      <c r="AK49" s="220"/>
      <c r="AL49" s="220"/>
      <c r="AM49" s="220"/>
      <c r="AN49" s="220"/>
      <c r="AO49" s="140"/>
      <c r="AP49" s="137"/>
    </row>
    <row r="50" spans="2:42">
      <c r="B50" s="137"/>
      <c r="C50" s="102"/>
      <c r="D50" s="104"/>
      <c r="E50" s="104"/>
      <c r="F50" s="104"/>
      <c r="G50" s="104"/>
      <c r="H50" s="104"/>
      <c r="I50" s="104"/>
      <c r="J50" s="104"/>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3"/>
      <c r="AI50" s="143"/>
      <c r="AJ50" s="143"/>
      <c r="AK50" s="143"/>
      <c r="AL50" s="143"/>
      <c r="AM50" s="142"/>
      <c r="AN50" s="102"/>
      <c r="AO50" s="102"/>
      <c r="AP50" s="137"/>
    </row>
    <row r="51" spans="2:42">
      <c r="B51" s="105"/>
      <c r="C51" s="85"/>
      <c r="D51" s="106"/>
      <c r="E51" s="106"/>
      <c r="F51" s="106"/>
      <c r="G51" s="106"/>
      <c r="H51" s="106"/>
      <c r="I51" s="106"/>
      <c r="J51" s="106"/>
      <c r="K51" s="107"/>
      <c r="L51" s="107"/>
      <c r="M51" s="107"/>
      <c r="N51" s="107"/>
      <c r="O51" s="107"/>
      <c r="P51" s="107"/>
      <c r="Q51" s="107"/>
      <c r="R51" s="107"/>
      <c r="S51" s="107"/>
      <c r="T51" s="107"/>
      <c r="U51" s="108"/>
      <c r="V51" s="108"/>
      <c r="W51" s="108"/>
      <c r="X51" s="108"/>
      <c r="Y51" s="108"/>
      <c r="Z51" s="108"/>
      <c r="AA51" s="108"/>
      <c r="AB51" s="108"/>
      <c r="AC51" s="108"/>
      <c r="AD51" s="108"/>
      <c r="AE51" s="108"/>
      <c r="AF51" s="108"/>
      <c r="AG51" s="107"/>
      <c r="AH51" s="107"/>
      <c r="AI51" s="107"/>
      <c r="AJ51" s="107"/>
      <c r="AK51" s="107"/>
      <c r="AL51" s="107"/>
      <c r="AM51" s="107"/>
      <c r="AN51" s="85"/>
      <c r="AO51" s="85"/>
      <c r="AP51" s="105"/>
    </row>
    <row r="52" spans="2:42">
      <c r="B52" s="105"/>
      <c r="C52" s="85"/>
      <c r="D52" s="106"/>
      <c r="E52" s="106"/>
      <c r="F52" s="106"/>
      <c r="G52" s="106"/>
      <c r="H52" s="106"/>
      <c r="I52" s="106"/>
      <c r="J52" s="106"/>
      <c r="K52" s="107"/>
      <c r="L52" s="107"/>
      <c r="M52" s="107"/>
      <c r="N52" s="107"/>
      <c r="O52" s="107"/>
      <c r="P52" s="107"/>
      <c r="Q52" s="107"/>
      <c r="R52" s="107"/>
      <c r="S52" s="107"/>
      <c r="T52" s="107"/>
      <c r="U52" s="108"/>
      <c r="V52" s="108"/>
      <c r="W52" s="108"/>
      <c r="X52" s="108"/>
      <c r="Y52" s="108"/>
      <c r="Z52" s="108"/>
      <c r="AA52" s="108"/>
      <c r="AB52" s="108"/>
      <c r="AC52" s="108"/>
      <c r="AD52" s="108"/>
      <c r="AE52" s="108"/>
      <c r="AF52" s="108"/>
      <c r="AG52" s="107"/>
      <c r="AH52" s="107"/>
      <c r="AI52" s="107"/>
      <c r="AJ52" s="107"/>
      <c r="AK52" s="107"/>
      <c r="AL52" s="107"/>
      <c r="AM52" s="107"/>
      <c r="AN52" s="85"/>
      <c r="AO52" s="85"/>
      <c r="AP52" s="105"/>
    </row>
    <row r="53" spans="2:42">
      <c r="B53" s="105"/>
      <c r="C53" s="85"/>
      <c r="D53" s="106"/>
      <c r="E53" s="106"/>
      <c r="F53" s="106"/>
      <c r="G53" s="106"/>
      <c r="H53" s="106"/>
      <c r="I53" s="106"/>
      <c r="J53" s="106"/>
      <c r="K53" s="107"/>
      <c r="L53" s="107"/>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7"/>
      <c r="AN53" s="85"/>
      <c r="AO53" s="85"/>
      <c r="AP53" s="105"/>
    </row>
    <row r="54" spans="2:42">
      <c r="B54" s="105"/>
      <c r="C54" s="85"/>
      <c r="D54" s="106"/>
      <c r="E54" s="106"/>
      <c r="F54" s="106"/>
      <c r="G54" s="106"/>
      <c r="H54" s="106"/>
      <c r="I54" s="106"/>
      <c r="J54" s="106"/>
      <c r="K54" s="107"/>
      <c r="L54" s="107"/>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7"/>
      <c r="AN54" s="85"/>
      <c r="AO54" s="85"/>
      <c r="AP54" s="105"/>
    </row>
    <row r="55" spans="2:42">
      <c r="B55" s="105"/>
      <c r="C55" s="85"/>
      <c r="D55" s="106"/>
      <c r="E55" s="106"/>
      <c r="F55" s="106"/>
      <c r="G55" s="106"/>
      <c r="H55" s="106"/>
      <c r="I55" s="106"/>
      <c r="J55" s="106"/>
      <c r="K55" s="107"/>
      <c r="L55" s="107"/>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7"/>
      <c r="AN55" s="85"/>
      <c r="AO55" s="85"/>
      <c r="AP55" s="105"/>
    </row>
    <row r="56" spans="2:42">
      <c r="B56" s="10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105"/>
      <c r="AP56" s="105"/>
    </row>
    <row r="57" spans="2:42">
      <c r="B57" s="10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105"/>
      <c r="AP57" s="105"/>
    </row>
    <row r="58" spans="2:42">
      <c r="B58" s="10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105"/>
      <c r="AP58" s="105"/>
    </row>
    <row r="59" spans="2:42">
      <c r="B59" s="10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105"/>
      <c r="AP59" s="105"/>
    </row>
    <row r="60" spans="2:42">
      <c r="B60" s="10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105"/>
      <c r="AP60" s="105"/>
    </row>
    <row r="61" spans="2:42">
      <c r="B61" s="10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105"/>
      <c r="AP61" s="105"/>
    </row>
    <row r="62" spans="2:42">
      <c r="B62" s="10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105"/>
      <c r="AP62" s="105"/>
    </row>
    <row r="63" spans="2:42">
      <c r="B63" s="10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105"/>
      <c r="AP63" s="105"/>
    </row>
    <row r="64" spans="2:42">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row>
    <row r="65" spans="2:42">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row>
    <row r="66" spans="2:42">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row>
    <row r="67" spans="2:42">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row>
    <row r="68" spans="2:42">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row>
    <row r="69" spans="2:42">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row>
    <row r="70" spans="2:42">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row>
    <row r="71" spans="2:42">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row>
    <row r="72" spans="2:42">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row>
    <row r="73" spans="2:42">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row>
    <row r="74" spans="2:42">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row>
    <row r="75" spans="2:42">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row>
    <row r="76" spans="2:42">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row>
    <row r="77" spans="2:42">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row>
    <row r="78" spans="2:42">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row>
    <row r="79" spans="2:42">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row>
    <row r="80" spans="2:42">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row>
    <row r="81" spans="2:42">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row>
    <row r="82" spans="2:42">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row>
    <row r="83" spans="2:42">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row>
    <row r="84" spans="2:42">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row>
    <row r="85" spans="2:42">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row>
    <row r="86" spans="2:42">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row>
    <row r="87" spans="2:42">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row>
    <row r="88" spans="2:42">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row>
    <row r="89" spans="2:42">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row>
    <row r="90" spans="2:42">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row>
    <row r="91" spans="2:42">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row>
    <row r="92" spans="2:42">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row>
    <row r="93" spans="2:42">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row>
    <row r="94" spans="2:42">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row>
    <row r="95" spans="2:42">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row>
    <row r="96" spans="2:42">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row>
    <row r="97" spans="2:42">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row>
    <row r="98" spans="2:42">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row>
    <row r="99" spans="2:42">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row>
    <row r="100" spans="2:42">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row>
    <row r="101" spans="2:42">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row>
    <row r="102" spans="2:42">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row>
    <row r="103" spans="2:42">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row>
    <row r="104" spans="2:42">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row>
    <row r="105" spans="2:42">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row>
    <row r="106" spans="2:42">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row>
    <row r="107" spans="2:42">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row>
    <row r="108" spans="2:42">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row>
    <row r="109" spans="2:42">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row>
    <row r="110" spans="2:42">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row>
    <row r="111" spans="2:42">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row>
    <row r="112" spans="2:42">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row>
    <row r="113" spans="2:42">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row>
    <row r="114" spans="2:42">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row>
  </sheetData>
  <sheetProtection password="D805" sheet="1" objects="1" scenarios="1"/>
  <mergeCells count="69">
    <mergeCell ref="AE31:AO32"/>
    <mergeCell ref="AF41:AI41"/>
    <mergeCell ref="AF42:AI42"/>
    <mergeCell ref="AF44:AI44"/>
    <mergeCell ref="AJ41:AO41"/>
    <mergeCell ref="AJ42:AO42"/>
    <mergeCell ref="AF43:AI43"/>
    <mergeCell ref="AE33:AG34"/>
    <mergeCell ref="C46:I49"/>
    <mergeCell ref="J46:N46"/>
    <mergeCell ref="O46:S46"/>
    <mergeCell ref="T46:X46"/>
    <mergeCell ref="AD46:AJ46"/>
    <mergeCell ref="N4:AD4"/>
    <mergeCell ref="AI15:AM15"/>
    <mergeCell ref="AB12:AD12"/>
    <mergeCell ref="C9:N10"/>
    <mergeCell ref="C13:I13"/>
    <mergeCell ref="C14:I14"/>
    <mergeCell ref="C15:I15"/>
    <mergeCell ref="K14:AC14"/>
    <mergeCell ref="K15:AC15"/>
    <mergeCell ref="K13:AC13"/>
    <mergeCell ref="AF13:AN13"/>
    <mergeCell ref="AF14:AN14"/>
    <mergeCell ref="AE15:AG15"/>
    <mergeCell ref="AF12:AN12"/>
    <mergeCell ref="C16:I16"/>
    <mergeCell ref="K16:O16"/>
    <mergeCell ref="C17:I18"/>
    <mergeCell ref="J17:N17"/>
    <mergeCell ref="J18:N18"/>
    <mergeCell ref="Q16:W16"/>
    <mergeCell ref="P19:X19"/>
    <mergeCell ref="X16:AN16"/>
    <mergeCell ref="Z17:AD17"/>
    <mergeCell ref="Z18:AD18"/>
    <mergeCell ref="AF19:AN19"/>
    <mergeCell ref="AF17:AN17"/>
    <mergeCell ref="T28:AF28"/>
    <mergeCell ref="P18:X18"/>
    <mergeCell ref="AF18:AN18"/>
    <mergeCell ref="P17:X17"/>
    <mergeCell ref="AA19:AC19"/>
    <mergeCell ref="AA24:AN24"/>
    <mergeCell ref="AH28:AO28"/>
    <mergeCell ref="J28:Q28"/>
    <mergeCell ref="K19:M19"/>
    <mergeCell ref="V42:W42"/>
    <mergeCell ref="Z35:AD35"/>
    <mergeCell ref="Z36:AD36"/>
    <mergeCell ref="Z37:AD37"/>
    <mergeCell ref="D40:H44"/>
    <mergeCell ref="C19:I19"/>
    <mergeCell ref="C20:I22"/>
    <mergeCell ref="D25:H25"/>
    <mergeCell ref="D26:H27"/>
    <mergeCell ref="D28:H28"/>
    <mergeCell ref="C23:I24"/>
    <mergeCell ref="J33:M34"/>
    <mergeCell ref="J35:M37"/>
    <mergeCell ref="J38:M39"/>
    <mergeCell ref="Z38:AD39"/>
    <mergeCell ref="D31:H32"/>
    <mergeCell ref="D33:H34"/>
    <mergeCell ref="D35:H37"/>
    <mergeCell ref="D38:H39"/>
    <mergeCell ref="W33:Y34"/>
    <mergeCell ref="Z31:AD32"/>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33"/>
  <sheetViews>
    <sheetView showGridLines="0" showRowColHeaders="0" workbookViewId="0">
      <selection activeCell="AK4" sqref="AK4"/>
    </sheetView>
  </sheetViews>
  <sheetFormatPr defaultRowHeight="13.5"/>
  <cols>
    <col min="1" max="40" width="2.25" style="145" customWidth="1"/>
    <col min="41" max="41" width="5.625" style="145" customWidth="1"/>
    <col min="42" max="46" width="2.25" style="145" customWidth="1"/>
    <col min="47" max="47" width="20.125" style="145" customWidth="1"/>
    <col min="48" max="16384" width="9" style="145"/>
  </cols>
  <sheetData>
    <row r="2" spans="2:42">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row>
    <row r="3" spans="2:42">
      <c r="B3" s="146"/>
      <c r="C3" s="146" t="s">
        <v>154</v>
      </c>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row>
    <row r="4" spans="2:4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row>
    <row r="5" spans="2:42">
      <c r="B5" s="146"/>
      <c r="C5" s="146"/>
      <c r="D5" s="146"/>
      <c r="E5" s="146"/>
      <c r="F5" s="146"/>
      <c r="G5" s="146"/>
      <c r="H5" s="146"/>
      <c r="I5" s="146"/>
      <c r="J5" s="146"/>
      <c r="K5" s="146"/>
      <c r="L5" s="146"/>
      <c r="M5" s="146"/>
      <c r="N5" s="146"/>
      <c r="O5" s="147"/>
      <c r="P5" s="148"/>
      <c r="Q5" s="148"/>
      <c r="R5" s="148"/>
      <c r="S5" s="149"/>
      <c r="T5" s="147"/>
      <c r="U5" s="148"/>
      <c r="V5" s="148"/>
      <c r="W5" s="148"/>
      <c r="X5" s="149"/>
      <c r="Y5" s="147"/>
      <c r="Z5" s="148"/>
      <c r="AA5" s="148"/>
      <c r="AB5" s="148"/>
      <c r="AC5" s="149"/>
      <c r="AD5" s="147"/>
      <c r="AE5" s="148"/>
      <c r="AF5" s="148"/>
      <c r="AG5" s="148"/>
      <c r="AH5" s="149"/>
      <c r="AI5" s="707"/>
      <c r="AJ5" s="708"/>
      <c r="AK5" s="708"/>
      <c r="AL5" s="708"/>
      <c r="AM5" s="709"/>
      <c r="AN5" s="146"/>
    </row>
    <row r="6" spans="2:42">
      <c r="B6" s="146"/>
      <c r="C6" s="146"/>
      <c r="D6" s="146"/>
      <c r="E6" s="146"/>
      <c r="F6" s="146"/>
      <c r="G6" s="146"/>
      <c r="H6" s="146"/>
      <c r="I6" s="146"/>
      <c r="J6" s="146"/>
      <c r="K6" s="146"/>
      <c r="L6" s="146"/>
      <c r="M6" s="146"/>
      <c r="N6" s="146"/>
      <c r="O6" s="150"/>
      <c r="P6" s="151"/>
      <c r="Q6" s="151"/>
      <c r="R6" s="151"/>
      <c r="S6" s="152"/>
      <c r="T6" s="150"/>
      <c r="U6" s="151"/>
      <c r="V6" s="151"/>
      <c r="W6" s="151"/>
      <c r="X6" s="152"/>
      <c r="Y6" s="150"/>
      <c r="Z6" s="151"/>
      <c r="AA6" s="151"/>
      <c r="AB6" s="151"/>
      <c r="AC6" s="152"/>
      <c r="AD6" s="150"/>
      <c r="AE6" s="151"/>
      <c r="AF6" s="151"/>
      <c r="AG6" s="151"/>
      <c r="AH6" s="152"/>
      <c r="AI6" s="150"/>
      <c r="AJ6" s="151"/>
      <c r="AK6" s="151"/>
      <c r="AL6" s="151"/>
      <c r="AM6" s="152"/>
      <c r="AN6" s="146"/>
    </row>
    <row r="7" spans="2:42">
      <c r="B7" s="146"/>
      <c r="C7" s="146"/>
      <c r="D7" s="146"/>
      <c r="E7" s="146"/>
      <c r="F7" s="146"/>
      <c r="G7" s="146"/>
      <c r="H7" s="146"/>
      <c r="I7" s="146"/>
      <c r="J7" s="146"/>
      <c r="K7" s="146"/>
      <c r="L7" s="146"/>
      <c r="M7" s="146"/>
      <c r="N7" s="146"/>
      <c r="O7" s="150"/>
      <c r="P7" s="151"/>
      <c r="Q7" s="151"/>
      <c r="R7" s="151"/>
      <c r="S7" s="152"/>
      <c r="T7" s="150"/>
      <c r="U7" s="151"/>
      <c r="V7" s="151"/>
      <c r="W7" s="151"/>
      <c r="X7" s="152"/>
      <c r="Y7" s="150"/>
      <c r="Z7" s="151"/>
      <c r="AA7" s="151"/>
      <c r="AB7" s="151"/>
      <c r="AC7" s="152"/>
      <c r="AD7" s="150"/>
      <c r="AE7" s="151"/>
      <c r="AF7" s="151"/>
      <c r="AG7" s="151"/>
      <c r="AH7" s="152"/>
      <c r="AI7" s="150"/>
      <c r="AJ7" s="151"/>
      <c r="AK7" s="151"/>
      <c r="AL7" s="151"/>
      <c r="AM7" s="152"/>
      <c r="AN7" s="146"/>
    </row>
    <row r="8" spans="2:42">
      <c r="B8" s="146"/>
      <c r="C8" s="146"/>
      <c r="D8" s="146"/>
      <c r="E8" s="146"/>
      <c r="F8" s="146"/>
      <c r="G8" s="146"/>
      <c r="H8" s="146"/>
      <c r="I8" s="146"/>
      <c r="J8" s="146"/>
      <c r="K8" s="146"/>
      <c r="L8" s="146"/>
      <c r="M8" s="146"/>
      <c r="N8" s="146"/>
      <c r="O8" s="150"/>
      <c r="P8" s="151"/>
      <c r="Q8" s="151"/>
      <c r="R8" s="151"/>
      <c r="S8" s="152"/>
      <c r="T8" s="150"/>
      <c r="U8" s="151"/>
      <c r="V8" s="151"/>
      <c r="W8" s="151"/>
      <c r="X8" s="152"/>
      <c r="Y8" s="150"/>
      <c r="Z8" s="151"/>
      <c r="AA8" s="151"/>
      <c r="AB8" s="151"/>
      <c r="AC8" s="152"/>
      <c r="AD8" s="150"/>
      <c r="AE8" s="151"/>
      <c r="AF8" s="151"/>
      <c r="AG8" s="151"/>
      <c r="AH8" s="152"/>
      <c r="AI8" s="150"/>
      <c r="AJ8" s="151"/>
      <c r="AK8" s="151"/>
      <c r="AL8" s="151"/>
      <c r="AM8" s="152"/>
      <c r="AN8" s="146"/>
    </row>
    <row r="9" spans="2:42">
      <c r="B9" s="146"/>
      <c r="C9" s="146"/>
      <c r="D9" s="146"/>
      <c r="E9" s="146"/>
      <c r="F9" s="146"/>
      <c r="G9" s="146"/>
      <c r="H9" s="146"/>
      <c r="I9" s="146"/>
      <c r="J9" s="146"/>
      <c r="K9" s="146"/>
      <c r="L9" s="146"/>
      <c r="M9" s="146"/>
      <c r="N9" s="146"/>
      <c r="O9" s="138"/>
      <c r="P9" s="139"/>
      <c r="Q9" s="139"/>
      <c r="R9" s="139"/>
      <c r="S9" s="140"/>
      <c r="T9" s="138"/>
      <c r="U9" s="139"/>
      <c r="V9" s="139"/>
      <c r="W9" s="139"/>
      <c r="X9" s="140"/>
      <c r="Y9" s="138"/>
      <c r="Z9" s="139"/>
      <c r="AA9" s="139"/>
      <c r="AB9" s="139"/>
      <c r="AC9" s="140"/>
      <c r="AD9" s="138"/>
      <c r="AE9" s="139"/>
      <c r="AF9" s="139"/>
      <c r="AG9" s="139"/>
      <c r="AH9" s="140"/>
      <c r="AI9" s="138"/>
      <c r="AJ9" s="139"/>
      <c r="AK9" s="139"/>
      <c r="AL9" s="139"/>
      <c r="AM9" s="140"/>
      <c r="AN9" s="146"/>
    </row>
    <row r="10" spans="2:42">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row>
    <row r="11" spans="2:42">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row>
    <row r="12" spans="2:42">
      <c r="B12" s="146"/>
      <c r="C12" s="146"/>
      <c r="D12" s="146"/>
      <c r="E12" s="146"/>
      <c r="F12" s="146"/>
      <c r="G12" s="146"/>
      <c r="H12" s="146"/>
      <c r="I12" s="146"/>
      <c r="J12" s="146"/>
      <c r="K12" s="146"/>
      <c r="L12" s="146"/>
      <c r="M12" s="146"/>
      <c r="N12" s="146"/>
      <c r="O12" s="146"/>
      <c r="P12" s="712" t="s">
        <v>155</v>
      </c>
      <c r="Q12" s="712"/>
      <c r="R12" s="712"/>
      <c r="S12" s="712"/>
      <c r="T12" s="712"/>
      <c r="U12" s="712"/>
      <c r="V12" s="712"/>
      <c r="W12" s="712"/>
      <c r="X12" s="712"/>
      <c r="Y12" s="712"/>
      <c r="Z12" s="712"/>
      <c r="AA12" s="712"/>
      <c r="AB12" s="146"/>
      <c r="AC12" s="146"/>
      <c r="AD12" s="146"/>
      <c r="AE12" s="146"/>
      <c r="AF12" s="146"/>
      <c r="AG12" s="146"/>
      <c r="AH12" s="146"/>
      <c r="AI12" s="146"/>
      <c r="AJ12" s="146"/>
      <c r="AK12" s="146"/>
      <c r="AL12" s="146"/>
      <c r="AM12" s="146"/>
      <c r="AN12" s="146"/>
    </row>
    <row r="13" spans="2:42">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row>
    <row r="14" spans="2:42">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713">
        <v>41004</v>
      </c>
      <c r="AE14" s="713"/>
      <c r="AF14" s="713"/>
      <c r="AG14" s="713"/>
      <c r="AH14" s="713"/>
      <c r="AI14" s="713"/>
      <c r="AJ14" s="713"/>
      <c r="AK14" s="713"/>
      <c r="AL14" s="713"/>
      <c r="AM14" s="713"/>
      <c r="AN14" s="146"/>
      <c r="AO14" s="144" t="s">
        <v>119</v>
      </c>
      <c r="AP14" s="145" t="s">
        <v>156</v>
      </c>
    </row>
    <row r="15" spans="2:42">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row>
    <row r="16" spans="2:42">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row>
    <row r="17" spans="2:47">
      <c r="B17" s="146"/>
      <c r="C17" s="712" t="str">
        <f>"一関市長　"&amp;市長名&amp;"様"</f>
        <v>一関市長　勝部 修様</v>
      </c>
      <c r="D17" s="712"/>
      <c r="E17" s="712"/>
      <c r="F17" s="712"/>
      <c r="G17" s="712"/>
      <c r="H17" s="712"/>
      <c r="I17" s="712"/>
      <c r="J17" s="712"/>
      <c r="K17" s="712"/>
      <c r="L17" s="712"/>
      <c r="M17" s="712"/>
      <c r="N17" s="712"/>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row>
    <row r="18" spans="2:47">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row>
    <row r="19" spans="2:47">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row>
    <row r="20" spans="2:47">
      <c r="B20" s="146"/>
      <c r="C20" s="146"/>
      <c r="D20" s="146"/>
      <c r="E20" s="146"/>
      <c r="F20" s="146"/>
      <c r="G20" s="146"/>
      <c r="H20" s="146"/>
      <c r="I20" s="146"/>
      <c r="J20" s="146"/>
      <c r="K20" s="146"/>
      <c r="L20" s="146"/>
      <c r="M20" s="146"/>
      <c r="N20" s="146"/>
      <c r="O20" s="146"/>
      <c r="P20" s="146"/>
      <c r="Q20" s="714" t="s">
        <v>157</v>
      </c>
      <c r="R20" s="714"/>
      <c r="S20" s="714"/>
      <c r="T20" s="146"/>
      <c r="U20" s="655" t="s">
        <v>1</v>
      </c>
      <c r="V20" s="655"/>
      <c r="W20" s="655"/>
      <c r="X20" s="139"/>
      <c r="Y20" s="658" t="s">
        <v>405</v>
      </c>
      <c r="Z20" s="658"/>
      <c r="AA20" s="658"/>
      <c r="AB20" s="658"/>
      <c r="AC20" s="658"/>
      <c r="AD20" s="658"/>
      <c r="AE20" s="658"/>
      <c r="AF20" s="658"/>
      <c r="AG20" s="658"/>
      <c r="AH20" s="658"/>
      <c r="AI20" s="658"/>
      <c r="AJ20" s="658"/>
      <c r="AK20" s="658"/>
      <c r="AL20" s="658"/>
      <c r="AM20" s="139"/>
      <c r="AN20" s="146"/>
    </row>
    <row r="21" spans="2:47">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row>
    <row r="22" spans="2:47">
      <c r="B22" s="146"/>
      <c r="C22" s="146"/>
      <c r="D22" s="146"/>
      <c r="E22" s="146"/>
      <c r="F22" s="146"/>
      <c r="G22" s="146"/>
      <c r="H22" s="146"/>
      <c r="I22" s="146"/>
      <c r="J22" s="146"/>
      <c r="K22" s="146"/>
      <c r="L22" s="146"/>
      <c r="M22" s="146"/>
      <c r="N22" s="146"/>
      <c r="O22" s="146"/>
      <c r="P22" s="146"/>
      <c r="Q22" s="146"/>
      <c r="R22" s="146"/>
      <c r="S22" s="146"/>
      <c r="T22" s="146"/>
      <c r="U22" s="655" t="s">
        <v>3</v>
      </c>
      <c r="V22" s="655"/>
      <c r="W22" s="655"/>
      <c r="X22" s="139"/>
      <c r="Y22" s="658" t="s">
        <v>401</v>
      </c>
      <c r="Z22" s="658"/>
      <c r="AA22" s="658"/>
      <c r="AB22" s="658"/>
      <c r="AC22" s="658"/>
      <c r="AD22" s="658"/>
      <c r="AE22" s="658"/>
      <c r="AF22" s="658"/>
      <c r="AG22" s="658"/>
      <c r="AH22" s="658"/>
      <c r="AI22" s="658"/>
      <c r="AJ22" s="658"/>
      <c r="AK22" s="658"/>
      <c r="AL22" s="139" t="s">
        <v>78</v>
      </c>
      <c r="AM22" s="139"/>
      <c r="AN22" s="146"/>
    </row>
    <row r="23" spans="2:47">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row>
    <row r="24" spans="2:47">
      <c r="B24" s="146"/>
      <c r="C24" s="713">
        <v>42917</v>
      </c>
      <c r="D24" s="713"/>
      <c r="E24" s="713"/>
      <c r="F24" s="713"/>
      <c r="G24" s="713"/>
      <c r="H24" s="713"/>
      <c r="I24" s="713"/>
      <c r="J24" s="713"/>
      <c r="K24" s="713"/>
      <c r="L24" s="153"/>
      <c r="M24" s="146" t="s">
        <v>158</v>
      </c>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4"/>
    </row>
    <row r="25" spans="2:47">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row>
    <row r="26" spans="2:47">
      <c r="B26" s="146"/>
      <c r="C26" s="146" t="s">
        <v>160</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row>
    <row r="27" spans="2:47">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row>
    <row r="28" spans="2:47">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row>
    <row r="29" spans="2:47" ht="27" customHeight="1">
      <c r="B29" s="146"/>
      <c r="C29" s="700" t="s">
        <v>8</v>
      </c>
      <c r="D29" s="701"/>
      <c r="E29" s="701"/>
      <c r="F29" s="701"/>
      <c r="G29" s="701"/>
      <c r="H29" s="701"/>
      <c r="I29" s="701"/>
      <c r="J29" s="702"/>
      <c r="K29" s="231"/>
      <c r="L29" s="710" t="s">
        <v>405</v>
      </c>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136"/>
      <c r="AN29" s="146"/>
    </row>
    <row r="30" spans="2:47" ht="27" customHeight="1">
      <c r="B30" s="146"/>
      <c r="C30" s="700" t="s">
        <v>54</v>
      </c>
      <c r="D30" s="701"/>
      <c r="E30" s="701"/>
      <c r="F30" s="701"/>
      <c r="G30" s="701"/>
      <c r="H30" s="701"/>
      <c r="I30" s="701"/>
      <c r="J30" s="702"/>
      <c r="K30" s="133"/>
      <c r="L30" s="576" t="s">
        <v>402</v>
      </c>
      <c r="M30" s="576"/>
      <c r="N30" s="576"/>
      <c r="O30" s="576"/>
      <c r="P30" s="576"/>
      <c r="Q30" s="576"/>
      <c r="R30" s="133"/>
      <c r="S30" s="133"/>
      <c r="T30" s="682" t="s">
        <v>55</v>
      </c>
      <c r="U30" s="682"/>
      <c r="V30" s="682"/>
      <c r="W30" s="133"/>
      <c r="X30" s="682" t="s">
        <v>23</v>
      </c>
      <c r="Y30" s="682"/>
      <c r="Z30" s="704" t="s">
        <v>422</v>
      </c>
      <c r="AA30" s="704"/>
      <c r="AB30" s="704"/>
      <c r="AC30" s="704"/>
      <c r="AD30" s="704"/>
      <c r="AE30" s="704"/>
      <c r="AF30" s="704"/>
      <c r="AG30" s="705" t="s">
        <v>24</v>
      </c>
      <c r="AH30" s="705"/>
      <c r="AI30" s="705"/>
      <c r="AJ30" s="705"/>
      <c r="AK30" s="705"/>
      <c r="AL30" s="705"/>
      <c r="AM30" s="706"/>
      <c r="AN30" s="146"/>
      <c r="AP30" s="703"/>
      <c r="AQ30" s="703"/>
      <c r="AR30" s="703"/>
      <c r="AS30" s="703"/>
      <c r="AT30" s="703"/>
      <c r="AU30" s="703"/>
    </row>
    <row r="31" spans="2:47" ht="216" customHeight="1">
      <c r="B31" s="146"/>
      <c r="C31" s="700" t="s">
        <v>159</v>
      </c>
      <c r="D31" s="701"/>
      <c r="E31" s="701"/>
      <c r="F31" s="701"/>
      <c r="G31" s="701"/>
      <c r="H31" s="701"/>
      <c r="I31" s="701"/>
      <c r="J31" s="702"/>
      <c r="K31" s="258"/>
      <c r="L31" s="615" t="s">
        <v>423</v>
      </c>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134"/>
      <c r="AN31" s="146"/>
    </row>
    <row r="32" spans="2:47" ht="27" customHeight="1">
      <c r="B32" s="146"/>
      <c r="C32" s="707" t="s">
        <v>271</v>
      </c>
      <c r="D32" s="708"/>
      <c r="E32" s="708"/>
      <c r="F32" s="708"/>
      <c r="G32" s="708"/>
      <c r="H32" s="708"/>
      <c r="I32" s="708"/>
      <c r="J32" s="709"/>
      <c r="K32" s="252"/>
      <c r="L32" s="476" t="s">
        <v>407</v>
      </c>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252"/>
      <c r="AL32" s="305" t="s">
        <v>78</v>
      </c>
      <c r="AM32" s="149"/>
      <c r="AN32" s="146"/>
    </row>
    <row r="33" spans="2:40">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row>
  </sheetData>
  <sheetProtection password="D805" sheet="1" objects="1" scenarios="1"/>
  <mergeCells count="23">
    <mergeCell ref="C32:J32"/>
    <mergeCell ref="L29:AL29"/>
    <mergeCell ref="L30:Q30"/>
    <mergeCell ref="L32:AJ32"/>
    <mergeCell ref="AI5:AM5"/>
    <mergeCell ref="P12:AA12"/>
    <mergeCell ref="AD14:AM14"/>
    <mergeCell ref="Q20:S20"/>
    <mergeCell ref="U20:W20"/>
    <mergeCell ref="Y20:AL20"/>
    <mergeCell ref="C17:N17"/>
    <mergeCell ref="L31:AL31"/>
    <mergeCell ref="U22:W22"/>
    <mergeCell ref="Y22:AK22"/>
    <mergeCell ref="C24:K24"/>
    <mergeCell ref="C29:J29"/>
    <mergeCell ref="C30:J30"/>
    <mergeCell ref="C31:J31"/>
    <mergeCell ref="AP30:AU30"/>
    <mergeCell ref="X30:Y30"/>
    <mergeCell ref="T30:V30"/>
    <mergeCell ref="Z30:AF30"/>
    <mergeCell ref="AG30:AM30"/>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showGridLines="0" showRowColHeaders="0" workbookViewId="0">
      <selection activeCell="D22" sqref="D22"/>
    </sheetView>
  </sheetViews>
  <sheetFormatPr defaultRowHeight="13.5"/>
  <cols>
    <col min="1" max="1" width="3.75" style="19" customWidth="1"/>
    <col min="2" max="2" width="9" style="19"/>
    <col min="3" max="3" width="12.875" style="19" customWidth="1"/>
    <col min="4" max="4" width="3.25" style="19" customWidth="1"/>
    <col min="5" max="5" width="22.5" style="19" customWidth="1"/>
    <col min="6" max="6" width="80.125" style="19" customWidth="1"/>
    <col min="7" max="16384" width="9" style="19"/>
  </cols>
  <sheetData>
    <row r="2" spans="2:6">
      <c r="B2" s="20" t="s">
        <v>115</v>
      </c>
      <c r="C2" s="337"/>
      <c r="D2" s="20"/>
      <c r="E2" s="20"/>
      <c r="F2" s="20"/>
    </row>
    <row r="3" spans="2:6">
      <c r="B3" s="20"/>
      <c r="C3" s="337"/>
      <c r="D3" s="20"/>
      <c r="E3" s="20"/>
      <c r="F3" s="20"/>
    </row>
    <row r="4" spans="2:6">
      <c r="B4" s="20" t="s">
        <v>430</v>
      </c>
      <c r="C4" s="338">
        <v>41243</v>
      </c>
      <c r="D4" s="20"/>
      <c r="E4" s="20" t="s">
        <v>431</v>
      </c>
      <c r="F4" s="20"/>
    </row>
    <row r="5" spans="2:6">
      <c r="B5" s="20"/>
      <c r="C5" s="20"/>
      <c r="D5" s="20"/>
      <c r="E5" s="20"/>
      <c r="F5" s="20"/>
    </row>
    <row r="6" spans="2:6">
      <c r="B6" s="19" t="s">
        <v>329</v>
      </c>
      <c r="C6" s="338">
        <v>42906</v>
      </c>
      <c r="E6" s="19" t="s">
        <v>171</v>
      </c>
      <c r="F6" s="20"/>
    </row>
    <row r="7" spans="2:6">
      <c r="B7" s="20"/>
      <c r="C7" s="20"/>
      <c r="D7" s="20"/>
      <c r="E7" s="20"/>
      <c r="F7" s="20"/>
    </row>
    <row r="8" spans="2:6">
      <c r="B8" s="20"/>
      <c r="C8" s="21"/>
      <c r="D8" s="20"/>
      <c r="E8" s="20"/>
      <c r="F8" s="20"/>
    </row>
    <row r="9" spans="2:6">
      <c r="B9" s="20"/>
      <c r="C9" s="20"/>
      <c r="D9" s="20"/>
      <c r="E9" s="20"/>
      <c r="F9" s="20"/>
    </row>
    <row r="10" spans="2:6">
      <c r="B10" s="20"/>
      <c r="C10" s="21"/>
      <c r="D10" s="20"/>
      <c r="E10" s="20"/>
      <c r="F10" s="20"/>
    </row>
    <row r="11" spans="2:6">
      <c r="B11" s="20"/>
      <c r="C11" s="20"/>
      <c r="D11" s="20"/>
      <c r="E11" s="20"/>
      <c r="F11" s="20"/>
    </row>
    <row r="12" spans="2:6">
      <c r="B12" s="20"/>
      <c r="C12" s="20"/>
      <c r="D12" s="20"/>
      <c r="E12" s="20"/>
      <c r="F12" s="20"/>
    </row>
    <row r="13" spans="2:6">
      <c r="B13" s="20"/>
      <c r="C13" s="21"/>
      <c r="D13" s="20"/>
      <c r="E13" s="20"/>
      <c r="F13" s="22"/>
    </row>
    <row r="14" spans="2:6">
      <c r="B14" s="20"/>
      <c r="C14" s="20"/>
      <c r="D14" s="20"/>
      <c r="E14" s="20"/>
      <c r="F14" s="20"/>
    </row>
    <row r="15" spans="2:6">
      <c r="E15" s="20"/>
    </row>
    <row r="16" spans="2:6">
      <c r="E16" s="20"/>
    </row>
    <row r="17" spans="2:6">
      <c r="E17" s="20"/>
    </row>
    <row r="18" spans="2:6">
      <c r="E18" s="20"/>
      <c r="F18" s="23"/>
    </row>
    <row r="21" spans="2:6">
      <c r="B21" s="20"/>
      <c r="C21" s="24"/>
    </row>
    <row r="25" spans="2:6">
      <c r="B25" s="20"/>
      <c r="C25" s="24"/>
    </row>
    <row r="28" spans="2:6">
      <c r="C28" s="24"/>
    </row>
    <row r="33" spans="3:3">
      <c r="C33" s="24"/>
    </row>
    <row r="35" spans="3:3">
      <c r="C35" s="24"/>
    </row>
    <row r="38" spans="3:3">
      <c r="C38" s="24"/>
    </row>
  </sheetData>
  <sheetProtection password="D805" sheet="1" objects="1" scenarios="1"/>
  <phoneticPr fontId="3"/>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P51"/>
  <sheetViews>
    <sheetView showGridLines="0" showRowColHeaders="0" zoomScaleNormal="100" workbookViewId="0">
      <selection activeCell="AW14" sqref="AW14"/>
    </sheetView>
  </sheetViews>
  <sheetFormatPr defaultRowHeight="13.5"/>
  <cols>
    <col min="1" max="1" width="2.25" style="26" customWidth="1"/>
    <col min="2" max="2" width="2.375" style="26" customWidth="1"/>
    <col min="3" max="40" width="2.25" style="26" customWidth="1"/>
    <col min="41" max="16384" width="9" style="26"/>
  </cols>
  <sheetData>
    <row r="2" spans="2:42">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2:42" ht="13.5" customHeight="1">
      <c r="B3" s="27"/>
      <c r="C3" s="80" t="s">
        <v>273</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42"/>
      <c r="AJ3" s="335" t="str">
        <f>Ver</f>
        <v>H29/4/1版</v>
      </c>
      <c r="AK3" s="242"/>
      <c r="AL3" s="27"/>
      <c r="AM3" s="27"/>
      <c r="AN3" s="27"/>
    </row>
    <row r="4" spans="2:42" ht="13.5" customHeight="1">
      <c r="B4" s="27"/>
      <c r="C4" s="350"/>
      <c r="D4" s="351"/>
      <c r="E4" s="351"/>
      <c r="F4" s="352"/>
      <c r="G4" s="29"/>
      <c r="H4" s="29"/>
      <c r="I4" s="29"/>
      <c r="J4" s="30"/>
      <c r="K4" s="29"/>
      <c r="L4" s="29"/>
      <c r="M4" s="29"/>
      <c r="N4" s="30"/>
      <c r="O4" s="350"/>
      <c r="P4" s="351"/>
      <c r="Q4" s="351"/>
      <c r="R4" s="352"/>
      <c r="S4" s="372" t="s">
        <v>15</v>
      </c>
      <c r="T4" s="351"/>
      <c r="U4" s="351"/>
      <c r="V4" s="352"/>
      <c r="W4" s="372" t="s">
        <v>16</v>
      </c>
      <c r="X4" s="351"/>
      <c r="Y4" s="351"/>
      <c r="Z4" s="352"/>
      <c r="AA4" s="28"/>
      <c r="AB4" s="29"/>
      <c r="AC4" s="357" t="s">
        <v>208</v>
      </c>
      <c r="AD4" s="358"/>
      <c r="AE4" s="358"/>
      <c r="AF4" s="358"/>
      <c r="AG4" s="358"/>
      <c r="AH4" s="358"/>
      <c r="AI4" s="358"/>
      <c r="AJ4" s="358"/>
      <c r="AK4" s="358"/>
      <c r="AL4" s="29"/>
      <c r="AM4" s="30"/>
      <c r="AN4" s="27"/>
    </row>
    <row r="5" spans="2:42" ht="13.5" customHeight="1">
      <c r="B5" s="27"/>
      <c r="C5" s="31"/>
      <c r="D5" s="27"/>
      <c r="E5" s="27"/>
      <c r="F5" s="32"/>
      <c r="G5" s="27"/>
      <c r="H5" s="27"/>
      <c r="I5" s="27"/>
      <c r="J5" s="32"/>
      <c r="K5" s="27"/>
      <c r="L5" s="27"/>
      <c r="M5" s="27"/>
      <c r="N5" s="32"/>
      <c r="O5" s="27"/>
      <c r="P5" s="27"/>
      <c r="Q5" s="27"/>
      <c r="R5" s="32"/>
      <c r="S5" s="27"/>
      <c r="T5" s="27"/>
      <c r="U5" s="27"/>
      <c r="V5" s="32"/>
      <c r="W5" s="27"/>
      <c r="X5" s="27"/>
      <c r="Y5" s="27"/>
      <c r="Z5" s="32"/>
      <c r="AA5" s="27"/>
      <c r="AB5" s="27" t="s">
        <v>17</v>
      </c>
      <c r="AC5" s="27"/>
      <c r="AD5" s="32"/>
      <c r="AE5" s="27"/>
      <c r="AF5" s="27"/>
      <c r="AG5" s="359" t="s">
        <v>18</v>
      </c>
      <c r="AH5" s="27"/>
      <c r="AI5" s="27"/>
      <c r="AJ5" s="359" t="s">
        <v>19</v>
      </c>
      <c r="AK5" s="27"/>
      <c r="AL5" s="27"/>
      <c r="AM5" s="361" t="s">
        <v>20</v>
      </c>
      <c r="AN5" s="27"/>
    </row>
    <row r="6" spans="2:42" ht="13.5" customHeight="1">
      <c r="B6" s="27"/>
      <c r="C6" s="31"/>
      <c r="D6" s="27"/>
      <c r="E6" s="27"/>
      <c r="F6" s="32"/>
      <c r="G6" s="27"/>
      <c r="H6" s="27"/>
      <c r="I6" s="27"/>
      <c r="J6" s="32"/>
      <c r="K6" s="27"/>
      <c r="L6" s="27"/>
      <c r="M6" s="27"/>
      <c r="N6" s="32"/>
      <c r="O6" s="27"/>
      <c r="P6" s="27"/>
      <c r="Q6" s="27"/>
      <c r="R6" s="32"/>
      <c r="S6" s="27"/>
      <c r="T6" s="27"/>
      <c r="U6" s="27"/>
      <c r="V6" s="32"/>
      <c r="W6" s="27"/>
      <c r="X6" s="27"/>
      <c r="Y6" s="27"/>
      <c r="Z6" s="32"/>
      <c r="AA6" s="27"/>
      <c r="AB6" s="27" t="s">
        <v>21</v>
      </c>
      <c r="AC6" s="27"/>
      <c r="AD6" s="32"/>
      <c r="AE6" s="27"/>
      <c r="AF6" s="27"/>
      <c r="AG6" s="360"/>
      <c r="AH6" s="27"/>
      <c r="AI6" s="27"/>
      <c r="AJ6" s="360"/>
      <c r="AK6" s="27"/>
      <c r="AL6" s="27"/>
      <c r="AM6" s="362"/>
      <c r="AN6" s="27"/>
    </row>
    <row r="7" spans="2:42" ht="13.5" customHeight="1">
      <c r="B7" s="27"/>
      <c r="C7" s="31"/>
      <c r="D7" s="27"/>
      <c r="E7" s="27"/>
      <c r="F7" s="32"/>
      <c r="G7" s="27"/>
      <c r="H7" s="27"/>
      <c r="I7" s="27"/>
      <c r="J7" s="32"/>
      <c r="K7" s="27"/>
      <c r="L7" s="27"/>
      <c r="M7" s="27"/>
      <c r="N7" s="32"/>
      <c r="O7" s="27"/>
      <c r="P7" s="27"/>
      <c r="Q7" s="27"/>
      <c r="R7" s="32"/>
      <c r="S7" s="27"/>
      <c r="T7" s="27"/>
      <c r="U7" s="27"/>
      <c r="V7" s="32"/>
      <c r="W7" s="27"/>
      <c r="X7" s="27"/>
      <c r="Y7" s="27"/>
      <c r="Z7" s="32"/>
      <c r="AA7" s="27"/>
      <c r="AB7" s="27" t="s">
        <v>22</v>
      </c>
      <c r="AC7" s="27"/>
      <c r="AD7" s="32"/>
      <c r="AE7" s="27"/>
      <c r="AF7" s="360" t="s">
        <v>23</v>
      </c>
      <c r="AG7" s="27"/>
      <c r="AH7" s="27"/>
      <c r="AI7" s="27"/>
      <c r="AJ7" s="27"/>
      <c r="AK7" s="27"/>
      <c r="AL7" s="360" t="s">
        <v>24</v>
      </c>
      <c r="AM7" s="32"/>
      <c r="AN7" s="27"/>
    </row>
    <row r="8" spans="2:42" ht="13.5" customHeight="1">
      <c r="B8" s="27"/>
      <c r="C8" s="33"/>
      <c r="D8" s="34"/>
      <c r="E8" s="34"/>
      <c r="F8" s="35"/>
      <c r="G8" s="34"/>
      <c r="H8" s="34"/>
      <c r="I8" s="34"/>
      <c r="J8" s="35"/>
      <c r="K8" s="34"/>
      <c r="L8" s="34"/>
      <c r="M8" s="34"/>
      <c r="N8" s="35"/>
      <c r="O8" s="34"/>
      <c r="P8" s="34"/>
      <c r="Q8" s="34"/>
      <c r="R8" s="35"/>
      <c r="S8" s="34"/>
      <c r="T8" s="34"/>
      <c r="U8" s="34"/>
      <c r="V8" s="35"/>
      <c r="W8" s="34"/>
      <c r="X8" s="34"/>
      <c r="Y8" s="34"/>
      <c r="Z8" s="35"/>
      <c r="AA8" s="34"/>
      <c r="AB8" s="34" t="s">
        <v>25</v>
      </c>
      <c r="AC8" s="34"/>
      <c r="AD8" s="35"/>
      <c r="AE8" s="34"/>
      <c r="AF8" s="363"/>
      <c r="AG8" s="34"/>
      <c r="AH8" s="34"/>
      <c r="AI8" s="34"/>
      <c r="AJ8" s="34"/>
      <c r="AK8" s="34"/>
      <c r="AL8" s="363"/>
      <c r="AM8" s="35"/>
      <c r="AN8" s="27"/>
    </row>
    <row r="9" spans="2:42" s="164" customFormat="1" ht="6.75" customHeight="1">
      <c r="B9" s="181"/>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79"/>
      <c r="AG9" s="180"/>
      <c r="AH9" s="180"/>
      <c r="AI9" s="180"/>
      <c r="AJ9" s="180"/>
      <c r="AK9" s="180"/>
      <c r="AL9" s="179"/>
      <c r="AM9" s="180"/>
      <c r="AN9" s="181"/>
    </row>
    <row r="10" spans="2:42" ht="16.5" customHeight="1">
      <c r="B10" s="27"/>
      <c r="C10" s="27"/>
      <c r="D10" s="27"/>
      <c r="E10" s="27"/>
      <c r="F10" s="27"/>
      <c r="G10" s="27"/>
      <c r="H10" s="27"/>
      <c r="I10" s="27"/>
      <c r="J10" s="27"/>
      <c r="K10" s="27"/>
      <c r="L10" s="27"/>
      <c r="M10" s="27"/>
      <c r="N10" s="27"/>
      <c r="O10" s="353" t="s">
        <v>26</v>
      </c>
      <c r="P10" s="353"/>
      <c r="Q10" s="353"/>
      <c r="R10" s="353"/>
      <c r="S10" s="353"/>
      <c r="T10" s="353"/>
      <c r="U10" s="353"/>
      <c r="V10" s="353"/>
      <c r="W10" s="353"/>
      <c r="X10" s="353"/>
      <c r="Y10" s="353"/>
      <c r="Z10" s="353"/>
      <c r="AA10" s="353"/>
      <c r="AB10" s="27"/>
      <c r="AC10" s="27"/>
      <c r="AD10" s="27"/>
      <c r="AE10" s="27"/>
      <c r="AF10" s="27"/>
      <c r="AG10" s="27"/>
      <c r="AH10" s="27"/>
      <c r="AI10" s="27"/>
      <c r="AJ10" s="27"/>
      <c r="AK10" s="27"/>
      <c r="AL10" s="27"/>
      <c r="AM10" s="27"/>
      <c r="AN10" s="27"/>
    </row>
    <row r="11" spans="2:42" ht="9" customHeight="1">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row>
    <row r="12" spans="2:42" ht="16.5" customHeight="1">
      <c r="B12" s="27"/>
      <c r="C12" s="365" t="str">
        <f>"一関市長   "&amp;市長名 &amp;"   様"</f>
        <v>一関市長   勝部 修   様</v>
      </c>
      <c r="D12" s="365"/>
      <c r="E12" s="365"/>
      <c r="F12" s="365"/>
      <c r="G12" s="365"/>
      <c r="H12" s="365"/>
      <c r="I12" s="365"/>
      <c r="J12" s="365"/>
      <c r="K12" s="365"/>
      <c r="L12" s="365"/>
      <c r="M12" s="365"/>
      <c r="N12" s="365"/>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row>
    <row r="13" spans="2:42" ht="16.5" customHeight="1">
      <c r="B13" s="27"/>
      <c r="C13" s="27"/>
      <c r="D13" s="27"/>
      <c r="E13" s="27"/>
      <c r="F13" s="27"/>
      <c r="G13" s="27"/>
      <c r="H13" s="27"/>
      <c r="I13" s="27"/>
      <c r="J13" s="27"/>
      <c r="K13" s="27"/>
      <c r="L13" s="27"/>
      <c r="M13" s="27"/>
      <c r="N13" s="27"/>
      <c r="O13" s="27"/>
      <c r="P13" s="27"/>
      <c r="Q13" s="27"/>
      <c r="R13" s="27"/>
      <c r="S13" s="27"/>
      <c r="T13" s="27"/>
      <c r="U13" s="27"/>
      <c r="V13" s="27"/>
      <c r="W13" s="27"/>
      <c r="X13" s="27"/>
      <c r="Y13" s="364">
        <v>42917</v>
      </c>
      <c r="Z13" s="364"/>
      <c r="AA13" s="364"/>
      <c r="AB13" s="364"/>
      <c r="AC13" s="364"/>
      <c r="AD13" s="364"/>
      <c r="AE13" s="364"/>
      <c r="AF13" s="364"/>
      <c r="AG13" s="364"/>
      <c r="AH13" s="364"/>
      <c r="AI13" s="364"/>
      <c r="AJ13" s="364"/>
      <c r="AK13" s="364"/>
      <c r="AL13" s="364"/>
      <c r="AM13" s="36"/>
      <c r="AN13" s="27"/>
      <c r="AP13" s="63"/>
    </row>
    <row r="14" spans="2:42" ht="33" customHeight="1">
      <c r="B14" s="27"/>
      <c r="C14" s="380" t="s">
        <v>347</v>
      </c>
      <c r="D14" s="381"/>
      <c r="E14" s="381"/>
      <c r="F14" s="381"/>
      <c r="G14" s="381"/>
      <c r="H14" s="381"/>
      <c r="I14" s="381"/>
      <c r="J14" s="28"/>
      <c r="K14" s="382" t="s">
        <v>348</v>
      </c>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264"/>
      <c r="AN14" s="27"/>
    </row>
    <row r="15" spans="2:42" ht="33" customHeight="1">
      <c r="B15" s="27"/>
      <c r="C15" s="224" t="s">
        <v>172</v>
      </c>
      <c r="D15" s="278"/>
      <c r="E15" s="278"/>
      <c r="F15" s="278"/>
      <c r="G15" s="278"/>
      <c r="H15" s="278"/>
      <c r="I15" s="279"/>
      <c r="J15" s="269"/>
      <c r="K15" s="280" t="s">
        <v>349</v>
      </c>
      <c r="L15" s="278" t="s">
        <v>17</v>
      </c>
      <c r="M15" s="278"/>
      <c r="N15" s="269"/>
      <c r="O15" s="281">
        <v>2</v>
      </c>
      <c r="P15" s="278" t="s">
        <v>21</v>
      </c>
      <c r="Q15" s="278"/>
      <c r="R15" s="269"/>
      <c r="S15" s="281">
        <v>3</v>
      </c>
      <c r="T15" s="351" t="s">
        <v>22</v>
      </c>
      <c r="U15" s="351"/>
      <c r="V15" s="269"/>
      <c r="W15" s="281">
        <v>4</v>
      </c>
      <c r="X15" s="278" t="s">
        <v>25</v>
      </c>
      <c r="Y15" s="278"/>
      <c r="Z15" s="269"/>
      <c r="AA15" s="270"/>
      <c r="AB15" s="162" t="s">
        <v>29</v>
      </c>
      <c r="AC15" s="278"/>
      <c r="AD15" s="278"/>
      <c r="AE15" s="279"/>
      <c r="AF15" s="269"/>
      <c r="AG15" s="269"/>
      <c r="AH15" s="375">
        <v>25</v>
      </c>
      <c r="AI15" s="375"/>
      <c r="AJ15" s="375"/>
      <c r="AK15" s="269"/>
      <c r="AL15" s="225" t="s">
        <v>176</v>
      </c>
      <c r="AM15" s="270"/>
      <c r="AN15" s="27"/>
    </row>
    <row r="16" spans="2:42" ht="16.5" customHeight="1">
      <c r="B16" s="27"/>
      <c r="C16" s="384" t="s">
        <v>30</v>
      </c>
      <c r="D16" s="385"/>
      <c r="E16" s="385"/>
      <c r="F16" s="385"/>
      <c r="G16" s="385"/>
      <c r="H16" s="385"/>
      <c r="I16" s="386"/>
      <c r="J16" s="390" t="s">
        <v>31</v>
      </c>
      <c r="K16" s="391"/>
      <c r="L16" s="391"/>
      <c r="M16" s="392"/>
      <c r="N16" s="34"/>
      <c r="O16" s="376" t="s">
        <v>348</v>
      </c>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5"/>
      <c r="AN16" s="27"/>
    </row>
    <row r="17" spans="2:40" ht="16.5" customHeight="1">
      <c r="B17" s="27"/>
      <c r="C17" s="384"/>
      <c r="D17" s="385"/>
      <c r="E17" s="385"/>
      <c r="F17" s="385"/>
      <c r="G17" s="385"/>
      <c r="H17" s="385"/>
      <c r="I17" s="386"/>
      <c r="J17" s="366" t="s">
        <v>4</v>
      </c>
      <c r="K17" s="367"/>
      <c r="L17" s="367"/>
      <c r="M17" s="368"/>
      <c r="N17" s="236"/>
      <c r="O17" s="378" t="s">
        <v>350</v>
      </c>
      <c r="P17" s="378"/>
      <c r="Q17" s="378"/>
      <c r="R17" s="378"/>
      <c r="S17" s="378"/>
      <c r="T17" s="378"/>
      <c r="U17" s="378"/>
      <c r="V17" s="378"/>
      <c r="W17" s="378"/>
      <c r="X17" s="378"/>
      <c r="Y17" s="378"/>
      <c r="Z17" s="378"/>
      <c r="AA17" s="378"/>
      <c r="AB17" s="378"/>
      <c r="AC17" s="378"/>
      <c r="AD17" s="378"/>
      <c r="AE17" s="378"/>
      <c r="AF17" s="237"/>
      <c r="AG17" s="238"/>
      <c r="AH17" s="393" t="s">
        <v>2</v>
      </c>
      <c r="AI17" s="394"/>
      <c r="AJ17" s="394"/>
      <c r="AK17" s="394"/>
      <c r="AL17" s="394"/>
      <c r="AM17" s="239"/>
      <c r="AN17" s="27"/>
    </row>
    <row r="18" spans="2:40" ht="16.5" customHeight="1">
      <c r="B18" s="27"/>
      <c r="C18" s="387"/>
      <c r="D18" s="388"/>
      <c r="E18" s="388"/>
      <c r="F18" s="388"/>
      <c r="G18" s="388"/>
      <c r="H18" s="388"/>
      <c r="I18" s="389"/>
      <c r="J18" s="369" t="s">
        <v>32</v>
      </c>
      <c r="K18" s="370"/>
      <c r="L18" s="370"/>
      <c r="M18" s="371"/>
      <c r="N18" s="240"/>
      <c r="O18" s="379" t="s">
        <v>351</v>
      </c>
      <c r="P18" s="379"/>
      <c r="Q18" s="379"/>
      <c r="R18" s="379"/>
      <c r="S18" s="379"/>
      <c r="T18" s="379"/>
      <c r="U18" s="379"/>
      <c r="V18" s="379"/>
      <c r="W18" s="379"/>
      <c r="X18" s="379"/>
      <c r="Y18" s="379"/>
      <c r="Z18" s="379"/>
      <c r="AA18" s="379"/>
      <c r="AB18" s="379"/>
      <c r="AC18" s="379"/>
      <c r="AD18" s="379"/>
      <c r="AE18" s="332" t="s">
        <v>33</v>
      </c>
      <c r="AF18" s="241"/>
      <c r="AG18" s="354" t="s">
        <v>352</v>
      </c>
      <c r="AH18" s="355"/>
      <c r="AI18" s="355"/>
      <c r="AJ18" s="355"/>
      <c r="AK18" s="355"/>
      <c r="AL18" s="355"/>
      <c r="AM18" s="356"/>
      <c r="AN18" s="27"/>
    </row>
    <row r="19" spans="2:40" ht="16.5" customHeight="1">
      <c r="B19" s="27"/>
      <c r="C19" s="373" t="s">
        <v>34</v>
      </c>
      <c r="D19" s="358"/>
      <c r="E19" s="358"/>
      <c r="F19" s="358"/>
      <c r="G19" s="358"/>
      <c r="H19" s="358"/>
      <c r="I19" s="374"/>
      <c r="J19" s="34"/>
      <c r="K19" s="29" t="s">
        <v>35</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0"/>
      <c r="AN19" s="27"/>
    </row>
    <row r="20" spans="2:40" ht="16.5" customHeight="1">
      <c r="B20" s="27"/>
      <c r="C20" s="380" t="s">
        <v>359</v>
      </c>
      <c r="D20" s="419"/>
      <c r="E20" s="419"/>
      <c r="F20" s="419"/>
      <c r="G20" s="419"/>
      <c r="H20" s="419"/>
      <c r="I20" s="420"/>
      <c r="J20" s="351" t="s">
        <v>31</v>
      </c>
      <c r="K20" s="351"/>
      <c r="L20" s="351"/>
      <c r="M20" s="429"/>
      <c r="N20" s="34"/>
      <c r="O20" s="376" t="s">
        <v>353</v>
      </c>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5"/>
      <c r="AN20" s="27"/>
    </row>
    <row r="21" spans="2:40" ht="16.5" customHeight="1">
      <c r="B21" s="27"/>
      <c r="C21" s="421"/>
      <c r="D21" s="422"/>
      <c r="E21" s="422"/>
      <c r="F21" s="422"/>
      <c r="G21" s="422"/>
      <c r="H21" s="422"/>
      <c r="I21" s="423"/>
      <c r="J21" s="399" t="s">
        <v>272</v>
      </c>
      <c r="K21" s="359"/>
      <c r="L21" s="359"/>
      <c r="M21" s="414"/>
      <c r="N21" s="27"/>
      <c r="O21" s="359" t="s">
        <v>23</v>
      </c>
      <c r="P21" s="433" t="s">
        <v>357</v>
      </c>
      <c r="Q21" s="434"/>
      <c r="R21" s="434"/>
      <c r="S21" s="359" t="s">
        <v>24</v>
      </c>
      <c r="T21" s="27"/>
      <c r="U21" s="430" t="s">
        <v>364</v>
      </c>
      <c r="V21" s="431"/>
      <c r="W21" s="431"/>
      <c r="X21" s="431"/>
      <c r="Y21" s="431"/>
      <c r="Z21" s="431"/>
      <c r="AA21" s="431"/>
      <c r="AB21" s="431"/>
      <c r="AC21" s="431"/>
      <c r="AD21" s="431"/>
      <c r="AE21" s="431"/>
      <c r="AF21" s="431"/>
      <c r="AG21" s="175" t="s">
        <v>36</v>
      </c>
      <c r="AH21" s="37"/>
      <c r="AI21" s="37"/>
      <c r="AJ21" s="37"/>
      <c r="AK21" s="37"/>
      <c r="AL21" s="27"/>
      <c r="AM21" s="32"/>
      <c r="AN21" s="27"/>
    </row>
    <row r="22" spans="2:40" ht="16.5" customHeight="1">
      <c r="B22" s="27"/>
      <c r="C22" s="421"/>
      <c r="D22" s="422"/>
      <c r="E22" s="422"/>
      <c r="F22" s="422"/>
      <c r="G22" s="422"/>
      <c r="H22" s="422"/>
      <c r="I22" s="423"/>
      <c r="J22" s="391"/>
      <c r="K22" s="391"/>
      <c r="L22" s="391"/>
      <c r="M22" s="392"/>
      <c r="N22" s="34"/>
      <c r="O22" s="391"/>
      <c r="P22" s="435"/>
      <c r="Q22" s="435"/>
      <c r="R22" s="435"/>
      <c r="S22" s="391"/>
      <c r="T22" s="34"/>
      <c r="U22" s="432"/>
      <c r="V22" s="432"/>
      <c r="W22" s="432"/>
      <c r="X22" s="432"/>
      <c r="Y22" s="432"/>
      <c r="Z22" s="432"/>
      <c r="AA22" s="432"/>
      <c r="AB22" s="432"/>
      <c r="AC22" s="432"/>
      <c r="AD22" s="432"/>
      <c r="AE22" s="432"/>
      <c r="AF22" s="432"/>
      <c r="AG22" s="427" t="s">
        <v>354</v>
      </c>
      <c r="AH22" s="427"/>
      <c r="AI22" s="427"/>
      <c r="AJ22" s="427"/>
      <c r="AK22" s="427"/>
      <c r="AL22" s="427"/>
      <c r="AM22" s="428"/>
      <c r="AN22" s="27"/>
    </row>
    <row r="23" spans="2:40" ht="33" customHeight="1">
      <c r="B23" s="27"/>
      <c r="C23" s="424"/>
      <c r="D23" s="425"/>
      <c r="E23" s="425"/>
      <c r="F23" s="425"/>
      <c r="G23" s="425"/>
      <c r="H23" s="425"/>
      <c r="I23" s="426"/>
      <c r="J23" s="413" t="s">
        <v>358</v>
      </c>
      <c r="K23" s="359"/>
      <c r="L23" s="359"/>
      <c r="M23" s="414"/>
      <c r="N23" s="27"/>
      <c r="O23" s="376" t="s">
        <v>355</v>
      </c>
      <c r="P23" s="376"/>
      <c r="Q23" s="376"/>
      <c r="R23" s="376"/>
      <c r="S23" s="376"/>
      <c r="T23" s="376"/>
      <c r="U23" s="376"/>
      <c r="V23" s="376"/>
      <c r="W23" s="333" t="s">
        <v>33</v>
      </c>
      <c r="X23" s="38"/>
      <c r="Y23" s="411" t="s">
        <v>211</v>
      </c>
      <c r="Z23" s="412"/>
      <c r="AA23" s="412"/>
      <c r="AB23" s="412"/>
      <c r="AC23" s="412"/>
      <c r="AD23" s="412"/>
      <c r="AE23" s="28"/>
      <c r="AF23" s="376" t="s">
        <v>356</v>
      </c>
      <c r="AG23" s="377"/>
      <c r="AH23" s="377"/>
      <c r="AI23" s="377"/>
      <c r="AJ23" s="377"/>
      <c r="AK23" s="377"/>
      <c r="AL23" s="377"/>
      <c r="AM23" s="331" t="s">
        <v>33</v>
      </c>
      <c r="AN23" s="27"/>
    </row>
    <row r="24" spans="2:40" ht="16.5" customHeight="1">
      <c r="B24" s="27"/>
      <c r="C24" s="31" t="s">
        <v>37</v>
      </c>
      <c r="D24" s="268"/>
      <c r="E24" s="268"/>
      <c r="F24" s="268"/>
      <c r="G24" s="27"/>
      <c r="H24" s="408" t="s">
        <v>38</v>
      </c>
      <c r="I24" s="408"/>
      <c r="J24" s="405"/>
      <c r="K24" s="405"/>
      <c r="L24" s="405"/>
      <c r="M24" s="405"/>
      <c r="N24" s="405"/>
      <c r="O24" s="405"/>
      <c r="P24" s="405"/>
      <c r="Q24" s="405"/>
      <c r="R24" s="405"/>
      <c r="S24" s="405"/>
      <c r="T24" s="405"/>
      <c r="U24" s="405"/>
      <c r="V24" s="405"/>
      <c r="W24" s="405"/>
      <c r="X24" s="405"/>
      <c r="Y24" s="405"/>
      <c r="Z24" s="405"/>
      <c r="AA24" s="405"/>
      <c r="AB24" s="405"/>
      <c r="AC24" s="405"/>
      <c r="AD24" s="405"/>
      <c r="AE24" s="408"/>
      <c r="AF24" s="408"/>
      <c r="AG24" s="408"/>
      <c r="AH24" s="408"/>
      <c r="AI24" s="408"/>
      <c r="AJ24" s="408"/>
      <c r="AK24" s="408"/>
      <c r="AL24" s="408"/>
      <c r="AM24" s="42"/>
      <c r="AN24" s="27"/>
    </row>
    <row r="25" spans="2:40" ht="16.5" customHeight="1">
      <c r="B25" s="27"/>
      <c r="C25" s="33"/>
      <c r="D25" s="34"/>
      <c r="E25" s="34"/>
      <c r="F25" s="34"/>
      <c r="G25" s="34"/>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3"/>
      <c r="AN25" s="27"/>
    </row>
    <row r="26" spans="2:40" ht="16.5" customHeight="1">
      <c r="B26" s="27"/>
      <c r="C26" s="14" t="s">
        <v>173</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2"/>
      <c r="AN26" s="27"/>
    </row>
    <row r="27" spans="2:40" ht="16.5" customHeight="1">
      <c r="B27" s="27"/>
      <c r="C27" s="31"/>
      <c r="D27" s="27"/>
      <c r="E27" s="415" t="s">
        <v>40</v>
      </c>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2"/>
      <c r="AN27" s="27"/>
    </row>
    <row r="28" spans="2:40" ht="16.5" customHeight="1">
      <c r="B28" s="27"/>
      <c r="C28" s="31"/>
      <c r="D28" s="27"/>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2"/>
      <c r="AN28" s="27"/>
    </row>
    <row r="29" spans="2:40" ht="16.5" customHeight="1">
      <c r="B29" s="27"/>
      <c r="C29" s="33"/>
      <c r="D29" s="34"/>
      <c r="E29" s="34"/>
      <c r="F29" s="34"/>
      <c r="G29" s="34"/>
      <c r="H29" s="34"/>
      <c r="I29" s="34"/>
      <c r="J29" s="34"/>
      <c r="K29" s="34"/>
      <c r="L29" s="34"/>
      <c r="M29" s="34"/>
      <c r="N29" s="34" t="s">
        <v>41</v>
      </c>
      <c r="O29" s="34"/>
      <c r="P29" s="34"/>
      <c r="Q29" s="34"/>
      <c r="R29" s="34"/>
      <c r="S29" s="34"/>
      <c r="T29" s="34"/>
      <c r="U29" s="417" t="str">
        <f>O18</f>
        <v>一関　太郎</v>
      </c>
      <c r="V29" s="418"/>
      <c r="W29" s="418"/>
      <c r="X29" s="418"/>
      <c r="Y29" s="418"/>
      <c r="Z29" s="418"/>
      <c r="AA29" s="418"/>
      <c r="AB29" s="418"/>
      <c r="AC29" s="418"/>
      <c r="AD29" s="418"/>
      <c r="AE29" s="418"/>
      <c r="AF29" s="418"/>
      <c r="AG29" s="418"/>
      <c r="AH29" s="418"/>
      <c r="AI29" s="418"/>
      <c r="AJ29" s="418"/>
      <c r="AK29" s="418"/>
      <c r="AL29" s="334" t="s">
        <v>33</v>
      </c>
      <c r="AM29" s="44"/>
      <c r="AN29" s="27"/>
    </row>
    <row r="30" spans="2:40" ht="16.5" customHeight="1">
      <c r="B30" s="27"/>
      <c r="C30" s="404" t="s">
        <v>42</v>
      </c>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6"/>
      <c r="AN30" s="27"/>
    </row>
    <row r="31" spans="2:40" ht="16.5" customHeight="1">
      <c r="B31" s="27"/>
      <c r="C31" s="407"/>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9"/>
      <c r="AN31" s="27"/>
    </row>
    <row r="32" spans="2:40" ht="16.5" customHeight="1">
      <c r="B32" s="27"/>
      <c r="C32" s="31"/>
      <c r="D32" s="27"/>
      <c r="E32" s="27"/>
      <c r="F32" s="27"/>
      <c r="G32" s="27"/>
      <c r="H32" s="27"/>
      <c r="I32" s="27"/>
      <c r="J32" s="27"/>
      <c r="K32" s="27"/>
      <c r="L32" s="27"/>
      <c r="M32" s="27"/>
      <c r="N32" s="27"/>
      <c r="O32" s="27"/>
      <c r="P32" s="27"/>
      <c r="Q32" s="27"/>
      <c r="R32" s="27"/>
      <c r="S32" s="27"/>
      <c r="T32" s="27"/>
      <c r="U32" s="27"/>
      <c r="V32" s="27"/>
      <c r="W32" s="27"/>
      <c r="X32" s="27"/>
      <c r="Y32" s="36" t="str">
        <f ca="1">TEXT(NOW(),"ggg")</f>
        <v>平成</v>
      </c>
      <c r="Z32" s="36"/>
      <c r="AA32" s="36"/>
      <c r="AB32" s="36"/>
      <c r="AC32" s="36"/>
      <c r="AD32" s="36" t="s">
        <v>18</v>
      </c>
      <c r="AE32" s="36"/>
      <c r="AF32" s="36"/>
      <c r="AG32" s="36"/>
      <c r="AH32" s="36" t="s">
        <v>27</v>
      </c>
      <c r="AI32" s="36"/>
      <c r="AJ32" s="36"/>
      <c r="AK32" s="36"/>
      <c r="AL32" s="36" t="s">
        <v>28</v>
      </c>
      <c r="AM32" s="45"/>
      <c r="AN32" s="27"/>
    </row>
    <row r="33" spans="2:40" ht="16.5" customHeight="1">
      <c r="B33" s="27"/>
      <c r="C33" s="31" t="s">
        <v>5</v>
      </c>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32"/>
      <c r="AN33" s="27"/>
    </row>
    <row r="34" spans="2:40" ht="16.5" customHeight="1">
      <c r="B34" s="27"/>
      <c r="C34" s="31"/>
      <c r="D34" s="27"/>
      <c r="E34" s="27"/>
      <c r="F34" s="34" t="s">
        <v>1</v>
      </c>
      <c r="G34" s="34"/>
      <c r="H34" s="34"/>
      <c r="I34" s="410"/>
      <c r="J34" s="410"/>
      <c r="K34" s="410"/>
      <c r="L34" s="410"/>
      <c r="M34" s="410"/>
      <c r="N34" s="410"/>
      <c r="O34" s="410"/>
      <c r="P34" s="410"/>
      <c r="Q34" s="410"/>
      <c r="R34" s="410"/>
      <c r="S34" s="410"/>
      <c r="T34" s="410"/>
      <c r="U34" s="410"/>
      <c r="V34" s="27"/>
      <c r="W34" s="27"/>
      <c r="X34" s="27" t="s">
        <v>3</v>
      </c>
      <c r="Y34" s="27"/>
      <c r="Z34" s="27"/>
      <c r="AA34" s="410"/>
      <c r="AB34" s="410"/>
      <c r="AC34" s="410"/>
      <c r="AD34" s="410"/>
      <c r="AE34" s="410"/>
      <c r="AF34" s="410"/>
      <c r="AG34" s="410"/>
      <c r="AH34" s="410"/>
      <c r="AI34" s="410"/>
      <c r="AJ34" s="34"/>
      <c r="AK34" s="334" t="s">
        <v>33</v>
      </c>
      <c r="AL34" s="34"/>
      <c r="AM34" s="32"/>
      <c r="AN34" s="27"/>
    </row>
    <row r="35" spans="2:40" ht="4.5" customHeight="1">
      <c r="B35" s="27"/>
      <c r="C35" s="31"/>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32"/>
      <c r="AN35" s="27"/>
    </row>
    <row r="36" spans="2:40" ht="16.5" customHeight="1">
      <c r="B36" s="27"/>
      <c r="C36" s="31" t="s">
        <v>5</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32"/>
      <c r="AN36" s="27"/>
    </row>
    <row r="37" spans="2:40" ht="16.5" customHeight="1">
      <c r="B37" s="27"/>
      <c r="C37" s="31"/>
      <c r="D37" s="27"/>
      <c r="E37" s="27"/>
      <c r="F37" s="34" t="s">
        <v>1</v>
      </c>
      <c r="G37" s="34"/>
      <c r="H37" s="34"/>
      <c r="I37" s="410"/>
      <c r="J37" s="410"/>
      <c r="K37" s="410"/>
      <c r="L37" s="410"/>
      <c r="M37" s="410"/>
      <c r="N37" s="410"/>
      <c r="O37" s="410"/>
      <c r="P37" s="410"/>
      <c r="Q37" s="410"/>
      <c r="R37" s="410"/>
      <c r="S37" s="410"/>
      <c r="T37" s="410"/>
      <c r="U37" s="410"/>
      <c r="V37" s="27"/>
      <c r="W37" s="27"/>
      <c r="X37" s="27" t="s">
        <v>3</v>
      </c>
      <c r="Y37" s="27"/>
      <c r="Z37" s="27"/>
      <c r="AA37" s="410"/>
      <c r="AB37" s="410"/>
      <c r="AC37" s="410"/>
      <c r="AD37" s="410"/>
      <c r="AE37" s="410"/>
      <c r="AF37" s="410"/>
      <c r="AG37" s="410"/>
      <c r="AH37" s="410"/>
      <c r="AI37" s="410"/>
      <c r="AJ37" s="34"/>
      <c r="AK37" s="334" t="s">
        <v>33</v>
      </c>
      <c r="AL37" s="34"/>
      <c r="AM37" s="32"/>
      <c r="AN37" s="27"/>
    </row>
    <row r="38" spans="2:40" ht="4.5" customHeight="1">
      <c r="B38" s="27"/>
      <c r="C38" s="31"/>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32"/>
      <c r="AN38" s="27"/>
    </row>
    <row r="39" spans="2:40" ht="16.5" customHeight="1">
      <c r="B39" s="27"/>
      <c r="C39" s="31" t="s">
        <v>6</v>
      </c>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32"/>
      <c r="AN39" s="27"/>
    </row>
    <row r="40" spans="2:40" ht="16.5" customHeight="1">
      <c r="B40" s="27"/>
      <c r="C40" s="31"/>
      <c r="D40" s="27"/>
      <c r="E40" s="27"/>
      <c r="F40" s="34" t="s">
        <v>1</v>
      </c>
      <c r="G40" s="34"/>
      <c r="H40" s="34"/>
      <c r="I40" s="410"/>
      <c r="J40" s="410"/>
      <c r="K40" s="410"/>
      <c r="L40" s="410"/>
      <c r="M40" s="410"/>
      <c r="N40" s="410"/>
      <c r="O40" s="410"/>
      <c r="P40" s="410"/>
      <c r="Q40" s="410"/>
      <c r="R40" s="410"/>
      <c r="S40" s="410"/>
      <c r="T40" s="410"/>
      <c r="U40" s="410"/>
      <c r="V40" s="27"/>
      <c r="W40" s="27"/>
      <c r="X40" s="27" t="s">
        <v>3</v>
      </c>
      <c r="Y40" s="27"/>
      <c r="Z40" s="27"/>
      <c r="AA40" s="410"/>
      <c r="AB40" s="410"/>
      <c r="AC40" s="410"/>
      <c r="AD40" s="410"/>
      <c r="AE40" s="410"/>
      <c r="AF40" s="410"/>
      <c r="AG40" s="410"/>
      <c r="AH40" s="410"/>
      <c r="AI40" s="410"/>
      <c r="AJ40" s="46"/>
      <c r="AK40" s="334" t="s">
        <v>33</v>
      </c>
      <c r="AL40" s="34"/>
      <c r="AM40" s="32"/>
      <c r="AN40" s="27"/>
    </row>
    <row r="41" spans="2:40" ht="4.5" customHeight="1">
      <c r="B41" s="27"/>
      <c r="C41" s="31"/>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32"/>
      <c r="AN41" s="27"/>
    </row>
    <row r="42" spans="2:40" ht="16.5" customHeight="1">
      <c r="B42" s="27"/>
      <c r="C42" s="31" t="s">
        <v>7</v>
      </c>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32"/>
      <c r="AN42" s="27"/>
    </row>
    <row r="43" spans="2:40" ht="16.5" customHeight="1">
      <c r="B43" s="27"/>
      <c r="C43" s="31"/>
      <c r="D43" s="27"/>
      <c r="E43" s="27"/>
      <c r="F43" s="34" t="s">
        <v>1</v>
      </c>
      <c r="G43" s="34"/>
      <c r="H43" s="34"/>
      <c r="I43" s="410"/>
      <c r="J43" s="410"/>
      <c r="K43" s="410"/>
      <c r="L43" s="410"/>
      <c r="M43" s="410"/>
      <c r="N43" s="410"/>
      <c r="O43" s="410"/>
      <c r="P43" s="410"/>
      <c r="Q43" s="410"/>
      <c r="R43" s="410"/>
      <c r="S43" s="410"/>
      <c r="T43" s="410"/>
      <c r="U43" s="410"/>
      <c r="V43" s="27"/>
      <c r="W43" s="27"/>
      <c r="X43" s="27" t="s">
        <v>3</v>
      </c>
      <c r="Y43" s="27"/>
      <c r="Z43" s="27"/>
      <c r="AA43" s="410"/>
      <c r="AB43" s="410"/>
      <c r="AC43" s="410"/>
      <c r="AD43" s="410"/>
      <c r="AE43" s="410"/>
      <c r="AF43" s="410"/>
      <c r="AG43" s="410"/>
      <c r="AH43" s="410"/>
      <c r="AI43" s="410"/>
      <c r="AJ43" s="46"/>
      <c r="AK43" s="334" t="s">
        <v>33</v>
      </c>
      <c r="AL43" s="34"/>
      <c r="AM43" s="32"/>
      <c r="AN43" s="27"/>
    </row>
    <row r="44" spans="2:40" ht="4.5" customHeight="1">
      <c r="B44" s="27"/>
      <c r="C44" s="33"/>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5"/>
      <c r="AN44" s="27"/>
    </row>
    <row r="45" spans="2:40" ht="16.5" customHeight="1">
      <c r="B45" s="27"/>
      <c r="C45" s="436" t="s">
        <v>209</v>
      </c>
      <c r="D45" s="437"/>
      <c r="E45" s="437"/>
      <c r="F45" s="437"/>
      <c r="G45" s="437"/>
      <c r="H45" s="437"/>
      <c r="I45" s="437"/>
      <c r="J45" s="437"/>
      <c r="K45" s="437"/>
      <c r="L45" s="437"/>
      <c r="M45" s="437"/>
      <c r="N45" s="437"/>
      <c r="O45" s="438"/>
      <c r="P45" s="436" t="s">
        <v>210</v>
      </c>
      <c r="Q45" s="437"/>
      <c r="R45" s="437"/>
      <c r="S45" s="437"/>
      <c r="T45" s="437"/>
      <c r="U45" s="437"/>
      <c r="V45" s="437"/>
      <c r="W45" s="437"/>
      <c r="X45" s="437"/>
      <c r="Y45" s="437"/>
      <c r="Z45" s="437"/>
      <c r="AA45" s="438"/>
      <c r="AB45" s="398" t="s">
        <v>174</v>
      </c>
      <c r="AC45" s="399"/>
      <c r="AD45" s="399"/>
      <c r="AE45" s="399"/>
      <c r="AF45" s="399"/>
      <c r="AG45" s="400"/>
      <c r="AH45" s="395" t="s">
        <v>43</v>
      </c>
      <c r="AI45" s="359"/>
      <c r="AJ45" s="359"/>
      <c r="AK45" s="359"/>
      <c r="AL45" s="359"/>
      <c r="AM45" s="361"/>
      <c r="AN45" s="27"/>
    </row>
    <row r="46" spans="2:40" ht="16.5" customHeight="1">
      <c r="B46" s="27"/>
      <c r="C46" s="439"/>
      <c r="D46" s="440"/>
      <c r="E46" s="440"/>
      <c r="F46" s="440"/>
      <c r="G46" s="440"/>
      <c r="H46" s="440"/>
      <c r="I46" s="440"/>
      <c r="J46" s="440"/>
      <c r="K46" s="440"/>
      <c r="L46" s="440"/>
      <c r="M46" s="440"/>
      <c r="N46" s="440"/>
      <c r="O46" s="441"/>
      <c r="P46" s="439"/>
      <c r="Q46" s="440"/>
      <c r="R46" s="440"/>
      <c r="S46" s="440"/>
      <c r="T46" s="440"/>
      <c r="U46" s="440"/>
      <c r="V46" s="440"/>
      <c r="W46" s="440"/>
      <c r="X46" s="440"/>
      <c r="Y46" s="440"/>
      <c r="Z46" s="440"/>
      <c r="AA46" s="441"/>
      <c r="AB46" s="401" t="s">
        <v>175</v>
      </c>
      <c r="AC46" s="402"/>
      <c r="AD46" s="402"/>
      <c r="AE46" s="402"/>
      <c r="AF46" s="402"/>
      <c r="AG46" s="403"/>
      <c r="AH46" s="396"/>
      <c r="AI46" s="391"/>
      <c r="AJ46" s="391"/>
      <c r="AK46" s="391"/>
      <c r="AL46" s="391"/>
      <c r="AM46" s="397"/>
      <c r="AN46" s="27"/>
    </row>
    <row r="47" spans="2:40" ht="16.5" customHeight="1">
      <c r="B47" s="177"/>
      <c r="C47" s="436" t="s">
        <v>179</v>
      </c>
      <c r="D47" s="437"/>
      <c r="E47" s="437"/>
      <c r="F47" s="437"/>
      <c r="G47" s="437"/>
      <c r="H47" s="437"/>
      <c r="I47" s="437"/>
      <c r="J47" s="437"/>
      <c r="K47" s="437"/>
      <c r="L47" s="437"/>
      <c r="M47" s="437"/>
      <c r="N47" s="437"/>
      <c r="O47" s="438"/>
      <c r="P47" s="436" t="s">
        <v>178</v>
      </c>
      <c r="Q47" s="437"/>
      <c r="R47" s="437"/>
      <c r="S47" s="437"/>
      <c r="T47" s="437"/>
      <c r="U47" s="437"/>
      <c r="V47" s="437"/>
      <c r="W47" s="437"/>
      <c r="X47" s="437"/>
      <c r="Y47" s="437"/>
      <c r="Z47" s="437"/>
      <c r="AA47" s="438"/>
      <c r="AB47" s="183"/>
      <c r="AC47" s="117"/>
      <c r="AD47" s="117"/>
      <c r="AE47" s="117"/>
      <c r="AF47" s="117"/>
      <c r="AG47" s="182"/>
      <c r="AH47" s="167"/>
      <c r="AI47" s="48"/>
      <c r="AJ47" s="48"/>
      <c r="AK47" s="48"/>
      <c r="AL47" s="48"/>
      <c r="AM47" s="176"/>
      <c r="AN47" s="177"/>
    </row>
    <row r="48" spans="2:40" ht="16.5" customHeight="1">
      <c r="B48" s="27"/>
      <c r="C48" s="439"/>
      <c r="D48" s="440"/>
      <c r="E48" s="440"/>
      <c r="F48" s="440"/>
      <c r="G48" s="440"/>
      <c r="H48" s="440"/>
      <c r="I48" s="440"/>
      <c r="J48" s="440"/>
      <c r="K48" s="440"/>
      <c r="L48" s="440"/>
      <c r="M48" s="440"/>
      <c r="N48" s="440"/>
      <c r="O48" s="441"/>
      <c r="P48" s="439"/>
      <c r="Q48" s="440"/>
      <c r="R48" s="440"/>
      <c r="S48" s="440"/>
      <c r="T48" s="440"/>
      <c r="U48" s="440"/>
      <c r="V48" s="440"/>
      <c r="W48" s="440"/>
      <c r="X48" s="440"/>
      <c r="Y48" s="440"/>
      <c r="Z48" s="440"/>
      <c r="AA48" s="441"/>
      <c r="AB48" s="31"/>
      <c r="AC48" s="171"/>
      <c r="AD48" s="171"/>
      <c r="AE48" s="171"/>
      <c r="AF48" s="171"/>
      <c r="AG48" s="176"/>
      <c r="AH48" s="31"/>
      <c r="AI48" s="171"/>
      <c r="AJ48" s="171"/>
      <c r="AK48" s="171"/>
      <c r="AL48" s="171"/>
      <c r="AM48" s="176"/>
      <c r="AN48" s="27"/>
    </row>
    <row r="49" spans="2:40" ht="16.5" customHeight="1">
      <c r="B49" s="27"/>
      <c r="C49" s="436" t="s">
        <v>177</v>
      </c>
      <c r="D49" s="437"/>
      <c r="E49" s="437"/>
      <c r="F49" s="437"/>
      <c r="G49" s="437"/>
      <c r="H49" s="437"/>
      <c r="I49" s="437"/>
      <c r="J49" s="437"/>
      <c r="K49" s="437"/>
      <c r="L49" s="437"/>
      <c r="M49" s="437"/>
      <c r="N49" s="437"/>
      <c r="O49" s="438"/>
      <c r="P49" s="436" t="s">
        <v>178</v>
      </c>
      <c r="Q49" s="437"/>
      <c r="R49" s="437"/>
      <c r="S49" s="437"/>
      <c r="T49" s="437"/>
      <c r="U49" s="437"/>
      <c r="V49" s="437"/>
      <c r="W49" s="437"/>
      <c r="X49" s="437"/>
      <c r="Y49" s="437"/>
      <c r="Z49" s="437"/>
      <c r="AA49" s="438"/>
      <c r="AB49" s="31"/>
      <c r="AC49" s="171"/>
      <c r="AD49" s="171"/>
      <c r="AE49" s="171"/>
      <c r="AF49" s="171"/>
      <c r="AG49" s="176"/>
      <c r="AH49" s="31"/>
      <c r="AI49" s="171"/>
      <c r="AJ49" s="171"/>
      <c r="AK49" s="171"/>
      <c r="AL49" s="171"/>
      <c r="AM49" s="176"/>
      <c r="AN49" s="27"/>
    </row>
    <row r="50" spans="2:40">
      <c r="B50" s="27"/>
      <c r="C50" s="439"/>
      <c r="D50" s="440"/>
      <c r="E50" s="440"/>
      <c r="F50" s="440"/>
      <c r="G50" s="440"/>
      <c r="H50" s="440"/>
      <c r="I50" s="440"/>
      <c r="J50" s="440"/>
      <c r="K50" s="440"/>
      <c r="L50" s="440"/>
      <c r="M50" s="440"/>
      <c r="N50" s="440"/>
      <c r="O50" s="441"/>
      <c r="P50" s="439"/>
      <c r="Q50" s="440"/>
      <c r="R50" s="440"/>
      <c r="S50" s="440"/>
      <c r="T50" s="440"/>
      <c r="U50" s="440"/>
      <c r="V50" s="440"/>
      <c r="W50" s="440"/>
      <c r="X50" s="440"/>
      <c r="Y50" s="440"/>
      <c r="Z50" s="440"/>
      <c r="AA50" s="441"/>
      <c r="AB50" s="33"/>
      <c r="AC50" s="172"/>
      <c r="AD50" s="172"/>
      <c r="AE50" s="46"/>
      <c r="AF50" s="46"/>
      <c r="AG50" s="260" t="s">
        <v>203</v>
      </c>
      <c r="AH50" s="33"/>
      <c r="AI50" s="172"/>
      <c r="AJ50" s="172"/>
      <c r="AK50" s="172"/>
      <c r="AL50" s="172"/>
      <c r="AM50" s="174"/>
      <c r="AN50" s="27"/>
    </row>
    <row r="51" spans="2:40">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row>
  </sheetData>
  <sheetProtection password="D805" sheet="1" objects="1" scenarios="1"/>
  <mergeCells count="61">
    <mergeCell ref="I37:U37"/>
    <mergeCell ref="AA37:AI37"/>
    <mergeCell ref="I40:U40"/>
    <mergeCell ref="AA40:AI40"/>
    <mergeCell ref="I43:U43"/>
    <mergeCell ref="AA43:AI43"/>
    <mergeCell ref="C45:O46"/>
    <mergeCell ref="C47:O48"/>
    <mergeCell ref="C49:O50"/>
    <mergeCell ref="P45:AA46"/>
    <mergeCell ref="P47:AA48"/>
    <mergeCell ref="P49:AA50"/>
    <mergeCell ref="J21:M22"/>
    <mergeCell ref="J20:M20"/>
    <mergeCell ref="S21:S22"/>
    <mergeCell ref="U21:AF22"/>
    <mergeCell ref="O21:O22"/>
    <mergeCell ref="P21:R22"/>
    <mergeCell ref="AH45:AM46"/>
    <mergeCell ref="AB45:AG45"/>
    <mergeCell ref="AB46:AG46"/>
    <mergeCell ref="O23:V23"/>
    <mergeCell ref="C30:AM31"/>
    <mergeCell ref="I34:U34"/>
    <mergeCell ref="Y23:AD23"/>
    <mergeCell ref="AF23:AL23"/>
    <mergeCell ref="J23:M23"/>
    <mergeCell ref="E27:AL28"/>
    <mergeCell ref="U29:AK29"/>
    <mergeCell ref="AA34:AI34"/>
    <mergeCell ref="H24:AL25"/>
    <mergeCell ref="C20:I23"/>
    <mergeCell ref="AG22:AM22"/>
    <mergeCell ref="O20:AL20"/>
    <mergeCell ref="C14:I14"/>
    <mergeCell ref="K14:AL14"/>
    <mergeCell ref="C16:I18"/>
    <mergeCell ref="J16:M16"/>
    <mergeCell ref="T15:U15"/>
    <mergeCell ref="AH17:AL17"/>
    <mergeCell ref="C19:I19"/>
    <mergeCell ref="AH15:AJ15"/>
    <mergeCell ref="O16:AL16"/>
    <mergeCell ref="O17:AE17"/>
    <mergeCell ref="O18:AD18"/>
    <mergeCell ref="C4:F4"/>
    <mergeCell ref="O4:R4"/>
    <mergeCell ref="O10:AA10"/>
    <mergeCell ref="AG18:AM18"/>
    <mergeCell ref="AC4:AK4"/>
    <mergeCell ref="AG5:AG6"/>
    <mergeCell ref="AJ5:AJ6"/>
    <mergeCell ref="AM5:AM6"/>
    <mergeCell ref="AF7:AF8"/>
    <mergeCell ref="AL7:AL8"/>
    <mergeCell ref="Y13:AL13"/>
    <mergeCell ref="C12:N12"/>
    <mergeCell ref="J17:M17"/>
    <mergeCell ref="J18:M18"/>
    <mergeCell ref="S4:V4"/>
    <mergeCell ref="W4:Z4"/>
  </mergeCells>
  <phoneticPr fontId="3"/>
  <pageMargins left="1.1811023622047245" right="0.59055118110236227" top="1.1811023622047245" bottom="0.98425196850393704"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N51"/>
  <sheetViews>
    <sheetView showGridLines="0" showRowColHeaders="0" topLeftCell="A16" workbookViewId="0">
      <selection activeCell="AG50" sqref="AG50"/>
    </sheetView>
  </sheetViews>
  <sheetFormatPr defaultRowHeight="13.5"/>
  <cols>
    <col min="1" max="1" width="2.25" style="26" customWidth="1"/>
    <col min="2" max="2" width="2.375" style="26" customWidth="1"/>
    <col min="3" max="40" width="2.25" style="26" customWidth="1"/>
    <col min="41" max="16384" width="9" style="26"/>
  </cols>
  <sheetData>
    <row r="2" spans="2:40">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2:40" ht="13.5" customHeight="1">
      <c r="B3" s="27"/>
      <c r="C3" s="80" t="s">
        <v>274</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335" t="str">
        <f>Ver&amp;"-"&amp;SN</f>
        <v>H29/4/1版-</v>
      </c>
      <c r="AK3" s="27"/>
      <c r="AL3" s="27"/>
      <c r="AM3" s="27"/>
      <c r="AN3" s="27"/>
    </row>
    <row r="4" spans="2:40" ht="13.5" customHeight="1">
      <c r="B4" s="27"/>
      <c r="C4" s="40"/>
      <c r="D4" s="40"/>
      <c r="E4" s="40"/>
      <c r="F4" s="40"/>
      <c r="G4" s="40"/>
      <c r="H4" s="40"/>
      <c r="I4" s="40"/>
      <c r="J4" s="40"/>
      <c r="K4" s="40"/>
      <c r="L4" s="40"/>
      <c r="M4" s="40"/>
      <c r="N4" s="40"/>
      <c r="O4" s="40"/>
      <c r="P4" s="40"/>
      <c r="Q4" s="40"/>
      <c r="R4" s="40"/>
      <c r="S4" s="40"/>
      <c r="T4" s="40"/>
      <c r="U4" s="40"/>
      <c r="V4" s="40"/>
      <c r="W4" s="40"/>
      <c r="X4" s="40"/>
      <c r="Y4" s="40"/>
      <c r="Z4" s="40"/>
      <c r="AA4" s="40"/>
      <c r="AB4" s="40"/>
      <c r="AC4" s="385"/>
      <c r="AD4" s="385"/>
      <c r="AE4" s="385"/>
      <c r="AF4" s="385"/>
      <c r="AG4" s="385"/>
      <c r="AH4" s="385"/>
      <c r="AI4" s="385"/>
      <c r="AJ4" s="385"/>
      <c r="AK4" s="385"/>
      <c r="AL4" s="40"/>
      <c r="AM4" s="40"/>
      <c r="AN4" s="27"/>
    </row>
    <row r="5" spans="2:40" ht="13.5" customHeight="1">
      <c r="B5" s="27"/>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51"/>
      <c r="AH5" s="40"/>
      <c r="AI5" s="40"/>
      <c r="AJ5" s="451"/>
      <c r="AK5" s="40"/>
      <c r="AL5" s="40"/>
      <c r="AM5" s="451"/>
      <c r="AN5" s="27"/>
    </row>
    <row r="6" spans="2:40" ht="13.5" customHeight="1">
      <c r="B6" s="27"/>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51"/>
      <c r="AH6" s="40"/>
      <c r="AI6" s="40"/>
      <c r="AJ6" s="451"/>
      <c r="AK6" s="40"/>
      <c r="AL6" s="40"/>
      <c r="AM6" s="451"/>
      <c r="AN6" s="27"/>
    </row>
    <row r="7" spans="2:40" ht="13.5" customHeight="1">
      <c r="B7" s="27"/>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51"/>
      <c r="AG7" s="40"/>
      <c r="AH7" s="40"/>
      <c r="AI7" s="40"/>
      <c r="AJ7" s="40"/>
      <c r="AK7" s="40"/>
      <c r="AL7" s="451"/>
      <c r="AM7" s="40"/>
      <c r="AN7" s="27"/>
    </row>
    <row r="8" spans="2:40" ht="13.5" customHeight="1">
      <c r="B8" s="27"/>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51"/>
      <c r="AG8" s="40"/>
      <c r="AH8" s="40"/>
      <c r="AI8" s="40"/>
      <c r="AJ8" s="40"/>
      <c r="AK8" s="40"/>
      <c r="AL8" s="451"/>
      <c r="AM8" s="40"/>
      <c r="AN8" s="27"/>
    </row>
    <row r="9" spans="2:40" ht="16.5" customHeight="1">
      <c r="B9" s="27"/>
      <c r="C9" s="27"/>
      <c r="D9" s="27"/>
      <c r="E9" s="27"/>
      <c r="F9" s="27"/>
      <c r="G9" s="27"/>
      <c r="H9" s="27"/>
      <c r="I9" s="27"/>
      <c r="J9" s="27"/>
      <c r="K9" s="27"/>
      <c r="L9" s="27"/>
      <c r="M9" s="27"/>
      <c r="N9" s="27"/>
      <c r="O9" s="353" t="s">
        <v>65</v>
      </c>
      <c r="P9" s="353"/>
      <c r="Q9" s="353"/>
      <c r="R9" s="353"/>
      <c r="S9" s="353"/>
      <c r="T9" s="353"/>
      <c r="U9" s="353"/>
      <c r="V9" s="353"/>
      <c r="W9" s="353"/>
      <c r="X9" s="353"/>
      <c r="Y9" s="353"/>
      <c r="Z9" s="353"/>
      <c r="AA9" s="353"/>
      <c r="AB9" s="27"/>
      <c r="AC9" s="27"/>
      <c r="AD9" s="27"/>
      <c r="AE9" s="27"/>
      <c r="AF9" s="27"/>
      <c r="AG9" s="27"/>
      <c r="AH9" s="27"/>
      <c r="AI9" s="27"/>
      <c r="AJ9" s="27"/>
      <c r="AK9" s="27"/>
      <c r="AL9" s="27"/>
      <c r="AM9" s="27"/>
      <c r="AN9" s="27"/>
    </row>
    <row r="10" spans="2:40" ht="16.5" customHeight="1">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row>
    <row r="11" spans="2:40" ht="16.5" customHeight="1">
      <c r="B11" s="27"/>
      <c r="C11" s="457" t="str">
        <f>"一関市長   "&amp;市長名&amp;"   様"</f>
        <v>一関市長   勝部 修   様</v>
      </c>
      <c r="D11" s="457"/>
      <c r="E11" s="457"/>
      <c r="F11" s="457"/>
      <c r="G11" s="457"/>
      <c r="H11" s="457"/>
      <c r="I11" s="457"/>
      <c r="J11" s="457"/>
      <c r="K11" s="457"/>
      <c r="L11" s="457"/>
      <c r="M11" s="457"/>
      <c r="N11" s="45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row>
    <row r="12" spans="2:40" ht="16.5" customHeight="1">
      <c r="B12" s="27"/>
      <c r="C12" s="27"/>
      <c r="D12" s="27"/>
      <c r="E12" s="27"/>
      <c r="F12" s="27"/>
      <c r="G12" s="27"/>
      <c r="H12" s="27"/>
      <c r="I12" s="27"/>
      <c r="J12" s="27"/>
      <c r="K12" s="27"/>
      <c r="L12" s="27"/>
      <c r="M12" s="27"/>
      <c r="N12" s="27"/>
      <c r="O12" s="27"/>
      <c r="P12" s="27"/>
      <c r="Q12" s="27"/>
      <c r="R12" s="27"/>
      <c r="S12" s="27"/>
      <c r="T12" s="27"/>
      <c r="U12" s="27"/>
      <c r="V12" s="27"/>
      <c r="W12" s="27"/>
      <c r="X12" s="27"/>
      <c r="Y12" s="454">
        <f>工事申込書!Y13</f>
        <v>42917</v>
      </c>
      <c r="Z12" s="454"/>
      <c r="AA12" s="454"/>
      <c r="AB12" s="454"/>
      <c r="AC12" s="454"/>
      <c r="AD12" s="454"/>
      <c r="AE12" s="454"/>
      <c r="AF12" s="454"/>
      <c r="AG12" s="454"/>
      <c r="AH12" s="454"/>
      <c r="AI12" s="454"/>
      <c r="AJ12" s="454"/>
      <c r="AK12" s="454"/>
      <c r="AL12" s="454"/>
      <c r="AM12" s="36"/>
      <c r="AN12" s="27"/>
    </row>
    <row r="13" spans="2:40" ht="16.5" customHeight="1">
      <c r="B13" s="27"/>
      <c r="C13" s="380" t="s">
        <v>224</v>
      </c>
      <c r="D13" s="381"/>
      <c r="E13" s="381"/>
      <c r="F13" s="381"/>
      <c r="G13" s="381"/>
      <c r="H13" s="381"/>
      <c r="I13" s="460"/>
      <c r="J13" s="37"/>
      <c r="K13" s="458" t="str">
        <f>工事申込書!K14</f>
        <v>一関市竹山町7番2号</v>
      </c>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38"/>
      <c r="AN13" s="27"/>
    </row>
    <row r="14" spans="2:40" ht="16.5" customHeight="1">
      <c r="B14" s="27"/>
      <c r="C14" s="387"/>
      <c r="D14" s="388"/>
      <c r="E14" s="388"/>
      <c r="F14" s="388"/>
      <c r="G14" s="388"/>
      <c r="H14" s="388"/>
      <c r="I14" s="389"/>
      <c r="J14" s="34"/>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35"/>
      <c r="AN14" s="27"/>
    </row>
    <row r="15" spans="2:40" ht="33" customHeight="1">
      <c r="B15" s="27"/>
      <c r="C15" s="224" t="s">
        <v>172</v>
      </c>
      <c r="D15" s="278"/>
      <c r="E15" s="278"/>
      <c r="F15" s="278"/>
      <c r="G15" s="278"/>
      <c r="H15" s="278"/>
      <c r="I15" s="279"/>
      <c r="J15" s="269"/>
      <c r="K15" s="278" t="str">
        <f>工事申込書!K15</f>
        <v>①</v>
      </c>
      <c r="L15" s="278" t="s">
        <v>17</v>
      </c>
      <c r="M15" s="278"/>
      <c r="N15" s="269"/>
      <c r="O15" s="278">
        <f>工事申込書!O15</f>
        <v>2</v>
      </c>
      <c r="P15" s="278" t="s">
        <v>21</v>
      </c>
      <c r="Q15" s="278"/>
      <c r="R15" s="269"/>
      <c r="S15" s="278">
        <f>工事申込書!S15</f>
        <v>3</v>
      </c>
      <c r="T15" s="278" t="s">
        <v>22</v>
      </c>
      <c r="U15" s="278"/>
      <c r="V15" s="269"/>
      <c r="W15" s="278">
        <f>工事申込書!W15</f>
        <v>4</v>
      </c>
      <c r="X15" s="278" t="s">
        <v>25</v>
      </c>
      <c r="Y15" s="278"/>
      <c r="Z15" s="269"/>
      <c r="AA15" s="270"/>
      <c r="AB15" s="162" t="s">
        <v>29</v>
      </c>
      <c r="AC15" s="278"/>
      <c r="AD15" s="278"/>
      <c r="AE15" s="279"/>
      <c r="AF15" s="269"/>
      <c r="AG15" s="269"/>
      <c r="AH15" s="351">
        <f>工事申込書!AH15</f>
        <v>25</v>
      </c>
      <c r="AI15" s="351"/>
      <c r="AJ15" s="351"/>
      <c r="AK15" s="269"/>
      <c r="AL15" s="265" t="s">
        <v>9</v>
      </c>
      <c r="AM15" s="270"/>
      <c r="AN15" s="27"/>
    </row>
    <row r="16" spans="2:40" ht="16.5" customHeight="1">
      <c r="B16" s="27"/>
      <c r="C16" s="384" t="s">
        <v>30</v>
      </c>
      <c r="D16" s="385"/>
      <c r="E16" s="385"/>
      <c r="F16" s="385"/>
      <c r="G16" s="385"/>
      <c r="H16" s="385"/>
      <c r="I16" s="386"/>
      <c r="J16" s="390" t="s">
        <v>31</v>
      </c>
      <c r="K16" s="391"/>
      <c r="L16" s="391"/>
      <c r="M16" s="392"/>
      <c r="N16" s="34"/>
      <c r="O16" s="452" t="str">
        <f>工事申込書!O16</f>
        <v>一関市竹山町7番2号</v>
      </c>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35"/>
      <c r="AN16" s="27"/>
    </row>
    <row r="17" spans="2:40" ht="16.5" customHeight="1">
      <c r="B17" s="27"/>
      <c r="C17" s="384"/>
      <c r="D17" s="385"/>
      <c r="E17" s="385"/>
      <c r="F17" s="385"/>
      <c r="G17" s="385"/>
      <c r="H17" s="385"/>
      <c r="I17" s="386"/>
      <c r="J17" s="366" t="s">
        <v>4</v>
      </c>
      <c r="K17" s="367"/>
      <c r="L17" s="367"/>
      <c r="M17" s="368"/>
      <c r="N17" s="236"/>
      <c r="O17" s="464" t="str">
        <f>工事申込書!O17</f>
        <v>いちのせき　たろう</v>
      </c>
      <c r="P17" s="464"/>
      <c r="Q17" s="464"/>
      <c r="R17" s="464"/>
      <c r="S17" s="464"/>
      <c r="T17" s="464"/>
      <c r="U17" s="464"/>
      <c r="V17" s="464"/>
      <c r="W17" s="464"/>
      <c r="X17" s="464"/>
      <c r="Y17" s="464"/>
      <c r="Z17" s="464"/>
      <c r="AA17" s="464"/>
      <c r="AB17" s="464"/>
      <c r="AC17" s="464"/>
      <c r="AD17" s="464"/>
      <c r="AE17" s="464"/>
      <c r="AF17" s="237"/>
      <c r="AG17" s="238"/>
      <c r="AH17" s="394" t="s">
        <v>2</v>
      </c>
      <c r="AI17" s="394"/>
      <c r="AJ17" s="394"/>
      <c r="AK17" s="394"/>
      <c r="AL17" s="394"/>
      <c r="AM17" s="239"/>
      <c r="AN17" s="27"/>
    </row>
    <row r="18" spans="2:40" ht="16.5" customHeight="1">
      <c r="B18" s="27"/>
      <c r="C18" s="387"/>
      <c r="D18" s="388"/>
      <c r="E18" s="388"/>
      <c r="F18" s="388"/>
      <c r="G18" s="388"/>
      <c r="H18" s="388"/>
      <c r="I18" s="389"/>
      <c r="J18" s="369" t="s">
        <v>32</v>
      </c>
      <c r="K18" s="370"/>
      <c r="L18" s="370"/>
      <c r="M18" s="371"/>
      <c r="N18" s="240"/>
      <c r="O18" s="453" t="str">
        <f>工事申込書!O18</f>
        <v>一関　太郎</v>
      </c>
      <c r="P18" s="453"/>
      <c r="Q18" s="453"/>
      <c r="R18" s="453"/>
      <c r="S18" s="453"/>
      <c r="T18" s="453"/>
      <c r="U18" s="453"/>
      <c r="V18" s="453"/>
      <c r="W18" s="453"/>
      <c r="X18" s="453"/>
      <c r="Y18" s="453"/>
      <c r="Z18" s="453"/>
      <c r="AA18" s="453"/>
      <c r="AB18" s="453"/>
      <c r="AC18" s="453"/>
      <c r="AD18" s="453"/>
      <c r="AE18" s="453"/>
      <c r="AF18" s="241"/>
      <c r="AG18" s="461" t="str">
        <f>工事申込書!AG18</f>
        <v>21-2111</v>
      </c>
      <c r="AH18" s="462"/>
      <c r="AI18" s="462"/>
      <c r="AJ18" s="462"/>
      <c r="AK18" s="462"/>
      <c r="AL18" s="462"/>
      <c r="AM18" s="463"/>
      <c r="AN18" s="27"/>
    </row>
    <row r="19" spans="2:40" ht="16.5" customHeight="1">
      <c r="B19" s="27"/>
      <c r="C19" s="373" t="s">
        <v>34</v>
      </c>
      <c r="D19" s="358"/>
      <c r="E19" s="358"/>
      <c r="F19" s="358"/>
      <c r="G19" s="358"/>
      <c r="H19" s="358"/>
      <c r="I19" s="374"/>
      <c r="J19" s="34"/>
      <c r="K19" s="29" t="s">
        <v>35</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0"/>
      <c r="AN19" s="27"/>
    </row>
    <row r="20" spans="2:40" ht="16.5" customHeight="1">
      <c r="B20" s="27"/>
      <c r="C20" s="380" t="s">
        <v>360</v>
      </c>
      <c r="D20" s="381"/>
      <c r="E20" s="381"/>
      <c r="F20" s="381"/>
      <c r="G20" s="381"/>
      <c r="H20" s="381"/>
      <c r="I20" s="465"/>
      <c r="J20" s="351" t="s">
        <v>31</v>
      </c>
      <c r="K20" s="351"/>
      <c r="L20" s="351"/>
      <c r="M20" s="429"/>
      <c r="N20" s="34"/>
      <c r="O20" s="452" t="str">
        <f>工事申込書!O20</f>
        <v>一関市萩荘脇田郷34</v>
      </c>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35"/>
      <c r="AN20" s="27"/>
    </row>
    <row r="21" spans="2:40" ht="16.5" customHeight="1">
      <c r="B21" s="27"/>
      <c r="C21" s="384"/>
      <c r="D21" s="385"/>
      <c r="E21" s="385"/>
      <c r="F21" s="385"/>
      <c r="G21" s="385"/>
      <c r="H21" s="385"/>
      <c r="I21" s="466"/>
      <c r="J21" s="399" t="s">
        <v>275</v>
      </c>
      <c r="K21" s="359"/>
      <c r="L21" s="359"/>
      <c r="M21" s="414"/>
      <c r="N21" s="27"/>
      <c r="O21" s="359" t="s">
        <v>23</v>
      </c>
      <c r="P21" s="442" t="str">
        <f>工事申込書!P21</f>
        <v>21-1</v>
      </c>
      <c r="Q21" s="359"/>
      <c r="R21" s="359"/>
      <c r="S21" s="359" t="s">
        <v>24</v>
      </c>
      <c r="T21" s="27"/>
      <c r="U21" s="443" t="str">
        <f>工事申込書!U21</f>
        <v>有限会社 脇田郷水道</v>
      </c>
      <c r="V21" s="443"/>
      <c r="W21" s="443"/>
      <c r="X21" s="443"/>
      <c r="Y21" s="443"/>
      <c r="Z21" s="443"/>
      <c r="AA21" s="443"/>
      <c r="AB21" s="443"/>
      <c r="AC21" s="443"/>
      <c r="AD21" s="443"/>
      <c r="AE21" s="443"/>
      <c r="AF21" s="443"/>
      <c r="AG21" s="37"/>
      <c r="AH21" s="359" t="s">
        <v>36</v>
      </c>
      <c r="AI21" s="359"/>
      <c r="AJ21" s="359"/>
      <c r="AK21" s="359"/>
      <c r="AL21" s="359"/>
      <c r="AM21" s="32"/>
      <c r="AN21" s="27"/>
    </row>
    <row r="22" spans="2:40" ht="16.5" customHeight="1">
      <c r="B22" s="27"/>
      <c r="C22" s="384"/>
      <c r="D22" s="385"/>
      <c r="E22" s="385"/>
      <c r="F22" s="385"/>
      <c r="G22" s="385"/>
      <c r="H22" s="385"/>
      <c r="I22" s="466"/>
      <c r="J22" s="391"/>
      <c r="K22" s="391"/>
      <c r="L22" s="391"/>
      <c r="M22" s="392"/>
      <c r="N22" s="34"/>
      <c r="O22" s="391"/>
      <c r="P22" s="391"/>
      <c r="Q22" s="391"/>
      <c r="R22" s="391"/>
      <c r="S22" s="391"/>
      <c r="T22" s="34"/>
      <c r="U22" s="444"/>
      <c r="V22" s="444"/>
      <c r="W22" s="444"/>
      <c r="X22" s="444"/>
      <c r="Y22" s="444"/>
      <c r="Z22" s="444"/>
      <c r="AA22" s="444"/>
      <c r="AB22" s="444"/>
      <c r="AC22" s="444"/>
      <c r="AD22" s="444"/>
      <c r="AE22" s="444"/>
      <c r="AF22" s="444"/>
      <c r="AG22" s="455" t="str">
        <f>工事申込書!AG22</f>
        <v>21-2126</v>
      </c>
      <c r="AH22" s="455"/>
      <c r="AI22" s="455"/>
      <c r="AJ22" s="455"/>
      <c r="AK22" s="455"/>
      <c r="AL22" s="455"/>
      <c r="AM22" s="456"/>
      <c r="AN22" s="27"/>
    </row>
    <row r="23" spans="2:40" ht="33" customHeight="1">
      <c r="B23" s="27"/>
      <c r="C23" s="387"/>
      <c r="D23" s="388"/>
      <c r="E23" s="388"/>
      <c r="F23" s="388"/>
      <c r="G23" s="388"/>
      <c r="H23" s="388"/>
      <c r="I23" s="467"/>
      <c r="J23" s="413" t="s">
        <v>358</v>
      </c>
      <c r="K23" s="359"/>
      <c r="L23" s="359"/>
      <c r="M23" s="414"/>
      <c r="N23" s="27"/>
      <c r="O23" s="446" t="str">
        <f>工事申込書!O23</f>
        <v>脇田　郷</v>
      </c>
      <c r="P23" s="446"/>
      <c r="Q23" s="446"/>
      <c r="R23" s="446"/>
      <c r="S23" s="446"/>
      <c r="T23" s="446"/>
      <c r="U23" s="446"/>
      <c r="V23" s="446"/>
      <c r="W23" s="266"/>
      <c r="X23" s="38"/>
      <c r="Y23" s="447" t="s">
        <v>211</v>
      </c>
      <c r="Z23" s="448"/>
      <c r="AA23" s="448"/>
      <c r="AB23" s="448"/>
      <c r="AC23" s="448"/>
      <c r="AD23" s="449"/>
      <c r="AE23" s="41"/>
      <c r="AF23" s="446" t="str">
        <f>工事申込書!AF23</f>
        <v>脇田　郷一</v>
      </c>
      <c r="AG23" s="446"/>
      <c r="AH23" s="446"/>
      <c r="AI23" s="446"/>
      <c r="AJ23" s="446"/>
      <c r="AK23" s="446"/>
      <c r="AL23" s="446"/>
      <c r="AM23" s="267"/>
      <c r="AN23" s="27"/>
    </row>
    <row r="24" spans="2:40" ht="16.5" customHeight="1">
      <c r="B24" s="27"/>
      <c r="C24" s="31" t="s">
        <v>37</v>
      </c>
      <c r="D24" s="268"/>
      <c r="E24" s="268"/>
      <c r="F24" s="268"/>
      <c r="G24" s="27"/>
      <c r="H24" s="408" t="s">
        <v>38</v>
      </c>
      <c r="I24" s="408"/>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2"/>
      <c r="AN24" s="27"/>
    </row>
    <row r="25" spans="2:40" ht="16.5" customHeight="1">
      <c r="B25" s="27"/>
      <c r="C25" s="33"/>
      <c r="D25" s="34"/>
      <c r="E25" s="34"/>
      <c r="F25" s="34"/>
      <c r="G25" s="34"/>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3"/>
      <c r="AN25" s="27"/>
    </row>
    <row r="26" spans="2:40" ht="16.5" customHeight="1">
      <c r="B26" s="27"/>
      <c r="C26" s="39" t="s">
        <v>39</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2"/>
      <c r="AN26" s="27"/>
    </row>
    <row r="27" spans="2:40" ht="16.5" customHeight="1">
      <c r="B27" s="27"/>
      <c r="C27" s="31"/>
      <c r="D27" s="27"/>
      <c r="E27" s="416" t="s">
        <v>40</v>
      </c>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2"/>
      <c r="AN27" s="27"/>
    </row>
    <row r="28" spans="2:40" ht="16.5" customHeight="1">
      <c r="B28" s="27"/>
      <c r="C28" s="31"/>
      <c r="D28" s="27"/>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2"/>
      <c r="AN28" s="27"/>
    </row>
    <row r="29" spans="2:40" ht="16.5" customHeight="1">
      <c r="B29" s="27"/>
      <c r="C29" s="33"/>
      <c r="D29" s="34"/>
      <c r="E29" s="34"/>
      <c r="F29" s="34"/>
      <c r="G29" s="34"/>
      <c r="H29" s="34"/>
      <c r="I29" s="34"/>
      <c r="J29" s="34"/>
      <c r="K29" s="34"/>
      <c r="L29" s="34"/>
      <c r="M29" s="34"/>
      <c r="N29" s="34" t="s">
        <v>41</v>
      </c>
      <c r="O29" s="34"/>
      <c r="P29" s="34"/>
      <c r="Q29" s="34"/>
      <c r="R29" s="34"/>
      <c r="S29" s="34"/>
      <c r="T29" s="34"/>
      <c r="U29" s="450" t="str">
        <f>工事申込書!U29</f>
        <v>一関　太郎</v>
      </c>
      <c r="V29" s="450"/>
      <c r="W29" s="450"/>
      <c r="X29" s="450"/>
      <c r="Y29" s="450"/>
      <c r="Z29" s="450"/>
      <c r="AA29" s="450"/>
      <c r="AB29" s="450"/>
      <c r="AC29" s="450"/>
      <c r="AD29" s="450"/>
      <c r="AE29" s="450"/>
      <c r="AF29" s="450"/>
      <c r="AG29" s="450"/>
      <c r="AH29" s="450"/>
      <c r="AI29" s="450"/>
      <c r="AJ29" s="450"/>
      <c r="AK29" s="450"/>
      <c r="AL29" s="450"/>
      <c r="AM29" s="35"/>
      <c r="AN29" s="27"/>
    </row>
    <row r="30" spans="2:40" ht="16.5" customHeight="1">
      <c r="B30" s="27"/>
      <c r="C30" s="404"/>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6"/>
      <c r="AN30" s="27"/>
    </row>
    <row r="31" spans="2:40" ht="16.5" customHeight="1">
      <c r="B31" s="27"/>
      <c r="C31" s="407"/>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9"/>
      <c r="AN31" s="27"/>
    </row>
    <row r="32" spans="2:40" ht="16.5" customHeight="1">
      <c r="B32" s="27"/>
      <c r="C32" s="31"/>
      <c r="D32" s="27"/>
      <c r="E32" s="27"/>
      <c r="F32" s="27"/>
      <c r="G32" s="27"/>
      <c r="H32" s="27"/>
      <c r="I32" s="27"/>
      <c r="J32" s="27"/>
      <c r="K32" s="27"/>
      <c r="L32" s="27"/>
      <c r="M32" s="27"/>
      <c r="N32" s="27"/>
      <c r="O32" s="27"/>
      <c r="P32" s="27"/>
      <c r="Q32" s="27"/>
      <c r="R32" s="27"/>
      <c r="S32" s="27"/>
      <c r="T32" s="27"/>
      <c r="U32" s="27"/>
      <c r="V32" s="27"/>
      <c r="W32" s="27"/>
      <c r="X32" s="27"/>
      <c r="Y32" s="36"/>
      <c r="Z32" s="36"/>
      <c r="AA32" s="36"/>
      <c r="AB32" s="36"/>
      <c r="AC32" s="36"/>
      <c r="AD32" s="36"/>
      <c r="AE32" s="36"/>
      <c r="AF32" s="36"/>
      <c r="AG32" s="36"/>
      <c r="AH32" s="36"/>
      <c r="AI32" s="36"/>
      <c r="AJ32" s="36"/>
      <c r="AK32" s="36"/>
      <c r="AL32" s="36"/>
      <c r="AM32" s="45"/>
      <c r="AN32" s="27"/>
    </row>
    <row r="33" spans="2:40" ht="16.5" customHeight="1">
      <c r="B33" s="27"/>
      <c r="C33" s="31"/>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32"/>
      <c r="AN33" s="27"/>
    </row>
    <row r="34" spans="2:40" ht="16.5" customHeight="1">
      <c r="B34" s="27"/>
      <c r="C34" s="31"/>
      <c r="D34" s="27"/>
      <c r="E34" s="40"/>
      <c r="F34" s="40"/>
      <c r="G34" s="40"/>
      <c r="H34" s="40"/>
      <c r="I34" s="445"/>
      <c r="J34" s="445"/>
      <c r="K34" s="445"/>
      <c r="L34" s="445"/>
      <c r="M34" s="445"/>
      <c r="N34" s="445"/>
      <c r="O34" s="445"/>
      <c r="P34" s="445"/>
      <c r="Q34" s="445"/>
      <c r="R34" s="445"/>
      <c r="S34" s="445"/>
      <c r="T34" s="445"/>
      <c r="U34" s="445"/>
      <c r="V34" s="40"/>
      <c r="W34" s="40"/>
      <c r="X34" s="40"/>
      <c r="Y34" s="40"/>
      <c r="Z34" s="40"/>
      <c r="AA34" s="445"/>
      <c r="AB34" s="445"/>
      <c r="AC34" s="445"/>
      <c r="AD34" s="445"/>
      <c r="AE34" s="445"/>
      <c r="AF34" s="445"/>
      <c r="AG34" s="445"/>
      <c r="AH34" s="445"/>
      <c r="AI34" s="445"/>
      <c r="AJ34" s="40"/>
      <c r="AK34" s="40"/>
      <c r="AL34" s="40"/>
      <c r="AM34" s="32"/>
      <c r="AN34" s="27"/>
    </row>
    <row r="35" spans="2:40" ht="4.5" customHeight="1">
      <c r="B35" s="27"/>
      <c r="C35" s="31"/>
      <c r="D35" s="27"/>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32"/>
      <c r="AN35" s="27"/>
    </row>
    <row r="36" spans="2:40" ht="16.5" customHeight="1">
      <c r="B36" s="27"/>
      <c r="C36" s="31"/>
      <c r="D36" s="27"/>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32"/>
      <c r="AN36" s="27"/>
    </row>
    <row r="37" spans="2:40" ht="16.5" customHeight="1">
      <c r="B37" s="27"/>
      <c r="C37" s="31"/>
      <c r="D37" s="27"/>
      <c r="E37" s="40"/>
      <c r="F37" s="40"/>
      <c r="G37" s="40"/>
      <c r="H37" s="40"/>
      <c r="I37" s="445"/>
      <c r="J37" s="445"/>
      <c r="K37" s="445"/>
      <c r="L37" s="445"/>
      <c r="M37" s="445"/>
      <c r="N37" s="445"/>
      <c r="O37" s="445"/>
      <c r="P37" s="445"/>
      <c r="Q37" s="445"/>
      <c r="R37" s="445"/>
      <c r="S37" s="445"/>
      <c r="T37" s="445"/>
      <c r="U37" s="445"/>
      <c r="V37" s="40"/>
      <c r="W37" s="40"/>
      <c r="X37" s="40"/>
      <c r="Y37" s="40"/>
      <c r="Z37" s="40"/>
      <c r="AA37" s="445"/>
      <c r="AB37" s="445"/>
      <c r="AC37" s="445"/>
      <c r="AD37" s="445"/>
      <c r="AE37" s="445"/>
      <c r="AF37" s="445"/>
      <c r="AG37" s="445"/>
      <c r="AH37" s="445"/>
      <c r="AI37" s="445"/>
      <c r="AJ37" s="40"/>
      <c r="AK37" s="40"/>
      <c r="AL37" s="40"/>
      <c r="AM37" s="32"/>
      <c r="AN37" s="27"/>
    </row>
    <row r="38" spans="2:40" ht="4.5" customHeight="1">
      <c r="B38" s="27"/>
      <c r="C38" s="31"/>
      <c r="D38" s="27"/>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32"/>
      <c r="AN38" s="27"/>
    </row>
    <row r="39" spans="2:40" ht="16.5" customHeight="1">
      <c r="B39" s="27"/>
      <c r="C39" s="31"/>
      <c r="D39" s="27"/>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32"/>
      <c r="AN39" s="27"/>
    </row>
    <row r="40" spans="2:40" ht="16.5" customHeight="1">
      <c r="B40" s="27"/>
      <c r="C40" s="31"/>
      <c r="D40" s="27"/>
      <c r="E40" s="40"/>
      <c r="F40" s="40"/>
      <c r="G40" s="40"/>
      <c r="H40" s="40"/>
      <c r="I40" s="445"/>
      <c r="J40" s="445"/>
      <c r="K40" s="445"/>
      <c r="L40" s="445"/>
      <c r="M40" s="445"/>
      <c r="N40" s="445"/>
      <c r="O40" s="445"/>
      <c r="P40" s="445"/>
      <c r="Q40" s="445"/>
      <c r="R40" s="445"/>
      <c r="S40" s="445"/>
      <c r="T40" s="445"/>
      <c r="U40" s="445"/>
      <c r="V40" s="40"/>
      <c r="W40" s="40"/>
      <c r="X40" s="40"/>
      <c r="Y40" s="40"/>
      <c r="Z40" s="40"/>
      <c r="AA40" s="445"/>
      <c r="AB40" s="445"/>
      <c r="AC40" s="445"/>
      <c r="AD40" s="445"/>
      <c r="AE40" s="445"/>
      <c r="AF40" s="445"/>
      <c r="AG40" s="445"/>
      <c r="AH40" s="445"/>
      <c r="AI40" s="445"/>
      <c r="AJ40" s="48"/>
      <c r="AK40" s="40"/>
      <c r="AL40" s="40"/>
      <c r="AM40" s="32"/>
      <c r="AN40" s="27"/>
    </row>
    <row r="41" spans="2:40" ht="4.5" customHeight="1">
      <c r="B41" s="27"/>
      <c r="C41" s="31"/>
      <c r="D41" s="27"/>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32"/>
      <c r="AN41" s="27"/>
    </row>
    <row r="42" spans="2:40" ht="16.5" customHeight="1">
      <c r="B42" s="27"/>
      <c r="C42" s="31"/>
      <c r="D42" s="27"/>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32"/>
      <c r="AN42" s="27"/>
    </row>
    <row r="43" spans="2:40" ht="16.5" customHeight="1">
      <c r="B43" s="27"/>
      <c r="C43" s="31"/>
      <c r="D43" s="27"/>
      <c r="E43" s="40"/>
      <c r="F43" s="40"/>
      <c r="G43" s="40"/>
      <c r="H43" s="40"/>
      <c r="I43" s="445"/>
      <c r="J43" s="445"/>
      <c r="K43" s="445"/>
      <c r="L43" s="445"/>
      <c r="M43" s="445"/>
      <c r="N43" s="445"/>
      <c r="O43" s="445"/>
      <c r="P43" s="445"/>
      <c r="Q43" s="445"/>
      <c r="R43" s="445"/>
      <c r="S43" s="445"/>
      <c r="T43" s="445"/>
      <c r="U43" s="445"/>
      <c r="V43" s="40"/>
      <c r="W43" s="40"/>
      <c r="X43" s="40"/>
      <c r="Y43" s="40"/>
      <c r="Z43" s="40"/>
      <c r="AA43" s="445"/>
      <c r="AB43" s="445"/>
      <c r="AC43" s="445"/>
      <c r="AD43" s="445"/>
      <c r="AE43" s="445"/>
      <c r="AF43" s="445"/>
      <c r="AG43" s="445"/>
      <c r="AH43" s="445"/>
      <c r="AI43" s="445"/>
      <c r="AJ43" s="48"/>
      <c r="AK43" s="40"/>
      <c r="AL43" s="40"/>
      <c r="AM43" s="32"/>
      <c r="AN43" s="27"/>
    </row>
    <row r="44" spans="2:40" ht="4.5" customHeight="1">
      <c r="B44" s="27"/>
      <c r="C44" s="33"/>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5"/>
      <c r="AN44" s="27"/>
    </row>
    <row r="45" spans="2:40" ht="16.5" customHeight="1">
      <c r="B45" s="27"/>
      <c r="C45" s="436" t="s">
        <v>209</v>
      </c>
      <c r="D45" s="437"/>
      <c r="E45" s="437"/>
      <c r="F45" s="437"/>
      <c r="G45" s="437"/>
      <c r="H45" s="437"/>
      <c r="I45" s="437"/>
      <c r="J45" s="437"/>
      <c r="K45" s="437"/>
      <c r="L45" s="437"/>
      <c r="M45" s="437"/>
      <c r="N45" s="437"/>
      <c r="O45" s="438"/>
      <c r="P45" s="436" t="s">
        <v>210</v>
      </c>
      <c r="Q45" s="437"/>
      <c r="R45" s="437"/>
      <c r="S45" s="437"/>
      <c r="T45" s="437"/>
      <c r="U45" s="437"/>
      <c r="V45" s="437"/>
      <c r="W45" s="437"/>
      <c r="X45" s="437"/>
      <c r="Y45" s="437"/>
      <c r="Z45" s="437"/>
      <c r="AA45" s="438"/>
      <c r="AB45" s="398" t="s">
        <v>174</v>
      </c>
      <c r="AC45" s="399"/>
      <c r="AD45" s="399"/>
      <c r="AE45" s="399"/>
      <c r="AF45" s="399"/>
      <c r="AG45" s="400"/>
      <c r="AH45" s="395" t="s">
        <v>43</v>
      </c>
      <c r="AI45" s="359"/>
      <c r="AJ45" s="359"/>
      <c r="AK45" s="359"/>
      <c r="AL45" s="359"/>
      <c r="AM45" s="361"/>
      <c r="AN45" s="27"/>
    </row>
    <row r="46" spans="2:40" ht="16.5" customHeight="1">
      <c r="B46" s="27"/>
      <c r="C46" s="439"/>
      <c r="D46" s="440"/>
      <c r="E46" s="440"/>
      <c r="F46" s="440"/>
      <c r="G46" s="440"/>
      <c r="H46" s="440"/>
      <c r="I46" s="440"/>
      <c r="J46" s="440"/>
      <c r="K46" s="440"/>
      <c r="L46" s="440"/>
      <c r="M46" s="440"/>
      <c r="N46" s="440"/>
      <c r="O46" s="441"/>
      <c r="P46" s="439"/>
      <c r="Q46" s="440"/>
      <c r="R46" s="440"/>
      <c r="S46" s="440"/>
      <c r="T46" s="440"/>
      <c r="U46" s="440"/>
      <c r="V46" s="440"/>
      <c r="W46" s="440"/>
      <c r="X46" s="440"/>
      <c r="Y46" s="440"/>
      <c r="Z46" s="440"/>
      <c r="AA46" s="441"/>
      <c r="AB46" s="401" t="s">
        <v>175</v>
      </c>
      <c r="AC46" s="402"/>
      <c r="AD46" s="402"/>
      <c r="AE46" s="402"/>
      <c r="AF46" s="402"/>
      <c r="AG46" s="403"/>
      <c r="AH46" s="396"/>
      <c r="AI46" s="391"/>
      <c r="AJ46" s="391"/>
      <c r="AK46" s="391"/>
      <c r="AL46" s="391"/>
      <c r="AM46" s="397"/>
      <c r="AN46" s="27"/>
    </row>
    <row r="47" spans="2:40" s="164" customFormat="1" ht="16.5" customHeight="1">
      <c r="B47" s="177"/>
      <c r="C47" s="436" t="s">
        <v>179</v>
      </c>
      <c r="D47" s="437"/>
      <c r="E47" s="437"/>
      <c r="F47" s="437"/>
      <c r="G47" s="437"/>
      <c r="H47" s="437"/>
      <c r="I47" s="437"/>
      <c r="J47" s="437"/>
      <c r="K47" s="437"/>
      <c r="L47" s="437"/>
      <c r="M47" s="437"/>
      <c r="N47" s="437"/>
      <c r="O47" s="438"/>
      <c r="P47" s="436" t="s">
        <v>178</v>
      </c>
      <c r="Q47" s="437"/>
      <c r="R47" s="437"/>
      <c r="S47" s="437"/>
      <c r="T47" s="437"/>
      <c r="U47" s="437"/>
      <c r="V47" s="437"/>
      <c r="W47" s="437"/>
      <c r="X47" s="437"/>
      <c r="Y47" s="437"/>
      <c r="Z47" s="437"/>
      <c r="AA47" s="438"/>
      <c r="AB47" s="183"/>
      <c r="AC47" s="117"/>
      <c r="AD47" s="117"/>
      <c r="AE47" s="117"/>
      <c r="AF47" s="117"/>
      <c r="AG47" s="182"/>
      <c r="AH47" s="167"/>
      <c r="AI47" s="48"/>
      <c r="AJ47" s="48"/>
      <c r="AK47" s="48"/>
      <c r="AL47" s="48"/>
      <c r="AM47" s="176"/>
      <c r="AN47" s="177"/>
    </row>
    <row r="48" spans="2:40" ht="16.5" customHeight="1">
      <c r="B48" s="27"/>
      <c r="C48" s="439"/>
      <c r="D48" s="440"/>
      <c r="E48" s="440"/>
      <c r="F48" s="440"/>
      <c r="G48" s="440"/>
      <c r="H48" s="440"/>
      <c r="I48" s="440"/>
      <c r="J48" s="440"/>
      <c r="K48" s="440"/>
      <c r="L48" s="440"/>
      <c r="M48" s="440"/>
      <c r="N48" s="440"/>
      <c r="O48" s="441"/>
      <c r="P48" s="439"/>
      <c r="Q48" s="440"/>
      <c r="R48" s="440"/>
      <c r="S48" s="440"/>
      <c r="T48" s="440"/>
      <c r="U48" s="440"/>
      <c r="V48" s="440"/>
      <c r="W48" s="440"/>
      <c r="X48" s="440"/>
      <c r="Y48" s="440"/>
      <c r="Z48" s="440"/>
      <c r="AA48" s="441"/>
      <c r="AB48" s="31"/>
      <c r="AC48" s="171"/>
      <c r="AD48" s="171"/>
      <c r="AE48" s="171"/>
      <c r="AF48" s="171"/>
      <c r="AG48" s="176"/>
      <c r="AH48" s="31"/>
      <c r="AI48" s="171"/>
      <c r="AJ48" s="171"/>
      <c r="AK48" s="171"/>
      <c r="AL48" s="171"/>
      <c r="AM48" s="176"/>
      <c r="AN48" s="27"/>
    </row>
    <row r="49" spans="2:40" ht="16.5" customHeight="1">
      <c r="B49" s="27"/>
      <c r="C49" s="436" t="s">
        <v>177</v>
      </c>
      <c r="D49" s="437"/>
      <c r="E49" s="437"/>
      <c r="F49" s="437"/>
      <c r="G49" s="437"/>
      <c r="H49" s="437"/>
      <c r="I49" s="437"/>
      <c r="J49" s="437"/>
      <c r="K49" s="437"/>
      <c r="L49" s="437"/>
      <c r="M49" s="437"/>
      <c r="N49" s="437"/>
      <c r="O49" s="438"/>
      <c r="P49" s="436" t="s">
        <v>178</v>
      </c>
      <c r="Q49" s="437"/>
      <c r="R49" s="437"/>
      <c r="S49" s="437"/>
      <c r="T49" s="437"/>
      <c r="U49" s="437"/>
      <c r="V49" s="437"/>
      <c r="W49" s="437"/>
      <c r="X49" s="437"/>
      <c r="Y49" s="437"/>
      <c r="Z49" s="437"/>
      <c r="AA49" s="438"/>
      <c r="AB49" s="31"/>
      <c r="AC49" s="171"/>
      <c r="AD49" s="171"/>
      <c r="AE49" s="171"/>
      <c r="AF49" s="171"/>
      <c r="AG49" s="176"/>
      <c r="AH49" s="31"/>
      <c r="AI49" s="171"/>
      <c r="AJ49" s="171"/>
      <c r="AK49" s="171"/>
      <c r="AL49" s="171"/>
      <c r="AM49" s="176"/>
      <c r="AN49" s="27"/>
    </row>
    <row r="50" spans="2:40" ht="16.5" customHeight="1">
      <c r="B50" s="27"/>
      <c r="C50" s="439"/>
      <c r="D50" s="440"/>
      <c r="E50" s="440"/>
      <c r="F50" s="440"/>
      <c r="G50" s="440"/>
      <c r="H50" s="440"/>
      <c r="I50" s="440"/>
      <c r="J50" s="440"/>
      <c r="K50" s="440"/>
      <c r="L50" s="440"/>
      <c r="M50" s="440"/>
      <c r="N50" s="440"/>
      <c r="O50" s="441"/>
      <c r="P50" s="439"/>
      <c r="Q50" s="440"/>
      <c r="R50" s="440"/>
      <c r="S50" s="440"/>
      <c r="T50" s="440"/>
      <c r="U50" s="440"/>
      <c r="V50" s="440"/>
      <c r="W50" s="440"/>
      <c r="X50" s="440"/>
      <c r="Y50" s="440"/>
      <c r="Z50" s="440"/>
      <c r="AA50" s="441"/>
      <c r="AB50" s="33"/>
      <c r="AC50" s="172"/>
      <c r="AD50" s="172"/>
      <c r="AE50" s="46"/>
      <c r="AF50" s="46"/>
      <c r="AG50" s="260" t="s">
        <v>203</v>
      </c>
      <c r="AH50" s="33"/>
      <c r="AI50" s="172"/>
      <c r="AJ50" s="172"/>
      <c r="AK50" s="172"/>
      <c r="AL50" s="172"/>
      <c r="AM50" s="174"/>
      <c r="AN50" s="27"/>
    </row>
    <row r="51" spans="2:40">
      <c r="B51" s="2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27"/>
    </row>
  </sheetData>
  <sheetProtection password="D805" sheet="1" objects="1" scenarios="1"/>
  <mergeCells count="57">
    <mergeCell ref="AH45:AM46"/>
    <mergeCell ref="I37:U37"/>
    <mergeCell ref="AA37:AI37"/>
    <mergeCell ref="I40:U40"/>
    <mergeCell ref="AA40:AI40"/>
    <mergeCell ref="AB46:AG46"/>
    <mergeCell ref="AB45:AG45"/>
    <mergeCell ref="I43:U43"/>
    <mergeCell ref="AA43:AI43"/>
    <mergeCell ref="J20:M20"/>
    <mergeCell ref="C11:N11"/>
    <mergeCell ref="K13:AL14"/>
    <mergeCell ref="C13:I14"/>
    <mergeCell ref="C19:I19"/>
    <mergeCell ref="C16:I18"/>
    <mergeCell ref="J16:M16"/>
    <mergeCell ref="J17:M17"/>
    <mergeCell ref="J18:M18"/>
    <mergeCell ref="AG18:AM18"/>
    <mergeCell ref="AH17:AL17"/>
    <mergeCell ref="AH15:AJ15"/>
    <mergeCell ref="O16:AL16"/>
    <mergeCell ref="O17:AE17"/>
    <mergeCell ref="C20:I23"/>
    <mergeCell ref="AC4:AK4"/>
    <mergeCell ref="AG5:AG6"/>
    <mergeCell ref="AJ5:AJ6"/>
    <mergeCell ref="Y12:AL12"/>
    <mergeCell ref="AG22:AM22"/>
    <mergeCell ref="AH21:AL21"/>
    <mergeCell ref="AM5:AM6"/>
    <mergeCell ref="AF7:AF8"/>
    <mergeCell ref="AL7:AL8"/>
    <mergeCell ref="O9:AA9"/>
    <mergeCell ref="O20:AL20"/>
    <mergeCell ref="O18:AE18"/>
    <mergeCell ref="C47:O48"/>
    <mergeCell ref="P47:AA48"/>
    <mergeCell ref="C49:O50"/>
    <mergeCell ref="P49:AA50"/>
    <mergeCell ref="C45:O46"/>
    <mergeCell ref="P45:AA46"/>
    <mergeCell ref="P21:R22"/>
    <mergeCell ref="U21:AF22"/>
    <mergeCell ref="AA34:AI34"/>
    <mergeCell ref="E27:AL28"/>
    <mergeCell ref="C30:AM31"/>
    <mergeCell ref="J23:M23"/>
    <mergeCell ref="AF23:AL23"/>
    <mergeCell ref="Y23:AD23"/>
    <mergeCell ref="U29:AL29"/>
    <mergeCell ref="I34:U34"/>
    <mergeCell ref="O21:O22"/>
    <mergeCell ref="S21:S22"/>
    <mergeCell ref="H24:AL25"/>
    <mergeCell ref="O23:V23"/>
    <mergeCell ref="J21:M22"/>
  </mergeCells>
  <phoneticPr fontId="3"/>
  <pageMargins left="1.1811023622047245" right="0.59055118110236227" top="1.1811023622047245"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N86"/>
  <sheetViews>
    <sheetView showGridLines="0" showRowColHeaders="0" workbookViewId="0">
      <selection activeCell="AW25" sqref="AW25"/>
    </sheetView>
  </sheetViews>
  <sheetFormatPr defaultRowHeight="13.5"/>
  <cols>
    <col min="1" max="40" width="2.25" style="49" customWidth="1"/>
    <col min="41" max="16384" width="9" style="49"/>
  </cols>
  <sheetData>
    <row r="2" spans="2:4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row>
    <row r="3" spans="2:40">
      <c r="B3" s="50"/>
      <c r="C3" s="110" t="s">
        <v>276</v>
      </c>
      <c r="D3" s="50"/>
      <c r="E3" s="50"/>
      <c r="F3" s="50"/>
      <c r="G3" s="50"/>
      <c r="H3" s="50"/>
      <c r="I3" s="50"/>
      <c r="J3" s="50"/>
      <c r="K3" s="50"/>
      <c r="L3" s="50"/>
      <c r="M3" s="50"/>
      <c r="N3" s="50"/>
      <c r="O3" s="51"/>
      <c r="P3" s="51"/>
      <c r="Q3" s="51"/>
      <c r="R3" s="51"/>
      <c r="S3" s="51"/>
      <c r="T3" s="51"/>
      <c r="U3" s="51"/>
      <c r="V3" s="51"/>
      <c r="W3" s="51"/>
      <c r="X3" s="51"/>
      <c r="Y3" s="51"/>
      <c r="Z3" s="51"/>
      <c r="AA3" s="51"/>
      <c r="AB3" s="51"/>
      <c r="AC3" s="51"/>
      <c r="AD3" s="51"/>
      <c r="AE3" s="51"/>
      <c r="AF3" s="51"/>
      <c r="AG3" s="51"/>
      <c r="AH3" s="51"/>
      <c r="AI3" s="51"/>
      <c r="AJ3" s="335" t="str">
        <f>Ver&amp;"-"&amp;SN</f>
        <v>H29/4/1版-</v>
      </c>
      <c r="AK3" s="51"/>
      <c r="AL3" s="51"/>
      <c r="AM3" s="51"/>
      <c r="AN3" s="50"/>
    </row>
    <row r="4" spans="2:40">
      <c r="B4" s="50"/>
      <c r="C4" s="50"/>
      <c r="D4" s="50"/>
      <c r="E4" s="50"/>
      <c r="F4" s="50"/>
      <c r="G4" s="50"/>
      <c r="H4" s="50"/>
      <c r="I4" s="50"/>
      <c r="J4" s="184"/>
      <c r="K4" s="357"/>
      <c r="L4" s="357"/>
      <c r="M4" s="357"/>
      <c r="N4" s="185"/>
      <c r="O4" s="350"/>
      <c r="P4" s="483"/>
      <c r="Q4" s="483"/>
      <c r="R4" s="483"/>
      <c r="S4" s="484"/>
      <c r="T4" s="51"/>
      <c r="U4" s="115"/>
      <c r="V4" s="51"/>
      <c r="W4" s="51"/>
      <c r="X4" s="53"/>
      <c r="Y4" s="51"/>
      <c r="Z4" s="357"/>
      <c r="AA4" s="357"/>
      <c r="AB4" s="357"/>
      <c r="AC4" s="53"/>
      <c r="AD4" s="372" t="s">
        <v>15</v>
      </c>
      <c r="AE4" s="351"/>
      <c r="AF4" s="351"/>
      <c r="AG4" s="351"/>
      <c r="AH4" s="429"/>
      <c r="AI4" s="471" t="s">
        <v>16</v>
      </c>
      <c r="AJ4" s="351"/>
      <c r="AK4" s="351"/>
      <c r="AL4" s="351"/>
      <c r="AM4" s="429"/>
      <c r="AN4" s="50"/>
    </row>
    <row r="5" spans="2:40">
      <c r="B5" s="50"/>
      <c r="C5" s="50"/>
      <c r="D5" s="50"/>
      <c r="E5" s="50"/>
      <c r="F5" s="50"/>
      <c r="G5" s="50"/>
      <c r="H5" s="50"/>
      <c r="I5" s="50"/>
      <c r="J5" s="54"/>
      <c r="K5" s="50"/>
      <c r="L5" s="50"/>
      <c r="M5" s="50"/>
      <c r="N5" s="55"/>
      <c r="O5" s="54"/>
      <c r="P5" s="50"/>
      <c r="Q5" s="50"/>
      <c r="R5" s="50"/>
      <c r="S5" s="55"/>
      <c r="T5" s="50"/>
      <c r="U5" s="50"/>
      <c r="V5" s="50"/>
      <c r="W5" s="50"/>
      <c r="X5" s="55"/>
      <c r="Y5" s="50"/>
      <c r="Z5" s="50"/>
      <c r="AA5" s="50"/>
      <c r="AB5" s="50"/>
      <c r="AC5" s="55"/>
      <c r="AD5" s="50"/>
      <c r="AE5" s="50"/>
      <c r="AF5" s="50"/>
      <c r="AG5" s="50"/>
      <c r="AH5" s="55"/>
      <c r="AI5" s="50"/>
      <c r="AJ5" s="50"/>
      <c r="AK5" s="50"/>
      <c r="AL5" s="50"/>
      <c r="AM5" s="55"/>
      <c r="AN5" s="50"/>
    </row>
    <row r="6" spans="2:40">
      <c r="B6" s="50"/>
      <c r="C6" s="50"/>
      <c r="D6" s="50"/>
      <c r="E6" s="50"/>
      <c r="F6" s="50"/>
      <c r="G6" s="50"/>
      <c r="H6" s="50"/>
      <c r="I6" s="50"/>
      <c r="J6" s="54"/>
      <c r="K6" s="50"/>
      <c r="L6" s="50"/>
      <c r="M6" s="50"/>
      <c r="N6" s="55"/>
      <c r="O6" s="54"/>
      <c r="P6" s="50"/>
      <c r="Q6" s="50"/>
      <c r="R6" s="50"/>
      <c r="S6" s="55"/>
      <c r="T6" s="50"/>
      <c r="U6" s="50"/>
      <c r="V6" s="50"/>
      <c r="W6" s="50"/>
      <c r="X6" s="55"/>
      <c r="Y6" s="50"/>
      <c r="Z6" s="50"/>
      <c r="AA6" s="50"/>
      <c r="AB6" s="50"/>
      <c r="AC6" s="55"/>
      <c r="AD6" s="50"/>
      <c r="AE6" s="50"/>
      <c r="AF6" s="50"/>
      <c r="AG6" s="50"/>
      <c r="AH6" s="55"/>
      <c r="AI6" s="50"/>
      <c r="AJ6" s="50"/>
      <c r="AK6" s="50"/>
      <c r="AL6" s="50"/>
      <c r="AM6" s="55"/>
      <c r="AN6" s="50"/>
    </row>
    <row r="7" spans="2:40">
      <c r="B7" s="50"/>
      <c r="C7" s="50"/>
      <c r="D7" s="50"/>
      <c r="E7" s="50"/>
      <c r="F7" s="50"/>
      <c r="G7" s="50"/>
      <c r="H7" s="50"/>
      <c r="I7" s="50"/>
      <c r="J7" s="54"/>
      <c r="K7" s="50"/>
      <c r="L7" s="50"/>
      <c r="M7" s="50"/>
      <c r="N7" s="55"/>
      <c r="O7" s="54"/>
      <c r="P7" s="50"/>
      <c r="Q7" s="50"/>
      <c r="R7" s="50"/>
      <c r="S7" s="55"/>
      <c r="T7" s="50"/>
      <c r="U7" s="50"/>
      <c r="V7" s="50"/>
      <c r="W7" s="50"/>
      <c r="X7" s="55"/>
      <c r="Y7" s="50"/>
      <c r="Z7" s="50"/>
      <c r="AA7" s="50"/>
      <c r="AB7" s="50"/>
      <c r="AC7" s="55"/>
      <c r="AD7" s="50"/>
      <c r="AE7" s="50"/>
      <c r="AF7" s="50"/>
      <c r="AG7" s="50"/>
      <c r="AH7" s="55"/>
      <c r="AI7" s="50"/>
      <c r="AJ7" s="50"/>
      <c r="AK7" s="50"/>
      <c r="AL7" s="50"/>
      <c r="AM7" s="55"/>
      <c r="AN7" s="50"/>
    </row>
    <row r="8" spans="2:40">
      <c r="B8" s="50"/>
      <c r="C8" s="50"/>
      <c r="D8" s="50"/>
      <c r="E8" s="50"/>
      <c r="F8" s="50"/>
      <c r="G8" s="50"/>
      <c r="H8" s="50"/>
      <c r="I8" s="50"/>
      <c r="J8" s="52"/>
      <c r="K8" s="51"/>
      <c r="L8" s="51"/>
      <c r="M8" s="51"/>
      <c r="N8" s="53"/>
      <c r="O8" s="52"/>
      <c r="P8" s="51"/>
      <c r="Q8" s="51"/>
      <c r="R8" s="51"/>
      <c r="S8" s="53"/>
      <c r="T8" s="51"/>
      <c r="U8" s="51"/>
      <c r="V8" s="51"/>
      <c r="W8" s="51"/>
      <c r="X8" s="53"/>
      <c r="Y8" s="51"/>
      <c r="Z8" s="51"/>
      <c r="AA8" s="51"/>
      <c r="AB8" s="51"/>
      <c r="AC8" s="53"/>
      <c r="AD8" s="51"/>
      <c r="AE8" s="51"/>
      <c r="AF8" s="51"/>
      <c r="AG8" s="51"/>
      <c r="AH8" s="53"/>
      <c r="AI8" s="51"/>
      <c r="AJ8" s="51"/>
      <c r="AK8" s="51"/>
      <c r="AL8" s="51"/>
      <c r="AM8" s="53"/>
      <c r="AN8" s="50"/>
    </row>
    <row r="9" spans="2:4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row>
    <row r="10" spans="2:4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row>
    <row r="11" spans="2:40" ht="14.25">
      <c r="B11" s="50"/>
      <c r="C11" s="50"/>
      <c r="D11" s="56"/>
      <c r="E11" s="56"/>
      <c r="F11" s="56"/>
      <c r="G11" s="56"/>
      <c r="H11" s="56"/>
      <c r="I11" s="56"/>
      <c r="J11" s="56"/>
      <c r="K11" s="56"/>
      <c r="L11" s="56"/>
      <c r="M11" s="56"/>
      <c r="N11" s="56"/>
      <c r="O11" s="472" t="s">
        <v>44</v>
      </c>
      <c r="P11" s="472"/>
      <c r="Q11" s="472"/>
      <c r="R11" s="472"/>
      <c r="S11" s="472"/>
      <c r="T11" s="472"/>
      <c r="U11" s="472"/>
      <c r="V11" s="472"/>
      <c r="W11" s="472"/>
      <c r="X11" s="472"/>
      <c r="Y11" s="472"/>
      <c r="Z11" s="472"/>
      <c r="AA11" s="472"/>
      <c r="AB11" s="56"/>
      <c r="AC11" s="56"/>
      <c r="AD11" s="56"/>
      <c r="AE11" s="56"/>
      <c r="AF11" s="56"/>
      <c r="AG11" s="56"/>
      <c r="AH11" s="56"/>
      <c r="AI11" s="56"/>
      <c r="AJ11" s="56"/>
      <c r="AK11" s="56"/>
      <c r="AL11" s="56"/>
      <c r="AM11" s="56"/>
      <c r="AN11" s="50"/>
    </row>
    <row r="12" spans="2:4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row>
    <row r="13" spans="2:40">
      <c r="B13" s="50"/>
      <c r="C13" s="50"/>
      <c r="D13" s="50"/>
      <c r="E13" s="50"/>
      <c r="F13" s="50"/>
      <c r="G13" s="50"/>
      <c r="H13" s="50"/>
      <c r="I13" s="50"/>
      <c r="J13" s="50"/>
      <c r="K13" s="50"/>
      <c r="L13" s="50"/>
      <c r="M13" s="50"/>
      <c r="N13" s="50"/>
      <c r="O13" s="50"/>
      <c r="P13" s="50"/>
      <c r="Q13" s="50"/>
      <c r="R13" s="50"/>
      <c r="S13" s="50"/>
      <c r="T13" s="50"/>
      <c r="U13" s="50"/>
      <c r="V13" s="50"/>
      <c r="W13" s="50"/>
      <c r="X13" s="50"/>
      <c r="Y13" s="473">
        <v>42917</v>
      </c>
      <c r="Z13" s="473"/>
      <c r="AA13" s="473"/>
      <c r="AB13" s="473"/>
      <c r="AC13" s="473"/>
      <c r="AD13" s="473"/>
      <c r="AE13" s="473"/>
      <c r="AF13" s="473"/>
      <c r="AG13" s="473"/>
      <c r="AH13" s="473"/>
      <c r="AI13" s="473"/>
      <c r="AJ13" s="473"/>
      <c r="AK13" s="473"/>
      <c r="AL13" s="473"/>
      <c r="AM13" s="50"/>
      <c r="AN13" s="50"/>
    </row>
    <row r="14" spans="2:4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row>
    <row r="15" spans="2:4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row>
    <row r="16" spans="2:4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row>
    <row r="17" spans="2:4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row>
    <row r="18" spans="2:40">
      <c r="B18" s="50"/>
      <c r="C18" s="457" t="str">
        <f>"一関市長   "&amp;市長名&amp;"   様"</f>
        <v>一関市長   勝部 修   様</v>
      </c>
      <c r="D18" s="457"/>
      <c r="E18" s="457"/>
      <c r="F18" s="457"/>
      <c r="G18" s="457"/>
      <c r="H18" s="457"/>
      <c r="I18" s="457"/>
      <c r="J18" s="457"/>
      <c r="K18" s="457"/>
      <c r="L18" s="457"/>
      <c r="M18" s="457"/>
      <c r="N18" s="457"/>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row>
    <row r="19" spans="2:4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row>
    <row r="20" spans="2:40" ht="33" customHeight="1">
      <c r="B20" s="50"/>
      <c r="C20" s="468" t="s">
        <v>45</v>
      </c>
      <c r="D20" s="469"/>
      <c r="E20" s="469"/>
      <c r="F20" s="469"/>
      <c r="G20" s="469"/>
      <c r="H20" s="469"/>
      <c r="I20" s="469"/>
      <c r="J20" s="469"/>
      <c r="K20" s="469"/>
      <c r="L20" s="469"/>
      <c r="M20" s="470"/>
      <c r="N20" s="184"/>
      <c r="O20" s="382" t="s">
        <v>361</v>
      </c>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185"/>
      <c r="AN20" s="50"/>
    </row>
    <row r="21" spans="2:40" ht="33" customHeight="1">
      <c r="B21" s="50"/>
      <c r="C21" s="468" t="s">
        <v>46</v>
      </c>
      <c r="D21" s="469"/>
      <c r="E21" s="469"/>
      <c r="F21" s="469"/>
      <c r="G21" s="469"/>
      <c r="H21" s="469"/>
      <c r="I21" s="469"/>
      <c r="J21" s="469"/>
      <c r="K21" s="469"/>
      <c r="L21" s="469"/>
      <c r="M21" s="470"/>
      <c r="N21" s="184"/>
      <c r="O21" s="382" t="s">
        <v>362</v>
      </c>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185"/>
      <c r="AN21" s="50"/>
    </row>
    <row r="22" spans="2:40" ht="33" customHeight="1">
      <c r="B22" s="50"/>
      <c r="C22" s="468" t="s">
        <v>212</v>
      </c>
      <c r="D22" s="469"/>
      <c r="E22" s="469"/>
      <c r="F22" s="469"/>
      <c r="G22" s="469"/>
      <c r="H22" s="469"/>
      <c r="I22" s="469"/>
      <c r="J22" s="469"/>
      <c r="K22" s="469"/>
      <c r="L22" s="469"/>
      <c r="M22" s="470"/>
      <c r="N22" s="306"/>
      <c r="O22" s="271" t="s">
        <v>23</v>
      </c>
      <c r="P22" s="306"/>
      <c r="Q22" s="474" t="s">
        <v>363</v>
      </c>
      <c r="R22" s="475"/>
      <c r="S22" s="475"/>
      <c r="T22" s="475"/>
      <c r="U22" s="278"/>
      <c r="V22" s="271" t="s">
        <v>24</v>
      </c>
      <c r="W22" s="306"/>
      <c r="X22" s="306"/>
      <c r="Y22" s="476" t="s">
        <v>364</v>
      </c>
      <c r="Z22" s="477"/>
      <c r="AA22" s="477"/>
      <c r="AB22" s="477"/>
      <c r="AC22" s="477"/>
      <c r="AD22" s="477"/>
      <c r="AE22" s="477"/>
      <c r="AF22" s="477"/>
      <c r="AG22" s="477"/>
      <c r="AH22" s="477"/>
      <c r="AI22" s="477"/>
      <c r="AJ22" s="477"/>
      <c r="AK22" s="306"/>
      <c r="AL22" s="271" t="s">
        <v>33</v>
      </c>
      <c r="AM22" s="185"/>
      <c r="AN22" s="50"/>
    </row>
    <row r="23" spans="2:40" ht="33" customHeight="1">
      <c r="B23" s="50"/>
      <c r="C23" s="468" t="s">
        <v>211</v>
      </c>
      <c r="D23" s="469"/>
      <c r="E23" s="469"/>
      <c r="F23" s="469"/>
      <c r="G23" s="469"/>
      <c r="H23" s="469"/>
      <c r="I23" s="469"/>
      <c r="J23" s="469"/>
      <c r="K23" s="469"/>
      <c r="L23" s="469"/>
      <c r="M23" s="470"/>
      <c r="N23" s="306"/>
      <c r="O23" s="278" t="s">
        <v>23</v>
      </c>
      <c r="P23" s="306"/>
      <c r="Q23" s="474" t="s">
        <v>365</v>
      </c>
      <c r="R23" s="475"/>
      <c r="S23" s="475"/>
      <c r="T23" s="475"/>
      <c r="U23" s="278"/>
      <c r="V23" s="271" t="s">
        <v>24</v>
      </c>
      <c r="W23" s="306"/>
      <c r="X23" s="306"/>
      <c r="Y23" s="476" t="s">
        <v>366</v>
      </c>
      <c r="Z23" s="477"/>
      <c r="AA23" s="477"/>
      <c r="AB23" s="477"/>
      <c r="AC23" s="477"/>
      <c r="AD23" s="477"/>
      <c r="AE23" s="477"/>
      <c r="AF23" s="477"/>
      <c r="AG23" s="477"/>
      <c r="AH23" s="477"/>
      <c r="AI23" s="477"/>
      <c r="AJ23" s="477"/>
      <c r="AK23" s="306"/>
      <c r="AL23" s="271" t="s">
        <v>33</v>
      </c>
      <c r="AM23" s="185"/>
      <c r="AN23" s="50"/>
    </row>
    <row r="24" spans="2:40" ht="33" customHeight="1">
      <c r="B24" s="50"/>
      <c r="C24" s="468" t="s">
        <v>13</v>
      </c>
      <c r="D24" s="469"/>
      <c r="E24" s="469"/>
      <c r="F24" s="469"/>
      <c r="G24" s="469"/>
      <c r="H24" s="469"/>
      <c r="I24" s="469"/>
      <c r="J24" s="469"/>
      <c r="K24" s="469"/>
      <c r="L24" s="469"/>
      <c r="M24" s="470"/>
      <c r="N24" s="184"/>
      <c r="O24" s="306"/>
      <c r="P24" s="306"/>
      <c r="Q24" s="306"/>
      <c r="R24" s="306"/>
      <c r="S24" s="480">
        <v>42917</v>
      </c>
      <c r="T24" s="480"/>
      <c r="U24" s="480"/>
      <c r="V24" s="480"/>
      <c r="W24" s="480"/>
      <c r="X24" s="480"/>
      <c r="Y24" s="480"/>
      <c r="Z24" s="480"/>
      <c r="AA24" s="480"/>
      <c r="AB24" s="480"/>
      <c r="AC24" s="480"/>
      <c r="AD24" s="480"/>
      <c r="AE24" s="480"/>
      <c r="AF24" s="480"/>
      <c r="AG24" s="306"/>
      <c r="AH24" s="306"/>
      <c r="AI24" s="306"/>
      <c r="AJ24" s="306"/>
      <c r="AK24" s="306"/>
      <c r="AL24" s="306"/>
      <c r="AM24" s="185"/>
      <c r="AN24" s="50"/>
    </row>
    <row r="25" spans="2:40" ht="33" customHeight="1">
      <c r="B25" s="50"/>
      <c r="C25" s="468" t="s">
        <v>172</v>
      </c>
      <c r="D25" s="469"/>
      <c r="E25" s="469"/>
      <c r="F25" s="469"/>
      <c r="G25" s="469"/>
      <c r="H25" s="469"/>
      <c r="I25" s="469"/>
      <c r="J25" s="469"/>
      <c r="K25" s="469"/>
      <c r="L25" s="469"/>
      <c r="M25" s="470"/>
      <c r="N25" s="306"/>
      <c r="O25" s="280" t="s">
        <v>367</v>
      </c>
      <c r="P25" s="481" t="s">
        <v>17</v>
      </c>
      <c r="Q25" s="481"/>
      <c r="R25" s="481"/>
      <c r="S25" s="481"/>
      <c r="T25" s="306"/>
      <c r="U25" s="281"/>
      <c r="V25" s="481" t="s">
        <v>21</v>
      </c>
      <c r="W25" s="481"/>
      <c r="X25" s="481"/>
      <c r="Y25" s="481"/>
      <c r="Z25" s="306"/>
      <c r="AA25" s="281"/>
      <c r="AB25" s="481" t="s">
        <v>22</v>
      </c>
      <c r="AC25" s="481"/>
      <c r="AD25" s="481"/>
      <c r="AE25" s="481"/>
      <c r="AF25" s="306"/>
      <c r="AG25" s="281"/>
      <c r="AH25" s="481" t="s">
        <v>25</v>
      </c>
      <c r="AI25" s="481"/>
      <c r="AJ25" s="481"/>
      <c r="AK25" s="481"/>
      <c r="AL25" s="306"/>
      <c r="AM25" s="185"/>
      <c r="AN25" s="50"/>
    </row>
    <row r="26" spans="2:40" ht="33" customHeight="1">
      <c r="B26" s="50"/>
      <c r="C26" s="468" t="s">
        <v>47</v>
      </c>
      <c r="D26" s="469"/>
      <c r="E26" s="469"/>
      <c r="F26" s="469"/>
      <c r="G26" s="469"/>
      <c r="H26" s="469"/>
      <c r="I26" s="469"/>
      <c r="J26" s="469"/>
      <c r="K26" s="469"/>
      <c r="L26" s="469"/>
      <c r="M26" s="470"/>
      <c r="N26" s="372" t="s">
        <v>48</v>
      </c>
      <c r="O26" s="351"/>
      <c r="P26" s="429"/>
      <c r="Q26" s="306"/>
      <c r="R26" s="487" t="s">
        <v>368</v>
      </c>
      <c r="S26" s="478"/>
      <c r="T26" s="478"/>
      <c r="U26" s="478"/>
      <c r="V26" s="478"/>
      <c r="W26" s="478"/>
      <c r="X26" s="306"/>
      <c r="Y26" s="306"/>
      <c r="Z26" s="306"/>
      <c r="AA26" s="372" t="s">
        <v>49</v>
      </c>
      <c r="AB26" s="351"/>
      <c r="AC26" s="429"/>
      <c r="AD26" s="306"/>
      <c r="AE26" s="478">
        <v>75</v>
      </c>
      <c r="AF26" s="478"/>
      <c r="AG26" s="478"/>
      <c r="AH26" s="478"/>
      <c r="AI26" s="306"/>
      <c r="AJ26" s="306"/>
      <c r="AK26" s="306"/>
      <c r="AL26" s="351" t="s">
        <v>9</v>
      </c>
      <c r="AM26" s="352"/>
      <c r="AN26" s="50"/>
    </row>
    <row r="27" spans="2:40" ht="33" customHeight="1">
      <c r="B27" s="50"/>
      <c r="C27" s="468" t="s">
        <v>180</v>
      </c>
      <c r="D27" s="469"/>
      <c r="E27" s="469"/>
      <c r="F27" s="469"/>
      <c r="G27" s="469"/>
      <c r="H27" s="469"/>
      <c r="I27" s="469"/>
      <c r="J27" s="469"/>
      <c r="K27" s="469"/>
      <c r="L27" s="469"/>
      <c r="M27" s="470"/>
      <c r="N27" s="306"/>
      <c r="O27" s="478">
        <f>入力ｼｰﾄ!L56</f>
        <v>0</v>
      </c>
      <c r="P27" s="478"/>
      <c r="Q27" s="351" t="s">
        <v>50</v>
      </c>
      <c r="R27" s="351"/>
      <c r="S27" s="478">
        <v>20</v>
      </c>
      <c r="T27" s="478"/>
      <c r="U27" s="271" t="s">
        <v>9</v>
      </c>
      <c r="V27" s="306"/>
      <c r="W27" s="478">
        <v>1</v>
      </c>
      <c r="X27" s="478"/>
      <c r="Y27" s="271" t="s">
        <v>10</v>
      </c>
      <c r="Z27" s="306"/>
      <c r="AA27" s="372" t="s">
        <v>51</v>
      </c>
      <c r="AB27" s="351"/>
      <c r="AC27" s="429"/>
      <c r="AD27" s="306"/>
      <c r="AE27" s="478"/>
      <c r="AF27" s="478"/>
      <c r="AG27" s="478"/>
      <c r="AH27" s="478"/>
      <c r="AI27" s="306"/>
      <c r="AJ27" s="306"/>
      <c r="AK27" s="306"/>
      <c r="AL27" s="351" t="s">
        <v>11</v>
      </c>
      <c r="AM27" s="352"/>
      <c r="AN27" s="50"/>
    </row>
    <row r="28" spans="2:40" ht="33" customHeight="1">
      <c r="B28" s="50"/>
      <c r="C28" s="479" t="s">
        <v>52</v>
      </c>
      <c r="D28" s="469"/>
      <c r="E28" s="469"/>
      <c r="F28" s="469"/>
      <c r="G28" s="469"/>
      <c r="H28" s="469"/>
      <c r="I28" s="469"/>
      <c r="J28" s="469"/>
      <c r="K28" s="469"/>
      <c r="L28" s="469"/>
      <c r="M28" s="470"/>
      <c r="N28" s="306"/>
      <c r="O28" s="306"/>
      <c r="P28" s="306"/>
      <c r="Q28" s="306"/>
      <c r="R28" s="306"/>
      <c r="S28" s="306"/>
      <c r="T28" s="306"/>
      <c r="U28" s="306"/>
      <c r="V28" s="306"/>
      <c r="W28" s="306"/>
      <c r="X28" s="306"/>
      <c r="Y28" s="485">
        <v>7</v>
      </c>
      <c r="Z28" s="485"/>
      <c r="AA28" s="485"/>
      <c r="AB28" s="485"/>
      <c r="AC28" s="485"/>
      <c r="AD28" s="485"/>
      <c r="AE28" s="306"/>
      <c r="AF28" s="271" t="s">
        <v>12</v>
      </c>
      <c r="AG28" s="306"/>
      <c r="AH28" s="306"/>
      <c r="AI28" s="306"/>
      <c r="AJ28" s="306"/>
      <c r="AK28" s="306"/>
      <c r="AL28" s="306"/>
      <c r="AM28" s="185"/>
      <c r="AN28" s="50"/>
    </row>
    <row r="29" spans="2:40" ht="33" customHeight="1">
      <c r="B29" s="50"/>
      <c r="C29" s="479" t="s">
        <v>53</v>
      </c>
      <c r="D29" s="469"/>
      <c r="E29" s="469"/>
      <c r="F29" s="469"/>
      <c r="G29" s="469"/>
      <c r="H29" s="469"/>
      <c r="I29" s="469"/>
      <c r="J29" s="469"/>
      <c r="K29" s="469"/>
      <c r="L29" s="469"/>
      <c r="M29" s="470"/>
      <c r="N29" s="306"/>
      <c r="O29" s="306"/>
      <c r="P29" s="306"/>
      <c r="Q29" s="306"/>
      <c r="R29" s="306"/>
      <c r="S29" s="306"/>
      <c r="T29" s="306"/>
      <c r="U29" s="306"/>
      <c r="V29" s="306"/>
      <c r="W29" s="486">
        <v>450000</v>
      </c>
      <c r="X29" s="486"/>
      <c r="Y29" s="486"/>
      <c r="Z29" s="486"/>
      <c r="AA29" s="486"/>
      <c r="AB29" s="486"/>
      <c r="AC29" s="486"/>
      <c r="AD29" s="486"/>
      <c r="AE29" s="306"/>
      <c r="AF29" s="271" t="s">
        <v>14</v>
      </c>
      <c r="AG29" s="306"/>
      <c r="AH29" s="306"/>
      <c r="AI29" s="306"/>
      <c r="AJ29" s="306"/>
      <c r="AK29" s="306"/>
      <c r="AL29" s="306"/>
      <c r="AM29" s="185"/>
      <c r="AN29" s="50"/>
    </row>
    <row r="30" spans="2:40" ht="33" customHeight="1">
      <c r="B30" s="50"/>
      <c r="C30" s="479" t="s">
        <v>54</v>
      </c>
      <c r="D30" s="469"/>
      <c r="E30" s="469"/>
      <c r="F30" s="469"/>
      <c r="G30" s="469"/>
      <c r="H30" s="469"/>
      <c r="I30" s="469"/>
      <c r="J30" s="469"/>
      <c r="K30" s="469"/>
      <c r="L30" s="469"/>
      <c r="M30" s="470"/>
      <c r="N30" s="306"/>
      <c r="O30" s="481" t="str">
        <f>IF(O25&lt;&gt;"",P25,IF(U25&lt;&gt;"",V25,IF(AA25&lt;&gt;"",AB25,IF(AG25&lt;&gt;"",AH25,""))))</f>
        <v>新設</v>
      </c>
      <c r="P30" s="482"/>
      <c r="Q30" s="482"/>
      <c r="R30" s="482"/>
      <c r="S30" s="306"/>
      <c r="T30" s="351" t="s">
        <v>55</v>
      </c>
      <c r="U30" s="351"/>
      <c r="V30" s="306"/>
      <c r="W30" s="306"/>
      <c r="X30" s="306"/>
      <c r="Y30" s="306"/>
      <c r="Z30" s="271" t="s">
        <v>23</v>
      </c>
      <c r="AA30" s="306"/>
      <c r="AB30" s="306"/>
      <c r="AC30" s="306"/>
      <c r="AD30" s="306"/>
      <c r="AE30" s="306"/>
      <c r="AF30" s="271" t="s">
        <v>24</v>
      </c>
      <c r="AG30" s="306"/>
      <c r="AH30" s="306"/>
      <c r="AI30" s="306"/>
      <c r="AJ30" s="306"/>
      <c r="AK30" s="306"/>
      <c r="AL30" s="306"/>
      <c r="AM30" s="185"/>
      <c r="AN30" s="50"/>
    </row>
    <row r="31" spans="2:40" ht="33" customHeight="1">
      <c r="B31" s="50"/>
      <c r="C31" s="479" t="s">
        <v>56</v>
      </c>
      <c r="D31" s="469"/>
      <c r="E31" s="469"/>
      <c r="F31" s="469"/>
      <c r="G31" s="469"/>
      <c r="H31" s="469"/>
      <c r="I31" s="469"/>
      <c r="J31" s="469"/>
      <c r="K31" s="469"/>
      <c r="L31" s="469"/>
      <c r="M31" s="470"/>
      <c r="N31" s="306"/>
      <c r="O31" s="306"/>
      <c r="P31" s="306"/>
      <c r="Q31" s="306"/>
      <c r="R31" s="306"/>
      <c r="S31" s="351" t="str">
        <f ca="1">TEXT(NOW(),"ggg")</f>
        <v>平成</v>
      </c>
      <c r="T31" s="351"/>
      <c r="U31" s="306"/>
      <c r="V31" s="306"/>
      <c r="W31" s="306"/>
      <c r="X31" s="271" t="s">
        <v>18</v>
      </c>
      <c r="Y31" s="306"/>
      <c r="Z31" s="306"/>
      <c r="AA31" s="306"/>
      <c r="AB31" s="271" t="s">
        <v>27</v>
      </c>
      <c r="AC31" s="306"/>
      <c r="AD31" s="306"/>
      <c r="AE31" s="306"/>
      <c r="AF31" s="271" t="s">
        <v>28</v>
      </c>
      <c r="AG31" s="306"/>
      <c r="AH31" s="306"/>
      <c r="AI31" s="306"/>
      <c r="AJ31" s="306"/>
      <c r="AK31" s="306"/>
      <c r="AL31" s="306"/>
      <c r="AM31" s="185"/>
      <c r="AN31" s="50"/>
    </row>
    <row r="32" spans="2:40" ht="13.5" customHeight="1">
      <c r="B32" s="50"/>
      <c r="C32" s="54"/>
      <c r="D32" s="50"/>
      <c r="E32" s="50"/>
      <c r="F32" s="50"/>
      <c r="G32" s="50"/>
      <c r="H32" s="50"/>
      <c r="I32" s="50"/>
      <c r="J32" s="50"/>
      <c r="K32" s="50"/>
      <c r="L32" s="50"/>
      <c r="M32" s="50"/>
      <c r="N32" s="50"/>
      <c r="O32" s="50"/>
      <c r="P32" s="50"/>
      <c r="Q32" s="50"/>
      <c r="R32" s="61"/>
      <c r="S32" s="50"/>
      <c r="T32" s="50"/>
      <c r="U32" s="61"/>
      <c r="V32" s="61"/>
      <c r="W32" s="61"/>
      <c r="X32" s="50"/>
      <c r="Y32" s="61"/>
      <c r="Z32" s="61"/>
      <c r="AA32" s="61"/>
      <c r="AB32" s="50"/>
      <c r="AC32" s="61"/>
      <c r="AD32" s="61"/>
      <c r="AE32" s="61"/>
      <c r="AF32" s="50"/>
      <c r="AG32" s="50"/>
      <c r="AH32" s="50"/>
      <c r="AI32" s="50"/>
      <c r="AJ32" s="50"/>
      <c r="AK32" s="50"/>
      <c r="AL32" s="50"/>
      <c r="AM32" s="55"/>
      <c r="AN32" s="50"/>
    </row>
    <row r="33" spans="2:40" ht="13.5" customHeight="1">
      <c r="B33" s="50"/>
      <c r="C33" s="54"/>
      <c r="D33" s="51" t="s">
        <v>57</v>
      </c>
      <c r="E33" s="51"/>
      <c r="F33" s="51"/>
      <c r="G33" s="51"/>
      <c r="H33" s="51"/>
      <c r="I33" s="50"/>
      <c r="J33" s="50" t="s">
        <v>58</v>
      </c>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5"/>
      <c r="AN33" s="50"/>
    </row>
    <row r="34" spans="2:40" ht="13.5" customHeight="1">
      <c r="B34" s="50"/>
      <c r="C34" s="54"/>
      <c r="D34" s="61"/>
      <c r="E34" s="61"/>
      <c r="F34" s="61"/>
      <c r="G34" s="61"/>
      <c r="H34" s="61"/>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5"/>
      <c r="AN34" s="50"/>
    </row>
    <row r="35" spans="2:40" ht="13.5" customHeight="1">
      <c r="B35" s="50"/>
      <c r="C35" s="54"/>
      <c r="D35" s="61"/>
      <c r="E35" s="61"/>
      <c r="F35" s="61"/>
      <c r="G35" s="61"/>
      <c r="H35" s="61"/>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5"/>
      <c r="AN35" s="50"/>
    </row>
    <row r="36" spans="2:40" ht="13.5" customHeight="1">
      <c r="B36" s="50"/>
      <c r="C36" s="54"/>
      <c r="D36" s="61"/>
      <c r="E36" s="61"/>
      <c r="F36" s="61"/>
      <c r="G36" s="61"/>
      <c r="H36" s="61"/>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5"/>
      <c r="AN36" s="50"/>
    </row>
    <row r="37" spans="2:40" ht="13.5" customHeight="1">
      <c r="B37" s="50"/>
      <c r="C37" s="54"/>
      <c r="D37" s="61"/>
      <c r="E37" s="61"/>
      <c r="F37" s="61"/>
      <c r="G37" s="61"/>
      <c r="H37" s="61"/>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5"/>
      <c r="AN37" s="50"/>
    </row>
    <row r="38" spans="2:40" ht="13.5" customHeight="1">
      <c r="B38" s="50"/>
      <c r="C38" s="54"/>
      <c r="D38" s="61"/>
      <c r="E38" s="61"/>
      <c r="F38" s="61"/>
      <c r="G38" s="61"/>
      <c r="H38" s="61"/>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5"/>
      <c r="AN38" s="50"/>
    </row>
    <row r="39" spans="2:40" ht="13.5" customHeight="1">
      <c r="B39" s="50"/>
      <c r="C39" s="54"/>
      <c r="D39" s="61"/>
      <c r="E39" s="61"/>
      <c r="F39" s="61"/>
      <c r="G39" s="61"/>
      <c r="H39" s="61"/>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5"/>
      <c r="AN39" s="50"/>
    </row>
    <row r="40" spans="2:40" ht="13.5" customHeight="1">
      <c r="B40" s="50"/>
      <c r="C40" s="54"/>
      <c r="D40" s="61"/>
      <c r="E40" s="61"/>
      <c r="F40" s="61"/>
      <c r="G40" s="61"/>
      <c r="H40" s="61"/>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5"/>
      <c r="AN40" s="50"/>
    </row>
    <row r="41" spans="2:40" ht="13.5" customHeight="1">
      <c r="B41" s="50"/>
      <c r="C41" s="54"/>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5"/>
      <c r="AN41" s="50"/>
    </row>
    <row r="42" spans="2:40" ht="13.5" customHeight="1">
      <c r="B42" s="50"/>
      <c r="C42" s="54"/>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5"/>
      <c r="AN42" s="50"/>
    </row>
    <row r="43" spans="2:40" ht="13.5" customHeight="1">
      <c r="B43" s="50"/>
      <c r="C43" s="54"/>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5"/>
      <c r="AN43" s="50"/>
    </row>
    <row r="44" spans="2:40" ht="13.5" customHeight="1">
      <c r="B44" s="50"/>
      <c r="C44" s="54"/>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5"/>
      <c r="AN44" s="50"/>
    </row>
    <row r="45" spans="2:40" ht="13.5" customHeight="1">
      <c r="B45" s="50"/>
      <c r="C45" s="54"/>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5"/>
      <c r="AN45" s="50"/>
    </row>
    <row r="46" spans="2:40" ht="13.5" customHeight="1">
      <c r="B46" s="50"/>
      <c r="C46" s="54"/>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5"/>
      <c r="AN46" s="50"/>
    </row>
    <row r="47" spans="2:40" ht="13.5" customHeight="1">
      <c r="B47" s="50"/>
      <c r="C47" s="52"/>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3"/>
      <c r="AN47" s="50"/>
    </row>
    <row r="48" spans="2:40" ht="13.5" customHeight="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row>
    <row r="49" ht="13.5" customHeight="1"/>
    <row r="50" ht="13.5" customHeight="1"/>
    <row r="51" ht="13.5" customHeight="1"/>
    <row r="52" ht="13.5" customHeight="1"/>
    <row r="53" ht="13.5" customHeight="1"/>
    <row r="54" ht="13.5" customHeight="1"/>
    <row r="55" ht="13.5" customHeight="1"/>
    <row r="56" ht="13.5" customHeight="1"/>
    <row r="57" ht="13.5"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password="D805" sheet="1" objects="1" scenarios="1"/>
  <mergeCells count="48">
    <mergeCell ref="R26:W26"/>
    <mergeCell ref="AA26:AC26"/>
    <mergeCell ref="AE26:AH26"/>
    <mergeCell ref="AL26:AM26"/>
    <mergeCell ref="P25:S25"/>
    <mergeCell ref="V25:Y25"/>
    <mergeCell ref="AB25:AE25"/>
    <mergeCell ref="AH25:AK25"/>
    <mergeCell ref="C24:M24"/>
    <mergeCell ref="S24:AF24"/>
    <mergeCell ref="C25:M25"/>
    <mergeCell ref="O30:R30"/>
    <mergeCell ref="K4:M4"/>
    <mergeCell ref="O4:S4"/>
    <mergeCell ref="C18:N18"/>
    <mergeCell ref="C30:M30"/>
    <mergeCell ref="T30:U30"/>
    <mergeCell ref="Y28:AD28"/>
    <mergeCell ref="W29:AD29"/>
    <mergeCell ref="C28:M28"/>
    <mergeCell ref="C29:M29"/>
    <mergeCell ref="N26:P26"/>
    <mergeCell ref="C26:M26"/>
    <mergeCell ref="C20:M20"/>
    <mergeCell ref="C31:M31"/>
    <mergeCell ref="S31:T31"/>
    <mergeCell ref="C27:M27"/>
    <mergeCell ref="Q27:R27"/>
    <mergeCell ref="AA27:AC27"/>
    <mergeCell ref="AL27:AM27"/>
    <mergeCell ref="O27:P27"/>
    <mergeCell ref="S27:T27"/>
    <mergeCell ref="W27:X27"/>
    <mergeCell ref="AE27:AH27"/>
    <mergeCell ref="C23:M23"/>
    <mergeCell ref="AD4:AH4"/>
    <mergeCell ref="AI4:AM4"/>
    <mergeCell ref="O11:AA11"/>
    <mergeCell ref="Z4:AB4"/>
    <mergeCell ref="Y13:AL13"/>
    <mergeCell ref="Q23:T23"/>
    <mergeCell ref="Y23:AJ23"/>
    <mergeCell ref="O20:AL20"/>
    <mergeCell ref="C21:M21"/>
    <mergeCell ref="O21:AL21"/>
    <mergeCell ref="C22:M22"/>
    <mergeCell ref="Q22:T22"/>
    <mergeCell ref="Y22:AJ22"/>
  </mergeCells>
  <phoneticPr fontId="3"/>
  <pageMargins left="1.18" right="0.59" top="1.18" bottom="0.98" header="0.51" footer="0.5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N41"/>
  <sheetViews>
    <sheetView showGridLines="0" showRowColHeaders="0" workbookViewId="0">
      <selection activeCell="O13" sqref="O13:AL13"/>
    </sheetView>
  </sheetViews>
  <sheetFormatPr defaultRowHeight="13.5"/>
  <cols>
    <col min="1" max="39" width="2.25" style="49" customWidth="1"/>
    <col min="40" max="40" width="2.125" style="49" customWidth="1"/>
    <col min="41" max="16384" width="9" style="49"/>
  </cols>
  <sheetData>
    <row r="2" spans="2:4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row>
    <row r="3" spans="2:40">
      <c r="B3" s="50"/>
      <c r="C3" s="110" t="s">
        <v>277</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335" t="str">
        <f>Ver&amp;"-"&amp;SN</f>
        <v>H29/4/1版-</v>
      </c>
      <c r="AK3" s="50"/>
      <c r="AL3" s="50"/>
      <c r="AM3" s="50"/>
      <c r="AN3" s="50"/>
    </row>
    <row r="4" spans="2:40" ht="14.25">
      <c r="B4" s="50"/>
      <c r="C4" s="56"/>
      <c r="D4" s="56"/>
      <c r="E4" s="56"/>
      <c r="F4" s="56"/>
      <c r="G4" s="56"/>
      <c r="H4" s="56"/>
      <c r="I4" s="56"/>
      <c r="J4" s="56"/>
      <c r="K4" s="56"/>
      <c r="L4" s="56"/>
      <c r="M4" s="56"/>
      <c r="N4" s="56"/>
      <c r="O4" s="472" t="s">
        <v>330</v>
      </c>
      <c r="P4" s="472"/>
      <c r="Q4" s="472"/>
      <c r="R4" s="472"/>
      <c r="S4" s="472"/>
      <c r="T4" s="472"/>
      <c r="U4" s="472"/>
      <c r="V4" s="472"/>
      <c r="W4" s="472"/>
      <c r="X4" s="472"/>
      <c r="Y4" s="472"/>
      <c r="Z4" s="472"/>
      <c r="AA4" s="472"/>
      <c r="AB4" s="56"/>
      <c r="AC4" s="56"/>
      <c r="AD4" s="56"/>
      <c r="AE4" s="56"/>
      <c r="AF4" s="56"/>
      <c r="AG4" s="56"/>
      <c r="AH4" s="56"/>
      <c r="AI4" s="56"/>
      <c r="AJ4" s="56"/>
      <c r="AK4" s="56"/>
      <c r="AL4" s="56"/>
      <c r="AM4" s="56"/>
      <c r="AN4" s="50"/>
    </row>
    <row r="5" spans="2:4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row>
    <row r="6" spans="2:40" ht="14.25" customHeight="1">
      <c r="B6" s="50"/>
      <c r="C6" s="50"/>
      <c r="D6" s="50"/>
      <c r="E6" s="50"/>
      <c r="F6" s="50"/>
      <c r="G6" s="50"/>
      <c r="H6" s="50"/>
      <c r="I6" s="50"/>
      <c r="J6" s="50"/>
      <c r="K6" s="50"/>
      <c r="L6" s="50"/>
      <c r="M6" s="50"/>
      <c r="N6" s="50"/>
      <c r="O6" s="50"/>
      <c r="P6" s="50"/>
      <c r="Q6" s="50"/>
      <c r="R6" s="50"/>
      <c r="S6" s="50"/>
      <c r="T6" s="50"/>
      <c r="U6" s="50"/>
      <c r="V6" s="50"/>
      <c r="W6" s="50"/>
      <c r="X6" s="50"/>
      <c r="Y6" s="50" t="str">
        <f ca="1">TEXT(NOW(),"ggg")</f>
        <v>平成</v>
      </c>
      <c r="Z6" s="50"/>
      <c r="AA6" s="50"/>
      <c r="AB6" s="50"/>
      <c r="AC6" s="50"/>
      <c r="AD6" s="50" t="s">
        <v>18</v>
      </c>
      <c r="AE6" s="50"/>
      <c r="AF6" s="50"/>
      <c r="AG6" s="50"/>
      <c r="AH6" s="50" t="s">
        <v>27</v>
      </c>
      <c r="AI6" s="50"/>
      <c r="AJ6" s="50"/>
      <c r="AK6" s="50"/>
      <c r="AL6" s="50" t="s">
        <v>28</v>
      </c>
      <c r="AM6" s="50"/>
      <c r="AN6" s="50"/>
    </row>
    <row r="7" spans="2:4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row>
    <row r="8" spans="2:4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row>
    <row r="9" spans="2:40" ht="13.5" customHeight="1">
      <c r="B9" s="50"/>
      <c r="C9" s="50"/>
      <c r="D9" s="50"/>
      <c r="E9" s="50"/>
      <c r="F9" s="50"/>
      <c r="G9" s="50"/>
      <c r="H9" s="50"/>
      <c r="I9" s="50"/>
      <c r="J9" s="50"/>
      <c r="K9" s="50"/>
      <c r="L9" s="50"/>
      <c r="M9" s="50"/>
      <c r="N9" s="50"/>
      <c r="O9" s="50"/>
      <c r="P9" s="50"/>
      <c r="Q9" s="50"/>
      <c r="R9" s="50"/>
      <c r="S9" s="50"/>
      <c r="T9" s="50"/>
      <c r="U9" s="50"/>
      <c r="V9" s="50"/>
      <c r="W9" s="50"/>
      <c r="X9" s="50"/>
      <c r="Y9" s="50"/>
      <c r="Z9" s="36"/>
      <c r="AA9" s="457" t="str">
        <f>"一関市長   "&amp;市長名</f>
        <v>一関市長   勝部 修</v>
      </c>
      <c r="AB9" s="457"/>
      <c r="AC9" s="457"/>
      <c r="AD9" s="457"/>
      <c r="AE9" s="457"/>
      <c r="AF9" s="457"/>
      <c r="AG9" s="457"/>
      <c r="AH9" s="457"/>
      <c r="AI9" s="457"/>
      <c r="AJ9" s="457"/>
      <c r="AK9" s="50"/>
      <c r="AL9" s="50" t="s">
        <v>33</v>
      </c>
      <c r="AM9" s="50"/>
      <c r="AN9" s="50"/>
    </row>
    <row r="10" spans="2:4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row>
    <row r="11" spans="2:40" ht="13.5" customHeight="1">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row>
    <row r="12" spans="2:4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row>
    <row r="13" spans="2:40" ht="33" customHeight="1">
      <c r="B13" s="50"/>
      <c r="C13" s="479" t="s">
        <v>45</v>
      </c>
      <c r="D13" s="469"/>
      <c r="E13" s="469"/>
      <c r="F13" s="469"/>
      <c r="G13" s="469"/>
      <c r="H13" s="469"/>
      <c r="I13" s="469"/>
      <c r="J13" s="469"/>
      <c r="K13" s="469"/>
      <c r="L13" s="469"/>
      <c r="M13" s="470"/>
      <c r="N13" s="306"/>
      <c r="O13" s="488" t="str">
        <f>設計審査申請書!O20</f>
        <v>一関市竹山町7番2号</v>
      </c>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185"/>
      <c r="AN13" s="50"/>
    </row>
    <row r="14" spans="2:40" ht="33" customHeight="1">
      <c r="B14" s="50"/>
      <c r="C14" s="479" t="s">
        <v>46</v>
      </c>
      <c r="D14" s="469"/>
      <c r="E14" s="469"/>
      <c r="F14" s="469"/>
      <c r="G14" s="469"/>
      <c r="H14" s="469"/>
      <c r="I14" s="469"/>
      <c r="J14" s="469"/>
      <c r="K14" s="469"/>
      <c r="L14" s="469"/>
      <c r="M14" s="470"/>
      <c r="N14" s="306"/>
      <c r="O14" s="488" t="str">
        <f>設計審査申請書!O21</f>
        <v>一関 太郎</v>
      </c>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185"/>
      <c r="AN14" s="50"/>
    </row>
    <row r="15" spans="2:40" ht="33" customHeight="1">
      <c r="B15" s="50"/>
      <c r="C15" s="491" t="s">
        <v>212</v>
      </c>
      <c r="D15" s="469"/>
      <c r="E15" s="469"/>
      <c r="F15" s="469"/>
      <c r="G15" s="469"/>
      <c r="H15" s="469"/>
      <c r="I15" s="469"/>
      <c r="J15" s="469"/>
      <c r="K15" s="469"/>
      <c r="L15" s="469"/>
      <c r="M15" s="469"/>
      <c r="N15" s="184"/>
      <c r="O15" s="271" t="s">
        <v>23</v>
      </c>
      <c r="P15" s="306"/>
      <c r="Q15" s="492" t="str">
        <f>設計審査申請書!Q22</f>
        <v>0001</v>
      </c>
      <c r="R15" s="351"/>
      <c r="S15" s="351"/>
      <c r="T15" s="351"/>
      <c r="U15" s="278"/>
      <c r="V15" s="271" t="s">
        <v>24</v>
      </c>
      <c r="W15" s="306"/>
      <c r="X15" s="493" t="str">
        <f>設計審査申請書!Y22</f>
        <v>有限会社 脇田郷水道</v>
      </c>
      <c r="Y15" s="493"/>
      <c r="Z15" s="493"/>
      <c r="AA15" s="493"/>
      <c r="AB15" s="493"/>
      <c r="AC15" s="493"/>
      <c r="AD15" s="493"/>
      <c r="AE15" s="493"/>
      <c r="AF15" s="493"/>
      <c r="AG15" s="493"/>
      <c r="AH15" s="493"/>
      <c r="AI15" s="493"/>
      <c r="AJ15" s="306"/>
      <c r="AK15" s="306"/>
      <c r="AL15" s="271"/>
      <c r="AM15" s="185"/>
      <c r="AN15" s="50"/>
    </row>
    <row r="16" spans="2:40" ht="33" customHeight="1">
      <c r="B16" s="50"/>
      <c r="C16" s="489" t="s">
        <v>211</v>
      </c>
      <c r="D16" s="490"/>
      <c r="E16" s="490"/>
      <c r="F16" s="490"/>
      <c r="G16" s="490"/>
      <c r="H16" s="490"/>
      <c r="I16" s="490"/>
      <c r="J16" s="490"/>
      <c r="K16" s="490"/>
      <c r="L16" s="490"/>
      <c r="M16" s="490"/>
      <c r="N16" s="62"/>
      <c r="O16" s="272" t="s">
        <v>23</v>
      </c>
      <c r="P16" s="58"/>
      <c r="Q16" s="442" t="str">
        <f>設計審査申請書!Q23</f>
        <v>100001</v>
      </c>
      <c r="R16" s="359"/>
      <c r="S16" s="359"/>
      <c r="T16" s="359"/>
      <c r="U16" s="60"/>
      <c r="V16" s="272" t="s">
        <v>24</v>
      </c>
      <c r="W16" s="58"/>
      <c r="X16" s="443" t="str">
        <f>設計審査申請書!Y23</f>
        <v>脇田 郷一</v>
      </c>
      <c r="Y16" s="443"/>
      <c r="Z16" s="443"/>
      <c r="AA16" s="443"/>
      <c r="AB16" s="443"/>
      <c r="AC16" s="443"/>
      <c r="AD16" s="443"/>
      <c r="AE16" s="443"/>
      <c r="AF16" s="443"/>
      <c r="AG16" s="443"/>
      <c r="AH16" s="443"/>
      <c r="AI16" s="443"/>
      <c r="AJ16" s="58"/>
      <c r="AK16" s="58"/>
      <c r="AL16" s="272"/>
      <c r="AM16" s="59"/>
      <c r="AN16" s="50"/>
    </row>
    <row r="17" spans="2:40" ht="33" customHeight="1">
      <c r="B17" s="50"/>
      <c r="C17" s="479" t="s">
        <v>13</v>
      </c>
      <c r="D17" s="469"/>
      <c r="E17" s="469"/>
      <c r="F17" s="469"/>
      <c r="G17" s="469"/>
      <c r="H17" s="469"/>
      <c r="I17" s="469"/>
      <c r="J17" s="469"/>
      <c r="K17" s="469"/>
      <c r="L17" s="469"/>
      <c r="M17" s="469"/>
      <c r="N17" s="184"/>
      <c r="O17" s="306"/>
      <c r="P17" s="306"/>
      <c r="Q17" s="306"/>
      <c r="R17" s="306"/>
      <c r="S17" s="495">
        <f>設計審査申請書!S24</f>
        <v>42917</v>
      </c>
      <c r="T17" s="495"/>
      <c r="U17" s="495"/>
      <c r="V17" s="495"/>
      <c r="W17" s="495"/>
      <c r="X17" s="495"/>
      <c r="Y17" s="495"/>
      <c r="Z17" s="495"/>
      <c r="AA17" s="495"/>
      <c r="AB17" s="495"/>
      <c r="AC17" s="495"/>
      <c r="AD17" s="495"/>
      <c r="AE17" s="495"/>
      <c r="AF17" s="495"/>
      <c r="AG17" s="306"/>
      <c r="AH17" s="306"/>
      <c r="AI17" s="306"/>
      <c r="AJ17" s="306"/>
      <c r="AK17" s="306"/>
      <c r="AL17" s="306"/>
      <c r="AM17" s="185"/>
      <c r="AN17" s="50"/>
    </row>
    <row r="18" spans="2:40" ht="33" customHeight="1">
      <c r="B18" s="50"/>
      <c r="C18" s="468" t="s">
        <v>172</v>
      </c>
      <c r="D18" s="469"/>
      <c r="E18" s="469"/>
      <c r="F18" s="469"/>
      <c r="G18" s="469"/>
      <c r="H18" s="469"/>
      <c r="I18" s="469"/>
      <c r="J18" s="469"/>
      <c r="K18" s="469"/>
      <c r="L18" s="469"/>
      <c r="M18" s="469"/>
      <c r="N18" s="184"/>
      <c r="O18" s="307" t="str">
        <f>設計審査申請書!O25</f>
        <v>◎</v>
      </c>
      <c r="P18" s="483" t="s">
        <v>17</v>
      </c>
      <c r="Q18" s="351"/>
      <c r="R18" s="351"/>
      <c r="S18" s="351"/>
      <c r="T18" s="306"/>
      <c r="U18" s="307">
        <f>設計審査申請書!U25</f>
        <v>0</v>
      </c>
      <c r="V18" s="483" t="s">
        <v>21</v>
      </c>
      <c r="W18" s="351"/>
      <c r="X18" s="351"/>
      <c r="Y18" s="351"/>
      <c r="Z18" s="306"/>
      <c r="AA18" s="307">
        <f>設計審査申請書!AA25</f>
        <v>0</v>
      </c>
      <c r="AB18" s="483" t="s">
        <v>22</v>
      </c>
      <c r="AC18" s="351"/>
      <c r="AD18" s="351"/>
      <c r="AE18" s="351"/>
      <c r="AF18" s="306"/>
      <c r="AG18" s="307">
        <f>設計審査申請書!AG25</f>
        <v>0</v>
      </c>
      <c r="AH18" s="483" t="s">
        <v>25</v>
      </c>
      <c r="AI18" s="351"/>
      <c r="AJ18" s="351"/>
      <c r="AK18" s="351"/>
      <c r="AL18" s="306"/>
      <c r="AM18" s="185"/>
      <c r="AN18" s="50"/>
    </row>
    <row r="19" spans="2:40" ht="33" customHeight="1">
      <c r="B19" s="50"/>
      <c r="C19" s="479" t="s">
        <v>47</v>
      </c>
      <c r="D19" s="469"/>
      <c r="E19" s="469"/>
      <c r="F19" s="469"/>
      <c r="G19" s="469"/>
      <c r="H19" s="469"/>
      <c r="I19" s="469"/>
      <c r="J19" s="469"/>
      <c r="K19" s="469"/>
      <c r="L19" s="469"/>
      <c r="M19" s="498"/>
      <c r="N19" s="372" t="s">
        <v>48</v>
      </c>
      <c r="O19" s="351"/>
      <c r="P19" s="429"/>
      <c r="Q19" s="306"/>
      <c r="R19" s="494" t="str">
        <f>設計審査申請書!R26</f>
        <v>HI-VP</v>
      </c>
      <c r="S19" s="494"/>
      <c r="T19" s="494"/>
      <c r="U19" s="494"/>
      <c r="V19" s="494"/>
      <c r="W19" s="494"/>
      <c r="X19" s="306"/>
      <c r="Y19" s="306"/>
      <c r="Z19" s="306"/>
      <c r="AA19" s="372" t="s">
        <v>49</v>
      </c>
      <c r="AB19" s="351"/>
      <c r="AC19" s="429"/>
      <c r="AD19" s="306"/>
      <c r="AE19" s="494">
        <f>設計審査申請書!AE26</f>
        <v>75</v>
      </c>
      <c r="AF19" s="494"/>
      <c r="AG19" s="494"/>
      <c r="AH19" s="494"/>
      <c r="AI19" s="306"/>
      <c r="AJ19" s="306"/>
      <c r="AK19" s="306"/>
      <c r="AL19" s="351" t="s">
        <v>9</v>
      </c>
      <c r="AM19" s="352"/>
      <c r="AN19" s="50"/>
    </row>
    <row r="20" spans="2:40" ht="33" customHeight="1">
      <c r="B20" s="50"/>
      <c r="C20" s="468" t="s">
        <v>180</v>
      </c>
      <c r="D20" s="469"/>
      <c r="E20" s="469"/>
      <c r="F20" s="469"/>
      <c r="G20" s="469"/>
      <c r="H20" s="469"/>
      <c r="I20" s="469"/>
      <c r="J20" s="469"/>
      <c r="K20" s="469"/>
      <c r="L20" s="469"/>
      <c r="M20" s="470"/>
      <c r="N20" s="306"/>
      <c r="O20" s="494">
        <f>設計審査申請書!O27</f>
        <v>0</v>
      </c>
      <c r="P20" s="494"/>
      <c r="Q20" s="351" t="s">
        <v>50</v>
      </c>
      <c r="R20" s="351"/>
      <c r="S20" s="494">
        <f>設計審査申請書!S27</f>
        <v>20</v>
      </c>
      <c r="T20" s="494"/>
      <c r="U20" s="271" t="s">
        <v>9</v>
      </c>
      <c r="V20" s="306"/>
      <c r="W20" s="494">
        <f>設計審査申請書!W27</f>
        <v>1</v>
      </c>
      <c r="X20" s="494"/>
      <c r="Y20" s="271" t="s">
        <v>10</v>
      </c>
      <c r="Z20" s="306"/>
      <c r="AA20" s="372" t="s">
        <v>51</v>
      </c>
      <c r="AB20" s="351"/>
      <c r="AC20" s="429"/>
      <c r="AD20" s="306"/>
      <c r="AE20" s="494">
        <f>設計審査申請書!AE27</f>
        <v>0</v>
      </c>
      <c r="AF20" s="494"/>
      <c r="AG20" s="494"/>
      <c r="AH20" s="494"/>
      <c r="AI20" s="306"/>
      <c r="AJ20" s="306"/>
      <c r="AK20" s="306"/>
      <c r="AL20" s="351" t="s">
        <v>11</v>
      </c>
      <c r="AM20" s="352"/>
      <c r="AN20" s="50"/>
    </row>
    <row r="21" spans="2:40" ht="33" customHeight="1">
      <c r="B21" s="50"/>
      <c r="C21" s="479" t="s">
        <v>52</v>
      </c>
      <c r="D21" s="469"/>
      <c r="E21" s="469"/>
      <c r="F21" s="469"/>
      <c r="G21" s="469"/>
      <c r="H21" s="469"/>
      <c r="I21" s="469"/>
      <c r="J21" s="469"/>
      <c r="K21" s="469"/>
      <c r="L21" s="469"/>
      <c r="M21" s="470"/>
      <c r="N21" s="306"/>
      <c r="O21" s="306"/>
      <c r="P21" s="306"/>
      <c r="Q21" s="306"/>
      <c r="R21" s="306"/>
      <c r="S21" s="306"/>
      <c r="T21" s="306"/>
      <c r="U21" s="306"/>
      <c r="V21" s="306"/>
      <c r="W21" s="306"/>
      <c r="X21" s="306"/>
      <c r="Y21" s="497">
        <f>設計審査申請書!Y28</f>
        <v>7</v>
      </c>
      <c r="Z21" s="497"/>
      <c r="AA21" s="497"/>
      <c r="AB21" s="497"/>
      <c r="AC21" s="497"/>
      <c r="AD21" s="497"/>
      <c r="AE21" s="306"/>
      <c r="AF21" s="271" t="s">
        <v>12</v>
      </c>
      <c r="AG21" s="306"/>
      <c r="AH21" s="306"/>
      <c r="AI21" s="306"/>
      <c r="AJ21" s="306"/>
      <c r="AK21" s="306"/>
      <c r="AL21" s="306"/>
      <c r="AM21" s="185"/>
      <c r="AN21" s="50"/>
    </row>
    <row r="22" spans="2:40" ht="33" customHeight="1">
      <c r="B22" s="50"/>
      <c r="C22" s="479" t="s">
        <v>53</v>
      </c>
      <c r="D22" s="469"/>
      <c r="E22" s="469"/>
      <c r="F22" s="469"/>
      <c r="G22" s="469"/>
      <c r="H22" s="469"/>
      <c r="I22" s="469"/>
      <c r="J22" s="469"/>
      <c r="K22" s="469"/>
      <c r="L22" s="469"/>
      <c r="M22" s="470"/>
      <c r="N22" s="306"/>
      <c r="O22" s="306"/>
      <c r="P22" s="306"/>
      <c r="Q22" s="306"/>
      <c r="R22" s="306"/>
      <c r="S22" s="306"/>
      <c r="T22" s="306"/>
      <c r="U22" s="306"/>
      <c r="V22" s="306"/>
      <c r="W22" s="496">
        <f>設計審査申請書!W29</f>
        <v>450000</v>
      </c>
      <c r="X22" s="496"/>
      <c r="Y22" s="496"/>
      <c r="Z22" s="496"/>
      <c r="AA22" s="496"/>
      <c r="AB22" s="496"/>
      <c r="AC22" s="496"/>
      <c r="AD22" s="496"/>
      <c r="AE22" s="306"/>
      <c r="AF22" s="271" t="s">
        <v>14</v>
      </c>
      <c r="AG22" s="306"/>
      <c r="AH22" s="306"/>
      <c r="AI22" s="306"/>
      <c r="AJ22" s="306"/>
      <c r="AK22" s="306"/>
      <c r="AL22" s="306"/>
      <c r="AM22" s="185"/>
      <c r="AN22" s="50"/>
    </row>
    <row r="23" spans="2:40" ht="33" customHeight="1">
      <c r="B23" s="50"/>
      <c r="C23" s="479" t="s">
        <v>54</v>
      </c>
      <c r="D23" s="469"/>
      <c r="E23" s="469"/>
      <c r="F23" s="469"/>
      <c r="G23" s="469"/>
      <c r="H23" s="469"/>
      <c r="I23" s="469"/>
      <c r="J23" s="469"/>
      <c r="K23" s="469"/>
      <c r="L23" s="469"/>
      <c r="M23" s="469"/>
      <c r="N23" s="184"/>
      <c r="O23" s="351" t="str">
        <f>設計審査申請書!O30</f>
        <v>新設</v>
      </c>
      <c r="P23" s="351"/>
      <c r="Q23" s="351"/>
      <c r="R23" s="351"/>
      <c r="S23" s="306"/>
      <c r="T23" s="351" t="s">
        <v>55</v>
      </c>
      <c r="U23" s="351"/>
      <c r="V23" s="306"/>
      <c r="W23" s="306"/>
      <c r="X23" s="306"/>
      <c r="Y23" s="306"/>
      <c r="Z23" s="271" t="s">
        <v>23</v>
      </c>
      <c r="AA23" s="306"/>
      <c r="AB23" s="306"/>
      <c r="AC23" s="306"/>
      <c r="AD23" s="306"/>
      <c r="AE23" s="306"/>
      <c r="AF23" s="271" t="s">
        <v>24</v>
      </c>
      <c r="AG23" s="306"/>
      <c r="AH23" s="306"/>
      <c r="AI23" s="306"/>
      <c r="AJ23" s="306"/>
      <c r="AK23" s="306"/>
      <c r="AL23" s="306"/>
      <c r="AM23" s="185"/>
      <c r="AN23" s="50"/>
    </row>
    <row r="24" spans="2:40" ht="33" customHeight="1">
      <c r="B24" s="50"/>
      <c r="C24" s="479" t="s">
        <v>56</v>
      </c>
      <c r="D24" s="469"/>
      <c r="E24" s="469"/>
      <c r="F24" s="469"/>
      <c r="G24" s="469"/>
      <c r="H24" s="469"/>
      <c r="I24" s="469"/>
      <c r="J24" s="469"/>
      <c r="K24" s="469"/>
      <c r="L24" s="469"/>
      <c r="M24" s="470"/>
      <c r="N24" s="306"/>
      <c r="O24" s="306"/>
      <c r="P24" s="306"/>
      <c r="Q24" s="306"/>
      <c r="R24" s="306"/>
      <c r="S24" s="351" t="str">
        <f ca="1">TEXT(NOW(),"ggg")</f>
        <v>平成</v>
      </c>
      <c r="T24" s="351"/>
      <c r="U24" s="306"/>
      <c r="V24" s="306"/>
      <c r="W24" s="306"/>
      <c r="X24" s="271" t="s">
        <v>18</v>
      </c>
      <c r="Y24" s="306"/>
      <c r="Z24" s="306"/>
      <c r="AA24" s="306"/>
      <c r="AB24" s="271" t="s">
        <v>27</v>
      </c>
      <c r="AC24" s="306"/>
      <c r="AD24" s="306"/>
      <c r="AE24" s="306"/>
      <c r="AF24" s="271" t="s">
        <v>28</v>
      </c>
      <c r="AG24" s="306"/>
      <c r="AH24" s="306"/>
      <c r="AI24" s="306"/>
      <c r="AJ24" s="306"/>
      <c r="AK24" s="306"/>
      <c r="AL24" s="306"/>
      <c r="AM24" s="185"/>
      <c r="AN24" s="50"/>
    </row>
    <row r="25" spans="2:40">
      <c r="B25" s="50"/>
      <c r="C25" s="54"/>
      <c r="D25" s="50"/>
      <c r="E25" s="50"/>
      <c r="F25" s="50"/>
      <c r="G25" s="50"/>
      <c r="H25" s="50"/>
      <c r="I25" s="50"/>
      <c r="J25" s="50"/>
      <c r="K25" s="50"/>
      <c r="L25" s="50"/>
      <c r="M25" s="50"/>
      <c r="N25" s="50"/>
      <c r="O25" s="50"/>
      <c r="P25" s="50"/>
      <c r="Q25" s="50"/>
      <c r="R25" s="61"/>
      <c r="S25" s="50"/>
      <c r="T25" s="50"/>
      <c r="U25" s="61"/>
      <c r="V25" s="61"/>
      <c r="W25" s="61"/>
      <c r="X25" s="50"/>
      <c r="Y25" s="61"/>
      <c r="Z25" s="61"/>
      <c r="AA25" s="61"/>
      <c r="AB25" s="50"/>
      <c r="AC25" s="61"/>
      <c r="AD25" s="61"/>
      <c r="AE25" s="61"/>
      <c r="AF25" s="50"/>
      <c r="AG25" s="50"/>
      <c r="AH25" s="50"/>
      <c r="AI25" s="50"/>
      <c r="AJ25" s="50"/>
      <c r="AK25" s="50"/>
      <c r="AL25" s="50"/>
      <c r="AM25" s="55"/>
      <c r="AN25" s="50"/>
    </row>
    <row r="26" spans="2:40">
      <c r="B26" s="50"/>
      <c r="C26" s="54"/>
      <c r="D26" s="51" t="s">
        <v>57</v>
      </c>
      <c r="E26" s="51"/>
      <c r="F26" s="51"/>
      <c r="G26" s="51"/>
      <c r="H26" s="51"/>
      <c r="I26" s="50"/>
      <c r="J26" s="50" t="s">
        <v>58</v>
      </c>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5"/>
      <c r="AN26" s="50"/>
    </row>
    <row r="27" spans="2:40">
      <c r="B27" s="50"/>
      <c r="C27" s="54"/>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5"/>
      <c r="AN27" s="50"/>
    </row>
    <row r="28" spans="2:40">
      <c r="B28" s="50"/>
      <c r="C28" s="54"/>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5"/>
      <c r="AN28" s="50"/>
    </row>
    <row r="29" spans="2:40">
      <c r="B29" s="50"/>
      <c r="C29" s="54"/>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5"/>
      <c r="AN29" s="50"/>
    </row>
    <row r="30" spans="2:40">
      <c r="B30" s="50"/>
      <c r="C30" s="54"/>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5"/>
      <c r="AN30" s="50"/>
    </row>
    <row r="31" spans="2:40">
      <c r="B31" s="50"/>
      <c r="C31" s="54"/>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5"/>
      <c r="AN31" s="50"/>
    </row>
    <row r="32" spans="2:40">
      <c r="B32" s="50"/>
      <c r="C32" s="54"/>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5"/>
      <c r="AN32" s="50"/>
    </row>
    <row r="33" spans="2:40">
      <c r="B33" s="50"/>
      <c r="C33" s="54"/>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5"/>
      <c r="AN33" s="50"/>
    </row>
    <row r="34" spans="2:40">
      <c r="B34" s="50"/>
      <c r="C34" s="54"/>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5"/>
      <c r="AN34" s="50"/>
    </row>
    <row r="35" spans="2:40">
      <c r="B35" s="50"/>
      <c r="C35" s="54"/>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5"/>
      <c r="AN35" s="50"/>
    </row>
    <row r="36" spans="2:40">
      <c r="B36" s="50"/>
      <c r="C36" s="54"/>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5"/>
      <c r="AN36" s="50"/>
    </row>
    <row r="37" spans="2:40">
      <c r="B37" s="50"/>
      <c r="C37" s="54"/>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5"/>
      <c r="AN37" s="50"/>
    </row>
    <row r="38" spans="2:40">
      <c r="B38" s="50"/>
      <c r="C38" s="54"/>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5"/>
      <c r="AN38" s="50"/>
    </row>
    <row r="39" spans="2:40">
      <c r="B39" s="50"/>
      <c r="C39" s="54"/>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5"/>
      <c r="AN39" s="50"/>
    </row>
    <row r="40" spans="2:40">
      <c r="B40" s="50"/>
      <c r="C40" s="52"/>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3"/>
      <c r="AN40" s="50"/>
    </row>
    <row r="41" spans="2:4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row>
  </sheetData>
  <sheetProtection password="D805" sheet="1" objects="1" scenarios="1"/>
  <mergeCells count="42">
    <mergeCell ref="AL19:AM19"/>
    <mergeCell ref="AE20:AH20"/>
    <mergeCell ref="C24:M24"/>
    <mergeCell ref="S24:T24"/>
    <mergeCell ref="AL20:AM20"/>
    <mergeCell ref="O20:P20"/>
    <mergeCell ref="S20:T20"/>
    <mergeCell ref="C21:M21"/>
    <mergeCell ref="C23:M23"/>
    <mergeCell ref="T23:U23"/>
    <mergeCell ref="C22:M22"/>
    <mergeCell ref="W22:AD22"/>
    <mergeCell ref="Y21:AD21"/>
    <mergeCell ref="O23:R23"/>
    <mergeCell ref="C19:M19"/>
    <mergeCell ref="AA20:AC20"/>
    <mergeCell ref="O4:AA4"/>
    <mergeCell ref="Q16:T16"/>
    <mergeCell ref="AE19:AH19"/>
    <mergeCell ref="P18:S18"/>
    <mergeCell ref="V18:Y18"/>
    <mergeCell ref="AB18:AE18"/>
    <mergeCell ref="X16:AI16"/>
    <mergeCell ref="S17:AF17"/>
    <mergeCell ref="AH18:AK18"/>
    <mergeCell ref="AA9:AJ9"/>
    <mergeCell ref="N19:P19"/>
    <mergeCell ref="AA19:AC19"/>
    <mergeCell ref="R19:W19"/>
    <mergeCell ref="C18:M18"/>
    <mergeCell ref="C20:M20"/>
    <mergeCell ref="Q20:R20"/>
    <mergeCell ref="W20:X20"/>
    <mergeCell ref="C17:M17"/>
    <mergeCell ref="C13:M13"/>
    <mergeCell ref="C14:M14"/>
    <mergeCell ref="O13:AL13"/>
    <mergeCell ref="O14:AL14"/>
    <mergeCell ref="C16:M16"/>
    <mergeCell ref="C15:M15"/>
    <mergeCell ref="Q15:T15"/>
    <mergeCell ref="X15:AI15"/>
  </mergeCells>
  <phoneticPr fontId="3"/>
  <pageMargins left="1.1811023622047245" right="0.59055118110236227" top="1.1811023622047245"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AT32"/>
  <sheetViews>
    <sheetView showGridLines="0" showRowColHeaders="0" workbookViewId="0">
      <selection activeCell="D13" sqref="D13:K13"/>
    </sheetView>
  </sheetViews>
  <sheetFormatPr defaultRowHeight="13.5"/>
  <cols>
    <col min="1" max="40" width="2.25" style="26" customWidth="1"/>
    <col min="41" max="44" width="9" style="26"/>
    <col min="45" max="45" width="11" style="26" hidden="1" customWidth="1"/>
    <col min="46" max="46" width="9" style="26" hidden="1" customWidth="1"/>
    <col min="47" max="16384" width="9" style="26"/>
  </cols>
  <sheetData>
    <row r="2" spans="2:4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S2" s="166" t="s">
        <v>68</v>
      </c>
      <c r="AT2" s="166" t="e">
        <f>分岐工事</f>
        <v>#NAME?</v>
      </c>
    </row>
    <row r="3" spans="2:46">
      <c r="B3" s="27"/>
      <c r="C3" s="83" t="s">
        <v>278</v>
      </c>
      <c r="D3" s="36"/>
      <c r="E3" s="36"/>
      <c r="F3" s="36"/>
      <c r="G3" s="36"/>
      <c r="H3" s="36"/>
      <c r="I3" s="36"/>
      <c r="J3" s="36"/>
      <c r="K3" s="36"/>
      <c r="L3" s="36"/>
      <c r="M3" s="27"/>
      <c r="N3" s="27"/>
      <c r="O3" s="27"/>
      <c r="P3" s="27"/>
      <c r="Q3" s="27"/>
      <c r="R3" s="27"/>
      <c r="S3" s="27"/>
      <c r="T3" s="27"/>
      <c r="U3" s="27"/>
      <c r="V3" s="27"/>
      <c r="W3" s="27"/>
      <c r="X3" s="27"/>
      <c r="Y3" s="27"/>
      <c r="Z3" s="27"/>
      <c r="AA3" s="27"/>
      <c r="AB3" s="27"/>
      <c r="AC3" s="27"/>
      <c r="AD3" s="27"/>
      <c r="AE3" s="27"/>
      <c r="AF3" s="27"/>
      <c r="AG3" s="27"/>
      <c r="AH3" s="27"/>
      <c r="AI3" s="27"/>
      <c r="AJ3" s="335" t="str">
        <f>Ver&amp;"-"&amp;SN</f>
        <v>H29/4/1版-</v>
      </c>
      <c r="AK3" s="27"/>
      <c r="AL3" s="27"/>
      <c r="AM3" s="27"/>
      <c r="AN3" s="27"/>
      <c r="AS3" s="166" t="s">
        <v>163</v>
      </c>
      <c r="AT3" s="166" t="e">
        <f>ﾒｰﾀ工事</f>
        <v>#NAME?</v>
      </c>
    </row>
    <row r="4" spans="2:46" ht="14.25">
      <c r="B4" s="27"/>
      <c r="C4" s="27"/>
      <c r="D4" s="27"/>
      <c r="E4" s="27"/>
      <c r="F4" s="27"/>
      <c r="G4" s="27"/>
      <c r="H4" s="27"/>
      <c r="I4" s="27"/>
      <c r="J4" s="27"/>
      <c r="K4" s="27"/>
      <c r="L4" s="27"/>
      <c r="M4" s="27"/>
      <c r="N4" s="472" t="s">
        <v>279</v>
      </c>
      <c r="O4" s="472"/>
      <c r="P4" s="472"/>
      <c r="Q4" s="472"/>
      <c r="R4" s="472"/>
      <c r="S4" s="472"/>
      <c r="T4" s="472"/>
      <c r="U4" s="472"/>
      <c r="V4" s="472"/>
      <c r="W4" s="472"/>
      <c r="X4" s="472"/>
      <c r="Y4" s="472"/>
      <c r="Z4" s="472"/>
      <c r="AA4" s="27"/>
      <c r="AB4" s="27"/>
      <c r="AC4" s="27"/>
      <c r="AD4" s="27"/>
      <c r="AE4" s="27"/>
      <c r="AF4" s="27"/>
      <c r="AG4" s="27"/>
      <c r="AH4" s="27"/>
      <c r="AI4" s="27"/>
      <c r="AJ4" s="27"/>
      <c r="AK4" s="27"/>
      <c r="AL4" s="27"/>
      <c r="AM4" s="27"/>
      <c r="AN4" s="27"/>
      <c r="AS4" s="166" t="s">
        <v>170</v>
      </c>
      <c r="AT4" s="166" t="b">
        <f>入力ｼｰﾄ!AJ56</f>
        <v>0</v>
      </c>
    </row>
    <row r="5" spans="2:4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S5" s="166" t="s">
        <v>66</v>
      </c>
      <c r="AT5" s="166" t="b">
        <f>PP管</f>
        <v>1</v>
      </c>
    </row>
    <row r="6" spans="2:46" ht="27" customHeight="1">
      <c r="B6" s="27"/>
      <c r="C6" s="372" t="s">
        <v>45</v>
      </c>
      <c r="D6" s="351"/>
      <c r="E6" s="351"/>
      <c r="F6" s="351"/>
      <c r="G6" s="351"/>
      <c r="H6" s="351"/>
      <c r="I6" s="351"/>
      <c r="J6" s="351"/>
      <c r="K6" s="351"/>
      <c r="L6" s="351"/>
      <c r="M6" s="352"/>
      <c r="N6" s="308"/>
      <c r="O6" s="516" t="s">
        <v>348</v>
      </c>
      <c r="P6" s="488"/>
      <c r="Q6" s="488"/>
      <c r="R6" s="488"/>
      <c r="S6" s="488"/>
      <c r="T6" s="488"/>
      <c r="U6" s="488"/>
      <c r="V6" s="488"/>
      <c r="W6" s="488"/>
      <c r="X6" s="488"/>
      <c r="Y6" s="488"/>
      <c r="Z6" s="488"/>
      <c r="AA6" s="488"/>
      <c r="AB6" s="488"/>
      <c r="AC6" s="488"/>
      <c r="AD6" s="488"/>
      <c r="AE6" s="488"/>
      <c r="AF6" s="488"/>
      <c r="AG6" s="488"/>
      <c r="AH6" s="488"/>
      <c r="AI6" s="488"/>
      <c r="AJ6" s="488"/>
      <c r="AK6" s="488"/>
      <c r="AL6" s="488"/>
      <c r="AM6" s="277"/>
      <c r="AN6" s="27"/>
      <c r="AS6" s="166" t="s">
        <v>112</v>
      </c>
      <c r="AT6" s="166" t="b">
        <f>入力ｼｰﾄ!AH58</f>
        <v>0</v>
      </c>
    </row>
    <row r="7" spans="2:46" ht="27" customHeight="1">
      <c r="B7" s="27"/>
      <c r="C7" s="28"/>
      <c r="D7" s="358" t="s">
        <v>46</v>
      </c>
      <c r="E7" s="358"/>
      <c r="F7" s="358"/>
      <c r="G7" s="358"/>
      <c r="H7" s="358"/>
      <c r="I7" s="358"/>
      <c r="J7" s="358"/>
      <c r="K7" s="358"/>
      <c r="L7" s="358"/>
      <c r="M7" s="309"/>
      <c r="N7" s="308"/>
      <c r="O7" s="516" t="s">
        <v>387</v>
      </c>
      <c r="P7" s="488"/>
      <c r="Q7" s="488"/>
      <c r="R7" s="488"/>
      <c r="S7" s="488"/>
      <c r="T7" s="488"/>
      <c r="U7" s="488"/>
      <c r="V7" s="488"/>
      <c r="W7" s="488"/>
      <c r="X7" s="488"/>
      <c r="Y7" s="488"/>
      <c r="Z7" s="488"/>
      <c r="AA7" s="488"/>
      <c r="AB7" s="488"/>
      <c r="AC7" s="488"/>
      <c r="AD7" s="488"/>
      <c r="AE7" s="488"/>
      <c r="AF7" s="488"/>
      <c r="AG7" s="488"/>
      <c r="AH7" s="488"/>
      <c r="AI7" s="488"/>
      <c r="AJ7" s="488"/>
      <c r="AK7" s="488"/>
      <c r="AL7" s="488"/>
      <c r="AM7" s="277"/>
      <c r="AN7" s="27"/>
      <c r="AS7" s="166" t="s">
        <v>67</v>
      </c>
      <c r="AT7" s="166" t="b">
        <f>入力ｼｰﾄ!AH61</f>
        <v>1</v>
      </c>
    </row>
    <row r="8" spans="2:46" ht="27" customHeight="1">
      <c r="B8" s="27"/>
      <c r="C8" s="28"/>
      <c r="D8" s="358" t="s">
        <v>54</v>
      </c>
      <c r="E8" s="358"/>
      <c r="F8" s="358"/>
      <c r="G8" s="358"/>
      <c r="H8" s="358"/>
      <c r="I8" s="358"/>
      <c r="J8" s="358"/>
      <c r="K8" s="358"/>
      <c r="L8" s="358"/>
      <c r="M8" s="159"/>
      <c r="N8" s="278"/>
      <c r="O8" s="483" t="s">
        <v>17</v>
      </c>
      <c r="P8" s="351"/>
      <c r="Q8" s="351"/>
      <c r="R8" s="351"/>
      <c r="S8" s="276"/>
      <c r="T8" s="351" t="s">
        <v>55</v>
      </c>
      <c r="U8" s="351"/>
      <c r="V8" s="276"/>
      <c r="W8" s="276"/>
      <c r="X8" s="271" t="s">
        <v>23</v>
      </c>
      <c r="Y8" s="276"/>
      <c r="Z8" s="519"/>
      <c r="AA8" s="494"/>
      <c r="AB8" s="494"/>
      <c r="AC8" s="494"/>
      <c r="AD8" s="276"/>
      <c r="AE8" s="271" t="s">
        <v>24</v>
      </c>
      <c r="AF8" s="276"/>
      <c r="AG8" s="276"/>
      <c r="AH8" s="276"/>
      <c r="AI8" s="276"/>
      <c r="AJ8" s="276"/>
      <c r="AK8" s="276"/>
      <c r="AL8" s="276"/>
      <c r="AM8" s="277"/>
      <c r="AN8" s="27"/>
      <c r="AS8" s="166" t="s">
        <v>164</v>
      </c>
      <c r="AT8" s="166" t="b">
        <f>入力ｼｰﾄ!AH63</f>
        <v>1</v>
      </c>
    </row>
    <row r="9" spans="2:46" ht="27" customHeight="1">
      <c r="B9" s="27"/>
      <c r="C9" s="491" t="s">
        <v>215</v>
      </c>
      <c r="D9" s="520"/>
      <c r="E9" s="520"/>
      <c r="F9" s="520"/>
      <c r="G9" s="520"/>
      <c r="H9" s="520"/>
      <c r="I9" s="520"/>
      <c r="J9" s="520"/>
      <c r="K9" s="520"/>
      <c r="L9" s="520"/>
      <c r="M9" s="521"/>
      <c r="N9" s="278"/>
      <c r="O9" s="274" t="s">
        <v>205</v>
      </c>
      <c r="P9" s="278"/>
      <c r="Q9" s="518" t="s">
        <v>394</v>
      </c>
      <c r="R9" s="492"/>
      <c r="S9" s="492"/>
      <c r="T9" s="492"/>
      <c r="U9" s="225"/>
      <c r="V9" s="274" t="s">
        <v>204</v>
      </c>
      <c r="W9" s="278"/>
      <c r="X9" s="517" t="s">
        <v>388</v>
      </c>
      <c r="Y9" s="493"/>
      <c r="Z9" s="493"/>
      <c r="AA9" s="493"/>
      <c r="AB9" s="493"/>
      <c r="AC9" s="493"/>
      <c r="AD9" s="493"/>
      <c r="AE9" s="493"/>
      <c r="AF9" s="493"/>
      <c r="AG9" s="493"/>
      <c r="AH9" s="493"/>
      <c r="AI9" s="493"/>
      <c r="AJ9" s="493"/>
      <c r="AK9" s="493"/>
      <c r="AL9" s="276"/>
      <c r="AM9" s="277"/>
      <c r="AN9" s="27"/>
    </row>
    <row r="10" spans="2:46" ht="27" customHeight="1">
      <c r="B10" s="27"/>
      <c r="C10" s="491" t="s">
        <v>211</v>
      </c>
      <c r="D10" s="520"/>
      <c r="E10" s="520"/>
      <c r="F10" s="520"/>
      <c r="G10" s="520"/>
      <c r="H10" s="520"/>
      <c r="I10" s="520"/>
      <c r="J10" s="520"/>
      <c r="K10" s="520"/>
      <c r="L10" s="520"/>
      <c r="M10" s="521"/>
      <c r="N10" s="276"/>
      <c r="O10" s="274" t="s">
        <v>205</v>
      </c>
      <c r="P10" s="278"/>
      <c r="Q10" s="483">
        <v>100001</v>
      </c>
      <c r="R10" s="483"/>
      <c r="S10" s="483"/>
      <c r="T10" s="483"/>
      <c r="U10" s="225"/>
      <c r="V10" s="274" t="s">
        <v>204</v>
      </c>
      <c r="W10" s="278"/>
      <c r="X10" s="517" t="s">
        <v>389</v>
      </c>
      <c r="Y10" s="517"/>
      <c r="Z10" s="517"/>
      <c r="AA10" s="517"/>
      <c r="AB10" s="517"/>
      <c r="AC10" s="517"/>
      <c r="AD10" s="517"/>
      <c r="AE10" s="517"/>
      <c r="AF10" s="517"/>
      <c r="AG10" s="517"/>
      <c r="AH10" s="517"/>
      <c r="AI10" s="517"/>
      <c r="AJ10" s="517"/>
      <c r="AK10" s="517"/>
      <c r="AL10" s="276"/>
      <c r="AM10" s="277"/>
      <c r="AN10" s="27"/>
      <c r="AT10" s="63"/>
    </row>
    <row r="11" spans="2:4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T11" s="63"/>
    </row>
    <row r="12" spans="2:46" ht="27" customHeight="1">
      <c r="B12" s="27"/>
      <c r="C12" s="28"/>
      <c r="D12" s="358" t="s">
        <v>59</v>
      </c>
      <c r="E12" s="358"/>
      <c r="F12" s="358"/>
      <c r="G12" s="358"/>
      <c r="H12" s="358"/>
      <c r="I12" s="358"/>
      <c r="J12" s="358"/>
      <c r="K12" s="301"/>
      <c r="L12" s="372" t="s">
        <v>60</v>
      </c>
      <c r="M12" s="351"/>
      <c r="N12" s="351"/>
      <c r="O12" s="351"/>
      <c r="P12" s="351"/>
      <c r="Q12" s="351"/>
      <c r="R12" s="351"/>
      <c r="S12" s="351"/>
      <c r="T12" s="28"/>
      <c r="U12" s="517" t="s">
        <v>181</v>
      </c>
      <c r="V12" s="493"/>
      <c r="W12" s="493"/>
      <c r="X12" s="493"/>
      <c r="Y12" s="493"/>
      <c r="Z12" s="493"/>
      <c r="AA12" s="493"/>
      <c r="AB12" s="493"/>
      <c r="AC12" s="493"/>
      <c r="AD12" s="493"/>
      <c r="AE12" s="493"/>
      <c r="AF12" s="159"/>
      <c r="AG12" s="522" t="s">
        <v>61</v>
      </c>
      <c r="AH12" s="523"/>
      <c r="AI12" s="523"/>
      <c r="AJ12" s="523"/>
      <c r="AK12" s="523"/>
      <c r="AL12" s="523"/>
      <c r="AM12" s="524"/>
      <c r="AN12" s="27"/>
    </row>
    <row r="13" spans="2:46" ht="27" customHeight="1">
      <c r="B13" s="27"/>
      <c r="C13" s="31"/>
      <c r="D13" s="505" t="s">
        <v>103</v>
      </c>
      <c r="E13" s="505"/>
      <c r="F13" s="505"/>
      <c r="G13" s="505"/>
      <c r="H13" s="505"/>
      <c r="I13" s="505"/>
      <c r="J13" s="505"/>
      <c r="K13" s="506"/>
      <c r="L13" s="275"/>
      <c r="M13" s="513" t="s">
        <v>370</v>
      </c>
      <c r="N13" s="514"/>
      <c r="O13" s="514"/>
      <c r="P13" s="514"/>
      <c r="Q13" s="514"/>
      <c r="R13" s="514"/>
      <c r="S13" s="515"/>
      <c r="T13" s="31"/>
      <c r="U13" s="505" t="s">
        <v>98</v>
      </c>
      <c r="V13" s="505"/>
      <c r="W13" s="505"/>
      <c r="X13" s="505"/>
      <c r="Y13" s="505"/>
      <c r="Z13" s="505"/>
      <c r="AA13" s="505"/>
      <c r="AB13" s="505"/>
      <c r="AC13" s="505"/>
      <c r="AD13" s="505"/>
      <c r="AE13" s="505"/>
      <c r="AF13" s="506"/>
      <c r="AG13" s="31"/>
      <c r="AH13" s="505" t="s">
        <v>97</v>
      </c>
      <c r="AI13" s="505"/>
      <c r="AJ13" s="505"/>
      <c r="AK13" s="505"/>
      <c r="AL13" s="505"/>
      <c r="AM13" s="506"/>
      <c r="AN13" s="27"/>
    </row>
    <row r="14" spans="2:46" ht="27" customHeight="1">
      <c r="B14" s="27"/>
      <c r="C14" s="39"/>
      <c r="D14" s="501" t="s">
        <v>104</v>
      </c>
      <c r="E14" s="501"/>
      <c r="F14" s="501"/>
      <c r="G14" s="501"/>
      <c r="H14" s="501"/>
      <c r="I14" s="501"/>
      <c r="J14" s="501"/>
      <c r="K14" s="502"/>
      <c r="L14" s="39"/>
      <c r="M14" s="511" t="s">
        <v>370</v>
      </c>
      <c r="N14" s="507"/>
      <c r="O14" s="507"/>
      <c r="P14" s="507"/>
      <c r="Q14" s="507"/>
      <c r="R14" s="507"/>
      <c r="S14" s="508"/>
      <c r="T14" s="39"/>
      <c r="U14" s="499" t="s">
        <v>99</v>
      </c>
      <c r="V14" s="499"/>
      <c r="W14" s="499"/>
      <c r="X14" s="499"/>
      <c r="Y14" s="499"/>
      <c r="Z14" s="499"/>
      <c r="AA14" s="499"/>
      <c r="AB14" s="499"/>
      <c r="AC14" s="499"/>
      <c r="AD14" s="499"/>
      <c r="AE14" s="499"/>
      <c r="AF14" s="500"/>
      <c r="AG14" s="39"/>
      <c r="AH14" s="499" t="s">
        <v>100</v>
      </c>
      <c r="AI14" s="499"/>
      <c r="AJ14" s="499"/>
      <c r="AK14" s="499"/>
      <c r="AL14" s="499"/>
      <c r="AM14" s="500"/>
      <c r="AN14" s="27"/>
    </row>
    <row r="15" spans="2:46" ht="27" customHeight="1">
      <c r="B15" s="27"/>
      <c r="C15" s="39"/>
      <c r="D15" s="499" t="s">
        <v>69</v>
      </c>
      <c r="E15" s="499"/>
      <c r="F15" s="499"/>
      <c r="G15" s="499"/>
      <c r="H15" s="499"/>
      <c r="I15" s="499"/>
      <c r="J15" s="499"/>
      <c r="K15" s="500"/>
      <c r="L15" s="39"/>
      <c r="M15" s="511" t="s">
        <v>425</v>
      </c>
      <c r="N15" s="507"/>
      <c r="O15" s="507"/>
      <c r="P15" s="507"/>
      <c r="Q15" s="507"/>
      <c r="R15" s="507"/>
      <c r="S15" s="508"/>
      <c r="T15" s="39"/>
      <c r="U15" s="499" t="s">
        <v>101</v>
      </c>
      <c r="V15" s="499"/>
      <c r="W15" s="499"/>
      <c r="X15" s="499"/>
      <c r="Y15" s="499"/>
      <c r="Z15" s="499"/>
      <c r="AA15" s="499"/>
      <c r="AB15" s="499"/>
      <c r="AC15" s="499"/>
      <c r="AD15" s="499"/>
      <c r="AE15" s="499"/>
      <c r="AF15" s="500"/>
      <c r="AG15" s="39"/>
      <c r="AH15" s="499" t="s">
        <v>376</v>
      </c>
      <c r="AI15" s="499"/>
      <c r="AJ15" s="499"/>
      <c r="AK15" s="499"/>
      <c r="AL15" s="499"/>
      <c r="AM15" s="500"/>
      <c r="AN15" s="27"/>
    </row>
    <row r="16" spans="2:46" ht="27" customHeight="1">
      <c r="B16" s="27"/>
      <c r="C16" s="39"/>
      <c r="D16" s="499" t="s">
        <v>70</v>
      </c>
      <c r="E16" s="499"/>
      <c r="F16" s="499"/>
      <c r="G16" s="499"/>
      <c r="H16" s="499"/>
      <c r="I16" s="499"/>
      <c r="J16" s="499"/>
      <c r="K16" s="500"/>
      <c r="L16" s="39"/>
      <c r="M16" s="511" t="s">
        <v>425</v>
      </c>
      <c r="N16" s="507"/>
      <c r="O16" s="507"/>
      <c r="P16" s="507"/>
      <c r="Q16" s="507"/>
      <c r="R16" s="507"/>
      <c r="S16" s="508"/>
      <c r="T16" s="39"/>
      <c r="U16" s="499" t="s">
        <v>102</v>
      </c>
      <c r="V16" s="499"/>
      <c r="W16" s="499"/>
      <c r="X16" s="499"/>
      <c r="Y16" s="499"/>
      <c r="Z16" s="499"/>
      <c r="AA16" s="499"/>
      <c r="AB16" s="499"/>
      <c r="AC16" s="499"/>
      <c r="AD16" s="499"/>
      <c r="AE16" s="499"/>
      <c r="AF16" s="500"/>
      <c r="AG16" s="39"/>
      <c r="AH16" s="499" t="s">
        <v>377</v>
      </c>
      <c r="AI16" s="499"/>
      <c r="AJ16" s="499"/>
      <c r="AK16" s="499"/>
      <c r="AL16" s="499"/>
      <c r="AM16" s="500"/>
      <c r="AN16" s="27"/>
      <c r="AQ16" s="63"/>
    </row>
    <row r="17" spans="2:46" ht="27" customHeight="1">
      <c r="B17" s="27"/>
      <c r="C17" s="39"/>
      <c r="D17" s="499" t="s">
        <v>105</v>
      </c>
      <c r="E17" s="499"/>
      <c r="F17" s="499"/>
      <c r="G17" s="499"/>
      <c r="H17" s="499"/>
      <c r="I17" s="499"/>
      <c r="J17" s="499"/>
      <c r="K17" s="500"/>
      <c r="L17" s="39"/>
      <c r="M17" s="511" t="s">
        <v>425</v>
      </c>
      <c r="N17" s="507"/>
      <c r="O17" s="507"/>
      <c r="P17" s="507"/>
      <c r="Q17" s="507"/>
      <c r="R17" s="507"/>
      <c r="S17" s="508"/>
      <c r="T17" s="39"/>
      <c r="U17" s="499" t="s">
        <v>374</v>
      </c>
      <c r="V17" s="499"/>
      <c r="W17" s="499"/>
      <c r="X17" s="499"/>
      <c r="Y17" s="499"/>
      <c r="Z17" s="499"/>
      <c r="AA17" s="499"/>
      <c r="AB17" s="499"/>
      <c r="AC17" s="499"/>
      <c r="AD17" s="499"/>
      <c r="AE17" s="499"/>
      <c r="AF17" s="500"/>
      <c r="AG17" s="39"/>
      <c r="AH17" s="499" t="s">
        <v>378</v>
      </c>
      <c r="AI17" s="499"/>
      <c r="AJ17" s="499"/>
      <c r="AK17" s="499"/>
      <c r="AL17" s="499"/>
      <c r="AM17" s="500"/>
      <c r="AN17" s="27"/>
    </row>
    <row r="18" spans="2:46" ht="27" customHeight="1">
      <c r="B18" s="27"/>
      <c r="C18" s="39"/>
      <c r="D18" s="499" t="s">
        <v>106</v>
      </c>
      <c r="E18" s="499"/>
      <c r="F18" s="499"/>
      <c r="G18" s="499"/>
      <c r="H18" s="499"/>
      <c r="I18" s="499"/>
      <c r="J18" s="499"/>
      <c r="K18" s="500"/>
      <c r="L18" s="39"/>
      <c r="M18" s="511" t="s">
        <v>425</v>
      </c>
      <c r="N18" s="507"/>
      <c r="O18" s="507"/>
      <c r="P18" s="507"/>
      <c r="Q18" s="507"/>
      <c r="R18" s="507"/>
      <c r="S18" s="508"/>
      <c r="T18" s="39"/>
      <c r="U18" s="499" t="s">
        <v>375</v>
      </c>
      <c r="V18" s="499"/>
      <c r="W18" s="499"/>
      <c r="X18" s="499"/>
      <c r="Y18" s="499"/>
      <c r="Z18" s="499"/>
      <c r="AA18" s="499"/>
      <c r="AB18" s="499"/>
      <c r="AC18" s="499"/>
      <c r="AD18" s="499"/>
      <c r="AE18" s="499"/>
      <c r="AF18" s="500"/>
      <c r="AG18" s="39"/>
      <c r="AH18" s="499" t="s">
        <v>379</v>
      </c>
      <c r="AI18" s="499"/>
      <c r="AJ18" s="499"/>
      <c r="AK18" s="499"/>
      <c r="AL18" s="499"/>
      <c r="AM18" s="500"/>
      <c r="AN18" s="27"/>
    </row>
    <row r="19" spans="2:46" ht="27" customHeight="1">
      <c r="B19" s="27"/>
      <c r="C19" s="39"/>
      <c r="D19" s="499" t="s">
        <v>107</v>
      </c>
      <c r="E19" s="499"/>
      <c r="F19" s="499"/>
      <c r="G19" s="499"/>
      <c r="H19" s="499"/>
      <c r="I19" s="499"/>
      <c r="J19" s="499"/>
      <c r="K19" s="500"/>
      <c r="L19" s="39"/>
      <c r="M19" s="507" t="s">
        <v>371</v>
      </c>
      <c r="N19" s="507"/>
      <c r="O19" s="507"/>
      <c r="P19" s="507"/>
      <c r="Q19" s="507"/>
      <c r="R19" s="507"/>
      <c r="S19" s="508"/>
      <c r="T19" s="39"/>
      <c r="U19" s="499" t="s">
        <v>108</v>
      </c>
      <c r="V19" s="499"/>
      <c r="W19" s="499"/>
      <c r="X19" s="499"/>
      <c r="Y19" s="499"/>
      <c r="Z19" s="499"/>
      <c r="AA19" s="499"/>
      <c r="AB19" s="499"/>
      <c r="AC19" s="499"/>
      <c r="AD19" s="499"/>
      <c r="AE19" s="499"/>
      <c r="AF19" s="500"/>
      <c r="AG19" s="39"/>
      <c r="AH19" s="499" t="s">
        <v>380</v>
      </c>
      <c r="AI19" s="499"/>
      <c r="AJ19" s="499"/>
      <c r="AK19" s="499"/>
      <c r="AL19" s="499"/>
      <c r="AM19" s="500"/>
      <c r="AN19" s="27"/>
    </row>
    <row r="20" spans="2:46" ht="27" customHeight="1">
      <c r="B20" s="27"/>
      <c r="C20" s="39"/>
      <c r="D20" s="499" t="s">
        <v>71</v>
      </c>
      <c r="E20" s="499"/>
      <c r="F20" s="499"/>
      <c r="G20" s="499"/>
      <c r="H20" s="499"/>
      <c r="I20" s="499"/>
      <c r="J20" s="499"/>
      <c r="K20" s="500"/>
      <c r="L20" s="39"/>
      <c r="M20" s="507" t="s">
        <v>371</v>
      </c>
      <c r="N20" s="507"/>
      <c r="O20" s="507"/>
      <c r="P20" s="507"/>
      <c r="Q20" s="507"/>
      <c r="R20" s="507"/>
      <c r="S20" s="508"/>
      <c r="T20" s="39"/>
      <c r="U20" s="499" t="s">
        <v>108</v>
      </c>
      <c r="V20" s="499"/>
      <c r="W20" s="499"/>
      <c r="X20" s="499"/>
      <c r="Y20" s="499"/>
      <c r="Z20" s="499"/>
      <c r="AA20" s="499"/>
      <c r="AB20" s="499"/>
      <c r="AC20" s="499"/>
      <c r="AD20" s="499"/>
      <c r="AE20" s="499"/>
      <c r="AF20" s="500"/>
      <c r="AG20" s="39"/>
      <c r="AH20" s="499" t="s">
        <v>381</v>
      </c>
      <c r="AI20" s="499"/>
      <c r="AJ20" s="499"/>
      <c r="AK20" s="499"/>
      <c r="AL20" s="499"/>
      <c r="AM20" s="500"/>
      <c r="AN20" s="27"/>
    </row>
    <row r="21" spans="2:46" ht="27" customHeight="1">
      <c r="B21" s="27"/>
      <c r="C21" s="39"/>
      <c r="D21" s="499" t="s">
        <v>109</v>
      </c>
      <c r="E21" s="499"/>
      <c r="F21" s="499"/>
      <c r="G21" s="499"/>
      <c r="H21" s="499"/>
      <c r="I21" s="499"/>
      <c r="J21" s="499"/>
      <c r="K21" s="500"/>
      <c r="L21" s="39"/>
      <c r="M21" s="511" t="s">
        <v>426</v>
      </c>
      <c r="N21" s="507"/>
      <c r="O21" s="507"/>
      <c r="P21" s="507"/>
      <c r="Q21" s="507"/>
      <c r="R21" s="507"/>
      <c r="S21" s="508"/>
      <c r="T21" s="39"/>
      <c r="U21" s="499" t="s">
        <v>110</v>
      </c>
      <c r="V21" s="499"/>
      <c r="W21" s="499"/>
      <c r="X21" s="499"/>
      <c r="Y21" s="499"/>
      <c r="Z21" s="499"/>
      <c r="AA21" s="499"/>
      <c r="AB21" s="499"/>
      <c r="AC21" s="499"/>
      <c r="AD21" s="499"/>
      <c r="AE21" s="499"/>
      <c r="AF21" s="500"/>
      <c r="AG21" s="39"/>
      <c r="AH21" s="499" t="s">
        <v>382</v>
      </c>
      <c r="AI21" s="499"/>
      <c r="AJ21" s="499"/>
      <c r="AK21" s="499"/>
      <c r="AL21" s="499"/>
      <c r="AM21" s="500"/>
      <c r="AN21" s="27"/>
    </row>
    <row r="22" spans="2:46" ht="27" customHeight="1">
      <c r="B22" s="27"/>
      <c r="C22" s="39"/>
      <c r="D22" s="499" t="s">
        <v>164</v>
      </c>
      <c r="E22" s="499"/>
      <c r="F22" s="499"/>
      <c r="G22" s="499"/>
      <c r="H22" s="499"/>
      <c r="I22" s="499"/>
      <c r="J22" s="499"/>
      <c r="K22" s="500"/>
      <c r="L22" s="39"/>
      <c r="M22" s="507" t="s">
        <v>372</v>
      </c>
      <c r="N22" s="507"/>
      <c r="O22" s="507"/>
      <c r="P22" s="507"/>
      <c r="Q22" s="507"/>
      <c r="R22" s="507"/>
      <c r="S22" s="508"/>
      <c r="T22" s="39"/>
      <c r="U22" s="499" t="s">
        <v>110</v>
      </c>
      <c r="V22" s="499"/>
      <c r="W22" s="499"/>
      <c r="X22" s="499"/>
      <c r="Y22" s="499"/>
      <c r="Z22" s="499"/>
      <c r="AA22" s="499"/>
      <c r="AB22" s="499"/>
      <c r="AC22" s="499"/>
      <c r="AD22" s="499"/>
      <c r="AE22" s="499"/>
      <c r="AF22" s="500"/>
      <c r="AG22" s="39"/>
      <c r="AH22" s="499" t="s">
        <v>383</v>
      </c>
      <c r="AI22" s="499"/>
      <c r="AJ22" s="499"/>
      <c r="AK22" s="499"/>
      <c r="AL22" s="499"/>
      <c r="AM22" s="500"/>
      <c r="AN22" s="27"/>
    </row>
    <row r="23" spans="2:46" ht="27" customHeight="1">
      <c r="B23" s="27"/>
      <c r="C23" s="39"/>
      <c r="D23" s="499" t="s">
        <v>373</v>
      </c>
      <c r="E23" s="499"/>
      <c r="F23" s="499"/>
      <c r="G23" s="499"/>
      <c r="H23" s="499"/>
      <c r="I23" s="499"/>
      <c r="J23" s="499"/>
      <c r="K23" s="500"/>
      <c r="L23" s="39"/>
      <c r="M23" s="511" t="s">
        <v>425</v>
      </c>
      <c r="N23" s="507"/>
      <c r="O23" s="507"/>
      <c r="P23" s="507"/>
      <c r="Q23" s="507"/>
      <c r="R23" s="507"/>
      <c r="S23" s="508"/>
      <c r="T23" s="39"/>
      <c r="U23" s="499" t="s">
        <v>375</v>
      </c>
      <c r="V23" s="499"/>
      <c r="W23" s="499"/>
      <c r="X23" s="499"/>
      <c r="Y23" s="499"/>
      <c r="Z23" s="499"/>
      <c r="AA23" s="499"/>
      <c r="AB23" s="499"/>
      <c r="AC23" s="499"/>
      <c r="AD23" s="499"/>
      <c r="AE23" s="499"/>
      <c r="AF23" s="500"/>
      <c r="AG23" s="39"/>
      <c r="AH23" s="499" t="s">
        <v>379</v>
      </c>
      <c r="AI23" s="499"/>
      <c r="AJ23" s="499"/>
      <c r="AK23" s="499"/>
      <c r="AL23" s="499"/>
      <c r="AM23" s="500"/>
      <c r="AN23" s="27"/>
    </row>
    <row r="24" spans="2:46" ht="27" customHeight="1">
      <c r="B24" s="27"/>
      <c r="C24" s="39"/>
      <c r="D24" s="499" t="s">
        <v>72</v>
      </c>
      <c r="E24" s="499"/>
      <c r="F24" s="499"/>
      <c r="G24" s="499"/>
      <c r="H24" s="499"/>
      <c r="I24" s="499"/>
      <c r="J24" s="499"/>
      <c r="K24" s="500"/>
      <c r="L24" s="39"/>
      <c r="M24" s="507" t="s">
        <v>391</v>
      </c>
      <c r="N24" s="507"/>
      <c r="O24" s="507"/>
      <c r="P24" s="507"/>
      <c r="Q24" s="507"/>
      <c r="R24" s="507"/>
      <c r="S24" s="508"/>
      <c r="T24" s="39"/>
      <c r="U24" s="499" t="s">
        <v>99</v>
      </c>
      <c r="V24" s="499"/>
      <c r="W24" s="499"/>
      <c r="X24" s="499"/>
      <c r="Y24" s="499"/>
      <c r="Z24" s="499"/>
      <c r="AA24" s="499"/>
      <c r="AB24" s="499"/>
      <c r="AC24" s="499"/>
      <c r="AD24" s="499"/>
      <c r="AE24" s="499"/>
      <c r="AF24" s="500"/>
      <c r="AG24" s="39"/>
      <c r="AH24" s="499" t="s">
        <v>384</v>
      </c>
      <c r="AI24" s="499"/>
      <c r="AJ24" s="499"/>
      <c r="AK24" s="499"/>
      <c r="AL24" s="499"/>
      <c r="AM24" s="500"/>
      <c r="AN24" s="27"/>
    </row>
    <row r="25" spans="2:46" ht="27" customHeight="1">
      <c r="B25" s="27"/>
      <c r="C25" s="39"/>
      <c r="D25" s="499" t="s">
        <v>390</v>
      </c>
      <c r="E25" s="499"/>
      <c r="F25" s="499"/>
      <c r="G25" s="499"/>
      <c r="H25" s="499"/>
      <c r="I25" s="499"/>
      <c r="J25" s="499"/>
      <c r="K25" s="500"/>
      <c r="L25" s="39"/>
      <c r="M25" s="507" t="s">
        <v>392</v>
      </c>
      <c r="N25" s="507"/>
      <c r="O25" s="507"/>
      <c r="P25" s="507"/>
      <c r="Q25" s="507"/>
      <c r="R25" s="507"/>
      <c r="S25" s="508"/>
      <c r="T25" s="39"/>
      <c r="U25" s="499" t="s">
        <v>99</v>
      </c>
      <c r="V25" s="499"/>
      <c r="W25" s="499"/>
      <c r="X25" s="499"/>
      <c r="Y25" s="499"/>
      <c r="Z25" s="499"/>
      <c r="AA25" s="499"/>
      <c r="AB25" s="499"/>
      <c r="AC25" s="499"/>
      <c r="AD25" s="499"/>
      <c r="AE25" s="499"/>
      <c r="AF25" s="500"/>
      <c r="AG25" s="39"/>
      <c r="AH25" s="499" t="s">
        <v>385</v>
      </c>
      <c r="AI25" s="499"/>
      <c r="AJ25" s="499"/>
      <c r="AK25" s="499"/>
      <c r="AL25" s="499"/>
      <c r="AM25" s="500"/>
      <c r="AN25" s="27"/>
    </row>
    <row r="26" spans="2:46" ht="27" customHeight="1">
      <c r="B26" s="27"/>
      <c r="C26" s="39"/>
      <c r="D26" s="499" t="s">
        <v>206</v>
      </c>
      <c r="E26" s="499"/>
      <c r="F26" s="499"/>
      <c r="G26" s="499"/>
      <c r="H26" s="499"/>
      <c r="I26" s="499"/>
      <c r="J26" s="499"/>
      <c r="K26" s="500"/>
      <c r="L26" s="39"/>
      <c r="M26" s="507" t="s">
        <v>392</v>
      </c>
      <c r="N26" s="507"/>
      <c r="O26" s="507"/>
      <c r="P26" s="507"/>
      <c r="Q26" s="507"/>
      <c r="R26" s="507"/>
      <c r="S26" s="508"/>
      <c r="T26" s="39"/>
      <c r="U26" s="499" t="s">
        <v>99</v>
      </c>
      <c r="V26" s="499"/>
      <c r="W26" s="499"/>
      <c r="X26" s="499"/>
      <c r="Y26" s="499"/>
      <c r="Z26" s="499"/>
      <c r="AA26" s="499"/>
      <c r="AB26" s="499"/>
      <c r="AC26" s="499"/>
      <c r="AD26" s="499"/>
      <c r="AE26" s="499"/>
      <c r="AF26" s="500"/>
      <c r="AG26" s="69"/>
      <c r="AH26" s="499" t="s">
        <v>385</v>
      </c>
      <c r="AI26" s="499"/>
      <c r="AJ26" s="499"/>
      <c r="AK26" s="499"/>
      <c r="AL26" s="499"/>
      <c r="AM26" s="500"/>
      <c r="AN26" s="27"/>
    </row>
    <row r="27" spans="2:46" ht="27" customHeight="1">
      <c r="B27" s="27"/>
      <c r="C27" s="39"/>
      <c r="D27" s="499" t="s">
        <v>111</v>
      </c>
      <c r="E27" s="499"/>
      <c r="F27" s="499"/>
      <c r="G27" s="499"/>
      <c r="H27" s="499"/>
      <c r="I27" s="499"/>
      <c r="J27" s="499"/>
      <c r="K27" s="500"/>
      <c r="L27" s="39"/>
      <c r="M27" s="507" t="s">
        <v>393</v>
      </c>
      <c r="N27" s="507"/>
      <c r="O27" s="507"/>
      <c r="P27" s="507"/>
      <c r="Q27" s="507"/>
      <c r="R27" s="507"/>
      <c r="S27" s="508"/>
      <c r="T27" s="39"/>
      <c r="U27" s="499" t="s">
        <v>99</v>
      </c>
      <c r="V27" s="499"/>
      <c r="W27" s="499"/>
      <c r="X27" s="499"/>
      <c r="Y27" s="499"/>
      <c r="Z27" s="499"/>
      <c r="AA27" s="499"/>
      <c r="AB27" s="499"/>
      <c r="AC27" s="499"/>
      <c r="AD27" s="499"/>
      <c r="AE27" s="499"/>
      <c r="AF27" s="500"/>
      <c r="AG27" s="162"/>
      <c r="AH27" s="501" t="s">
        <v>386</v>
      </c>
      <c r="AI27" s="501"/>
      <c r="AJ27" s="501"/>
      <c r="AK27" s="501"/>
      <c r="AL27" s="501"/>
      <c r="AM27" s="502"/>
      <c r="AN27" s="27"/>
    </row>
    <row r="28" spans="2:46" ht="27" customHeight="1">
      <c r="B28" s="27"/>
      <c r="C28" s="39"/>
      <c r="D28" s="503" t="s">
        <v>165</v>
      </c>
      <c r="E28" s="503"/>
      <c r="F28" s="503"/>
      <c r="G28" s="503"/>
      <c r="H28" s="503"/>
      <c r="I28" s="503"/>
      <c r="J28" s="503"/>
      <c r="K28" s="504"/>
      <c r="L28" s="39"/>
      <c r="M28" s="511" t="s">
        <v>168</v>
      </c>
      <c r="N28" s="511"/>
      <c r="O28" s="511"/>
      <c r="P28" s="511"/>
      <c r="Q28" s="511"/>
      <c r="R28" s="511"/>
      <c r="S28" s="512"/>
      <c r="T28" s="39"/>
      <c r="U28" s="503" t="s">
        <v>167</v>
      </c>
      <c r="V28" s="503"/>
      <c r="W28" s="503"/>
      <c r="X28" s="503"/>
      <c r="Y28" s="503"/>
      <c r="Z28" s="503"/>
      <c r="AA28" s="503"/>
      <c r="AB28" s="503"/>
      <c r="AC28" s="503"/>
      <c r="AD28" s="503"/>
      <c r="AE28" s="503"/>
      <c r="AF28" s="504"/>
      <c r="AG28" s="167"/>
      <c r="AH28" s="505"/>
      <c r="AI28" s="505"/>
      <c r="AJ28" s="505"/>
      <c r="AK28" s="505"/>
      <c r="AL28" s="505"/>
      <c r="AM28" s="506"/>
      <c r="AN28" s="27"/>
      <c r="AO28" s="164"/>
      <c r="AP28" s="164"/>
      <c r="AQ28" s="164"/>
      <c r="AR28" s="164"/>
    </row>
    <row r="29" spans="2:46" ht="27" customHeight="1">
      <c r="B29" s="27"/>
      <c r="C29" s="39"/>
      <c r="D29" s="503" t="s">
        <v>166</v>
      </c>
      <c r="E29" s="503"/>
      <c r="F29" s="503"/>
      <c r="G29" s="503"/>
      <c r="H29" s="503"/>
      <c r="I29" s="503"/>
      <c r="J29" s="503"/>
      <c r="K29" s="504"/>
      <c r="L29" s="39"/>
      <c r="M29" s="511" t="s">
        <v>169</v>
      </c>
      <c r="N29" s="511"/>
      <c r="O29" s="511"/>
      <c r="P29" s="511"/>
      <c r="Q29" s="511"/>
      <c r="R29" s="511"/>
      <c r="S29" s="512"/>
      <c r="T29" s="39"/>
      <c r="U29" s="503" t="s">
        <v>167</v>
      </c>
      <c r="V29" s="503"/>
      <c r="W29" s="503"/>
      <c r="X29" s="503"/>
      <c r="Y29" s="503"/>
      <c r="Z29" s="503"/>
      <c r="AA29" s="503"/>
      <c r="AB29" s="503"/>
      <c r="AC29" s="503"/>
      <c r="AD29" s="503"/>
      <c r="AE29" s="503"/>
      <c r="AF29" s="504"/>
      <c r="AG29" s="69"/>
      <c r="AH29" s="499"/>
      <c r="AI29" s="499"/>
      <c r="AJ29" s="499"/>
      <c r="AK29" s="499"/>
      <c r="AL29" s="499"/>
      <c r="AM29" s="500"/>
      <c r="AN29" s="27"/>
      <c r="AS29" s="164"/>
      <c r="AT29" s="164"/>
    </row>
    <row r="30" spans="2:46" ht="27" customHeight="1">
      <c r="B30" s="27"/>
      <c r="C30" s="39"/>
      <c r="D30" s="499"/>
      <c r="E30" s="499"/>
      <c r="F30" s="499"/>
      <c r="G30" s="499"/>
      <c r="H30" s="499"/>
      <c r="I30" s="499"/>
      <c r="J30" s="499"/>
      <c r="K30" s="500"/>
      <c r="L30" s="28"/>
      <c r="M30" s="509"/>
      <c r="N30" s="509"/>
      <c r="O30" s="509"/>
      <c r="P30" s="509"/>
      <c r="Q30" s="509"/>
      <c r="R30" s="509"/>
      <c r="S30" s="510"/>
      <c r="T30" s="39"/>
      <c r="U30" s="499"/>
      <c r="V30" s="499"/>
      <c r="W30" s="499"/>
      <c r="X30" s="499"/>
      <c r="Y30" s="499"/>
      <c r="Z30" s="499"/>
      <c r="AA30" s="499"/>
      <c r="AB30" s="499"/>
      <c r="AC30" s="499"/>
      <c r="AD30" s="499"/>
      <c r="AE30" s="499"/>
      <c r="AF30" s="500"/>
      <c r="AG30" s="69"/>
      <c r="AH30" s="499"/>
      <c r="AI30" s="499"/>
      <c r="AJ30" s="499"/>
      <c r="AK30" s="499"/>
      <c r="AL30" s="499"/>
      <c r="AM30" s="500"/>
      <c r="AN30" s="27"/>
      <c r="AO30" s="164"/>
      <c r="AP30" s="164"/>
      <c r="AQ30" s="164"/>
      <c r="AR30" s="164"/>
    </row>
    <row r="31" spans="2:46" ht="27" customHeight="1">
      <c r="B31" s="27"/>
      <c r="C31" s="28"/>
      <c r="D31" s="501"/>
      <c r="E31" s="501"/>
      <c r="F31" s="501"/>
      <c r="G31" s="501"/>
      <c r="H31" s="501"/>
      <c r="I31" s="501"/>
      <c r="J31" s="501"/>
      <c r="K31" s="502"/>
      <c r="L31" s="276"/>
      <c r="M31" s="509"/>
      <c r="N31" s="509"/>
      <c r="O31" s="509"/>
      <c r="P31" s="509"/>
      <c r="Q31" s="509"/>
      <c r="R31" s="509"/>
      <c r="S31" s="510"/>
      <c r="T31" s="28"/>
      <c r="U31" s="501"/>
      <c r="V31" s="501"/>
      <c r="W31" s="501"/>
      <c r="X31" s="501"/>
      <c r="Y31" s="501"/>
      <c r="Z31" s="501"/>
      <c r="AA31" s="501"/>
      <c r="AB31" s="501"/>
      <c r="AC31" s="501"/>
      <c r="AD31" s="501"/>
      <c r="AE31" s="501"/>
      <c r="AF31" s="502"/>
      <c r="AG31" s="162"/>
      <c r="AH31" s="501"/>
      <c r="AI31" s="501"/>
      <c r="AJ31" s="501"/>
      <c r="AK31" s="501"/>
      <c r="AL31" s="501"/>
      <c r="AM31" s="502"/>
      <c r="AN31" s="27"/>
      <c r="AO31" s="168"/>
      <c r="AP31" s="165"/>
      <c r="AQ31" s="165"/>
      <c r="AR31" s="165"/>
      <c r="AS31" s="164"/>
      <c r="AT31" s="165"/>
    </row>
    <row r="32" spans="2:4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sheetData>
  <sheetProtection password="D805" sheet="1" objects="1" scenarios="1"/>
  <mergeCells count="95">
    <mergeCell ref="AH22:AM22"/>
    <mergeCell ref="D23:K23"/>
    <mergeCell ref="U23:AF23"/>
    <mergeCell ref="AH23:AM23"/>
    <mergeCell ref="AH24:AM24"/>
    <mergeCell ref="M23:S23"/>
    <mergeCell ref="M22:S22"/>
    <mergeCell ref="D22:K22"/>
    <mergeCell ref="U22:AF22"/>
    <mergeCell ref="M24:S24"/>
    <mergeCell ref="D19:K19"/>
    <mergeCell ref="U19:AF19"/>
    <mergeCell ref="AH19:AM19"/>
    <mergeCell ref="D20:K20"/>
    <mergeCell ref="U20:AF20"/>
    <mergeCell ref="AH20:AM20"/>
    <mergeCell ref="M19:S19"/>
    <mergeCell ref="D21:K21"/>
    <mergeCell ref="U21:AF21"/>
    <mergeCell ref="AH21:AM21"/>
    <mergeCell ref="M21:S21"/>
    <mergeCell ref="M20:S20"/>
    <mergeCell ref="C10:M10"/>
    <mergeCell ref="D8:L8"/>
    <mergeCell ref="D7:L7"/>
    <mergeCell ref="D18:K18"/>
    <mergeCell ref="U18:AF18"/>
    <mergeCell ref="D13:K13"/>
    <mergeCell ref="U13:AF13"/>
    <mergeCell ref="D14:K14"/>
    <mergeCell ref="U14:AF14"/>
    <mergeCell ref="D15:K15"/>
    <mergeCell ref="U15:AF15"/>
    <mergeCell ref="D16:K16"/>
    <mergeCell ref="U16:AF16"/>
    <mergeCell ref="D17:K17"/>
    <mergeCell ref="U17:AF17"/>
    <mergeCell ref="M15:S15"/>
    <mergeCell ref="AG12:AM12"/>
    <mergeCell ref="U12:AE12"/>
    <mergeCell ref="M16:S16"/>
    <mergeCell ref="M17:S17"/>
    <mergeCell ref="M18:S18"/>
    <mergeCell ref="AH18:AM18"/>
    <mergeCell ref="AH13:AM13"/>
    <mergeCell ref="AH14:AM14"/>
    <mergeCell ref="AH15:AM15"/>
    <mergeCell ref="AH16:AM16"/>
    <mergeCell ref="AH17:AM17"/>
    <mergeCell ref="N4:Z4"/>
    <mergeCell ref="T8:U8"/>
    <mergeCell ref="M14:S14"/>
    <mergeCell ref="M13:S13"/>
    <mergeCell ref="D12:J12"/>
    <mergeCell ref="L12:S12"/>
    <mergeCell ref="C6:M6"/>
    <mergeCell ref="O6:AL6"/>
    <mergeCell ref="O7:AL7"/>
    <mergeCell ref="X9:AK9"/>
    <mergeCell ref="X10:AK10"/>
    <mergeCell ref="Q9:T9"/>
    <mergeCell ref="Q10:T10"/>
    <mergeCell ref="Z8:AC8"/>
    <mergeCell ref="O8:R8"/>
    <mergeCell ref="C9:M9"/>
    <mergeCell ref="D24:K24"/>
    <mergeCell ref="U24:AF24"/>
    <mergeCell ref="D30:K30"/>
    <mergeCell ref="D31:K31"/>
    <mergeCell ref="M30:S30"/>
    <mergeCell ref="M31:S31"/>
    <mergeCell ref="M27:S27"/>
    <mergeCell ref="M28:S28"/>
    <mergeCell ref="M29:S29"/>
    <mergeCell ref="D27:K27"/>
    <mergeCell ref="D28:K28"/>
    <mergeCell ref="D29:K29"/>
    <mergeCell ref="AH25:AM25"/>
    <mergeCell ref="D26:K26"/>
    <mergeCell ref="U26:AF26"/>
    <mergeCell ref="AH26:AM26"/>
    <mergeCell ref="U27:AF27"/>
    <mergeCell ref="M25:S25"/>
    <mergeCell ref="M26:S26"/>
    <mergeCell ref="D25:K25"/>
    <mergeCell ref="U25:AF25"/>
    <mergeCell ref="U30:AF30"/>
    <mergeCell ref="U31:AF31"/>
    <mergeCell ref="AH30:AM30"/>
    <mergeCell ref="AH31:AM31"/>
    <mergeCell ref="AH27:AM27"/>
    <mergeCell ref="U28:AF28"/>
    <mergeCell ref="AH28:AM28"/>
    <mergeCell ref="U29:AF29"/>
    <mergeCell ref="AH29:AM29"/>
  </mergeCells>
  <phoneticPr fontId="3"/>
  <conditionalFormatting sqref="L25 T25 AG25 L29 T29 AG29">
    <cfRule type="expression" dxfId="23" priority="1" stopIfTrue="1">
      <formula>NOT($AT$4)</formula>
    </cfRule>
  </conditionalFormatting>
  <conditionalFormatting sqref="L22 T22 AG22">
    <cfRule type="expression" dxfId="22" priority="11" stopIfTrue="1">
      <formula>NOT($AT$10)</formula>
    </cfRule>
  </conditionalFormatting>
  <conditionalFormatting sqref="T13:T14 L13:L14 AG13:AG14">
    <cfRule type="expression" dxfId="21" priority="10" stopIfTrue="1">
      <formula>NOT($AT$5)</formula>
    </cfRule>
  </conditionalFormatting>
  <conditionalFormatting sqref="T15:T16 L15:L16 AG15:AG16">
    <cfRule type="expression" dxfId="20" priority="9" stopIfTrue="1">
      <formula>NOT($AT$6)</formula>
    </cfRule>
  </conditionalFormatting>
  <conditionalFormatting sqref="T17:T18 L17:L18 AG17:AG18">
    <cfRule type="expression" dxfId="19" priority="8" stopIfTrue="1">
      <formula>NOT($AT$7)</formula>
    </cfRule>
  </conditionalFormatting>
  <conditionalFormatting sqref="T19:T20 L19:L20 AG19:AG20">
    <cfRule type="expression" dxfId="18" priority="7" stopIfTrue="1">
      <formula>NOT($AT$8)</formula>
    </cfRule>
  </conditionalFormatting>
  <conditionalFormatting sqref="L21 T21 AG21">
    <cfRule type="expression" dxfId="17" priority="6" stopIfTrue="1">
      <formula>NOT($AT$9)</formula>
    </cfRule>
  </conditionalFormatting>
  <conditionalFormatting sqref="L23 T23 AG23">
    <cfRule type="expression" dxfId="16" priority="5" stopIfTrue="1">
      <formula>NOT($AT$11)</formula>
    </cfRule>
  </conditionalFormatting>
  <conditionalFormatting sqref="L26 T26 AG26">
    <cfRule type="expression" dxfId="15" priority="4" stopIfTrue="1">
      <formula>NOT($AT$3)</formula>
    </cfRule>
  </conditionalFormatting>
  <conditionalFormatting sqref="L27:L28 T27:T28 AG27:AG28">
    <cfRule type="expression" dxfId="14" priority="3" stopIfTrue="1">
      <formula>NOT($AT$3)</formula>
    </cfRule>
  </conditionalFormatting>
  <conditionalFormatting sqref="L24 T24 AG24">
    <cfRule type="expression" dxfId="13" priority="2" stopIfTrue="1">
      <formula>NOT($AT$2)</formula>
    </cfRule>
  </conditionalFormatting>
  <pageMargins left="1.1811023622047245" right="0.59055118110236227" top="1.1811023622047245" bottom="0.98425196850393704"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33"/>
  <sheetViews>
    <sheetView showGridLines="0" showRowColHeaders="0" workbookViewId="0">
      <selection activeCell="D14" sqref="D14:K14"/>
    </sheetView>
  </sheetViews>
  <sheetFormatPr defaultRowHeight="13.5"/>
  <cols>
    <col min="1" max="40" width="2.25" style="164" customWidth="1"/>
    <col min="41" max="44" width="9" style="164"/>
    <col min="45" max="45" width="11" style="164" customWidth="1"/>
    <col min="46" max="46" width="9" style="164" customWidth="1"/>
    <col min="47" max="16384" width="9" style="164"/>
  </cols>
  <sheetData>
    <row r="2" spans="2:4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S2" s="166"/>
      <c r="AT2" s="166"/>
    </row>
    <row r="3" spans="2:46">
      <c r="B3" s="27"/>
      <c r="C3" s="83" t="s">
        <v>278</v>
      </c>
      <c r="D3" s="36"/>
      <c r="E3" s="36"/>
      <c r="F3" s="36"/>
      <c r="G3" s="36"/>
      <c r="H3" s="36"/>
      <c r="I3" s="36"/>
      <c r="J3" s="36"/>
      <c r="K3" s="36"/>
      <c r="L3" s="36"/>
      <c r="M3" s="27"/>
      <c r="N3" s="27"/>
      <c r="O3" s="27"/>
      <c r="P3" s="27"/>
      <c r="Q3" s="27"/>
      <c r="R3" s="27"/>
      <c r="S3" s="27"/>
      <c r="T3" s="27"/>
      <c r="U3" s="27"/>
      <c r="V3" s="27"/>
      <c r="W3" s="27"/>
      <c r="X3" s="27"/>
      <c r="Y3" s="27"/>
      <c r="Z3" s="27"/>
      <c r="AA3" s="27"/>
      <c r="AB3" s="27"/>
      <c r="AC3" s="27"/>
      <c r="AD3" s="27"/>
      <c r="AE3" s="27"/>
      <c r="AF3" s="27"/>
      <c r="AG3" s="27"/>
      <c r="AH3" s="27"/>
      <c r="AI3" s="27"/>
      <c r="AJ3" s="335" t="str">
        <f>Ver&amp;"-"&amp;SN</f>
        <v>H29/4/1版-</v>
      </c>
      <c r="AK3" s="27"/>
      <c r="AL3" s="27"/>
      <c r="AM3" s="27"/>
      <c r="AN3" s="27"/>
      <c r="AS3" s="166"/>
      <c r="AT3" s="166"/>
    </row>
    <row r="4" spans="2:46" ht="14.25">
      <c r="B4" s="27"/>
      <c r="C4" s="27"/>
      <c r="D4" s="27"/>
      <c r="E4" s="27"/>
      <c r="F4" s="27"/>
      <c r="G4" s="27"/>
      <c r="H4" s="27"/>
      <c r="I4" s="27"/>
      <c r="J4" s="27"/>
      <c r="K4" s="27"/>
      <c r="L4" s="27"/>
      <c r="M4" s="27"/>
      <c r="N4" s="472" t="s">
        <v>279</v>
      </c>
      <c r="O4" s="472"/>
      <c r="P4" s="472"/>
      <c r="Q4" s="472"/>
      <c r="R4" s="472"/>
      <c r="S4" s="472"/>
      <c r="T4" s="472"/>
      <c r="U4" s="472"/>
      <c r="V4" s="472"/>
      <c r="W4" s="472"/>
      <c r="X4" s="472"/>
      <c r="Y4" s="472"/>
      <c r="Z4" s="472"/>
      <c r="AA4" s="27"/>
      <c r="AB4" s="27"/>
      <c r="AC4" s="27"/>
      <c r="AD4" s="27"/>
      <c r="AE4" s="27"/>
      <c r="AF4" s="27"/>
      <c r="AG4" s="27"/>
      <c r="AH4" s="27"/>
      <c r="AI4" s="27"/>
      <c r="AJ4" s="27"/>
      <c r="AK4" s="27"/>
      <c r="AL4" s="27"/>
      <c r="AM4" s="27"/>
      <c r="AN4" s="27"/>
      <c r="AS4" s="166"/>
      <c r="AT4" s="166"/>
    </row>
    <row r="5" spans="2:4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S5" s="166"/>
      <c r="AT5" s="166"/>
    </row>
    <row r="6" spans="2:46" ht="27" customHeight="1">
      <c r="B6" s="27"/>
      <c r="C6" s="372" t="s">
        <v>45</v>
      </c>
      <c r="D6" s="351"/>
      <c r="E6" s="351"/>
      <c r="F6" s="351"/>
      <c r="G6" s="351"/>
      <c r="H6" s="351"/>
      <c r="I6" s="351"/>
      <c r="J6" s="351"/>
      <c r="K6" s="351"/>
      <c r="L6" s="351"/>
      <c r="M6" s="352"/>
      <c r="N6" s="308"/>
      <c r="O6" s="516" t="s">
        <v>348</v>
      </c>
      <c r="P6" s="488"/>
      <c r="Q6" s="488"/>
      <c r="R6" s="488"/>
      <c r="S6" s="488"/>
      <c r="T6" s="488"/>
      <c r="U6" s="488"/>
      <c r="V6" s="488"/>
      <c r="W6" s="488"/>
      <c r="X6" s="488"/>
      <c r="Y6" s="488"/>
      <c r="Z6" s="488"/>
      <c r="AA6" s="488"/>
      <c r="AB6" s="488"/>
      <c r="AC6" s="488"/>
      <c r="AD6" s="488"/>
      <c r="AE6" s="488"/>
      <c r="AF6" s="488"/>
      <c r="AG6" s="488"/>
      <c r="AH6" s="488"/>
      <c r="AI6" s="488"/>
      <c r="AJ6" s="488"/>
      <c r="AK6" s="488"/>
      <c r="AL6" s="488"/>
      <c r="AM6" s="277"/>
      <c r="AN6" s="27"/>
      <c r="AS6" s="166"/>
      <c r="AT6" s="166"/>
    </row>
    <row r="7" spans="2:46" ht="27" customHeight="1">
      <c r="B7" s="27"/>
      <c r="C7" s="28"/>
      <c r="D7" s="358" t="s">
        <v>46</v>
      </c>
      <c r="E7" s="358"/>
      <c r="F7" s="358"/>
      <c r="G7" s="358"/>
      <c r="H7" s="358"/>
      <c r="I7" s="358"/>
      <c r="J7" s="358"/>
      <c r="K7" s="358"/>
      <c r="L7" s="358"/>
      <c r="M7" s="309"/>
      <c r="N7" s="308"/>
      <c r="O7" s="516" t="s">
        <v>387</v>
      </c>
      <c r="P7" s="488"/>
      <c r="Q7" s="488"/>
      <c r="R7" s="488"/>
      <c r="S7" s="488"/>
      <c r="T7" s="488"/>
      <c r="U7" s="488"/>
      <c r="V7" s="488"/>
      <c r="W7" s="488"/>
      <c r="X7" s="488"/>
      <c r="Y7" s="488"/>
      <c r="Z7" s="488"/>
      <c r="AA7" s="488"/>
      <c r="AB7" s="488"/>
      <c r="AC7" s="488"/>
      <c r="AD7" s="488"/>
      <c r="AE7" s="488"/>
      <c r="AF7" s="488"/>
      <c r="AG7" s="488"/>
      <c r="AH7" s="488"/>
      <c r="AI7" s="488"/>
      <c r="AJ7" s="488"/>
      <c r="AK7" s="488"/>
      <c r="AL7" s="488"/>
      <c r="AM7" s="277"/>
      <c r="AN7" s="27"/>
      <c r="AS7" s="166"/>
      <c r="AT7" s="166"/>
    </row>
    <row r="8" spans="2:46" ht="27" customHeight="1">
      <c r="B8" s="27"/>
      <c r="C8" s="28"/>
      <c r="D8" s="358" t="s">
        <v>54</v>
      </c>
      <c r="E8" s="358"/>
      <c r="F8" s="358"/>
      <c r="G8" s="358"/>
      <c r="H8" s="358"/>
      <c r="I8" s="358"/>
      <c r="J8" s="358"/>
      <c r="K8" s="358"/>
      <c r="L8" s="358"/>
      <c r="M8" s="159"/>
      <c r="N8" s="278"/>
      <c r="O8" s="483" t="s">
        <v>17</v>
      </c>
      <c r="P8" s="351"/>
      <c r="Q8" s="351"/>
      <c r="R8" s="351"/>
      <c r="S8" s="276"/>
      <c r="T8" s="351" t="s">
        <v>55</v>
      </c>
      <c r="U8" s="351"/>
      <c r="V8" s="276"/>
      <c r="W8" s="276"/>
      <c r="X8" s="271" t="s">
        <v>23</v>
      </c>
      <c r="Y8" s="276"/>
      <c r="Z8" s="519"/>
      <c r="AA8" s="494"/>
      <c r="AB8" s="494"/>
      <c r="AC8" s="494"/>
      <c r="AD8" s="276"/>
      <c r="AE8" s="271" t="s">
        <v>24</v>
      </c>
      <c r="AF8" s="276"/>
      <c r="AG8" s="276"/>
      <c r="AH8" s="276"/>
      <c r="AI8" s="276"/>
      <c r="AJ8" s="276"/>
      <c r="AK8" s="276"/>
      <c r="AL8" s="276"/>
      <c r="AM8" s="277"/>
      <c r="AN8" s="27"/>
      <c r="AS8" s="166"/>
      <c r="AT8" s="166"/>
    </row>
    <row r="9" spans="2:46" ht="27" customHeight="1">
      <c r="B9" s="27"/>
      <c r="C9" s="491" t="s">
        <v>215</v>
      </c>
      <c r="D9" s="520"/>
      <c r="E9" s="520"/>
      <c r="F9" s="520"/>
      <c r="G9" s="520"/>
      <c r="H9" s="520"/>
      <c r="I9" s="520"/>
      <c r="J9" s="520"/>
      <c r="K9" s="520"/>
      <c r="L9" s="520"/>
      <c r="M9" s="521"/>
      <c r="N9" s="278"/>
      <c r="O9" s="274" t="s">
        <v>23</v>
      </c>
      <c r="P9" s="278"/>
      <c r="Q9" s="518" t="s">
        <v>395</v>
      </c>
      <c r="R9" s="492"/>
      <c r="S9" s="492"/>
      <c r="T9" s="492"/>
      <c r="U9" s="225"/>
      <c r="V9" s="274" t="s">
        <v>24</v>
      </c>
      <c r="W9" s="278"/>
      <c r="X9" s="517" t="s">
        <v>388</v>
      </c>
      <c r="Y9" s="493"/>
      <c r="Z9" s="493"/>
      <c r="AA9" s="493"/>
      <c r="AB9" s="493"/>
      <c r="AC9" s="493"/>
      <c r="AD9" s="493"/>
      <c r="AE9" s="493"/>
      <c r="AF9" s="493"/>
      <c r="AG9" s="493"/>
      <c r="AH9" s="493"/>
      <c r="AI9" s="493"/>
      <c r="AJ9" s="493"/>
      <c r="AK9" s="493"/>
      <c r="AL9" s="276"/>
      <c r="AM9" s="277"/>
      <c r="AN9" s="27"/>
    </row>
    <row r="10" spans="2:46" ht="27" customHeight="1">
      <c r="B10" s="27"/>
      <c r="C10" s="491" t="s">
        <v>211</v>
      </c>
      <c r="D10" s="520"/>
      <c r="E10" s="520"/>
      <c r="F10" s="520"/>
      <c r="G10" s="520"/>
      <c r="H10" s="520"/>
      <c r="I10" s="520"/>
      <c r="J10" s="520"/>
      <c r="K10" s="520"/>
      <c r="L10" s="520"/>
      <c r="M10" s="521"/>
      <c r="N10" s="276"/>
      <c r="O10" s="274" t="s">
        <v>23</v>
      </c>
      <c r="P10" s="278"/>
      <c r="Q10" s="518">
        <v>100001</v>
      </c>
      <c r="R10" s="492"/>
      <c r="S10" s="492"/>
      <c r="T10" s="492"/>
      <c r="U10" s="225"/>
      <c r="V10" s="274" t="s">
        <v>24</v>
      </c>
      <c r="W10" s="278"/>
      <c r="X10" s="517" t="s">
        <v>389</v>
      </c>
      <c r="Y10" s="517"/>
      <c r="Z10" s="517"/>
      <c r="AA10" s="517"/>
      <c r="AB10" s="517"/>
      <c r="AC10" s="517"/>
      <c r="AD10" s="517"/>
      <c r="AE10" s="517"/>
      <c r="AF10" s="517"/>
      <c r="AG10" s="517"/>
      <c r="AH10" s="517"/>
      <c r="AI10" s="517"/>
      <c r="AJ10" s="517"/>
      <c r="AK10" s="517"/>
      <c r="AL10" s="276"/>
      <c r="AM10" s="277"/>
      <c r="AN10" s="27"/>
      <c r="AT10" s="63"/>
    </row>
    <row r="11" spans="2:4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T11" s="63"/>
    </row>
    <row r="12" spans="2:46">
      <c r="B12" s="27"/>
      <c r="C12" s="39"/>
      <c r="D12" s="381" t="s">
        <v>59</v>
      </c>
      <c r="E12" s="381"/>
      <c r="F12" s="381"/>
      <c r="G12" s="381"/>
      <c r="H12" s="381"/>
      <c r="I12" s="381"/>
      <c r="J12" s="381"/>
      <c r="K12" s="38"/>
      <c r="L12" s="395" t="s">
        <v>60</v>
      </c>
      <c r="M12" s="359"/>
      <c r="N12" s="359"/>
      <c r="O12" s="359"/>
      <c r="P12" s="359"/>
      <c r="Q12" s="359"/>
      <c r="R12" s="359"/>
      <c r="S12" s="359"/>
      <c r="T12" s="39"/>
      <c r="U12" s="437" t="s">
        <v>181</v>
      </c>
      <c r="V12" s="443"/>
      <c r="W12" s="443"/>
      <c r="X12" s="443"/>
      <c r="Y12" s="443"/>
      <c r="Z12" s="443"/>
      <c r="AA12" s="443"/>
      <c r="AB12" s="443"/>
      <c r="AC12" s="443"/>
      <c r="AD12" s="443"/>
      <c r="AE12" s="443"/>
      <c r="AF12" s="64"/>
      <c r="AG12" s="526" t="s">
        <v>61</v>
      </c>
      <c r="AH12" s="527"/>
      <c r="AI12" s="527"/>
      <c r="AJ12" s="527"/>
      <c r="AK12" s="527"/>
      <c r="AL12" s="527"/>
      <c r="AM12" s="528"/>
      <c r="AN12" s="27"/>
    </row>
    <row r="13" spans="2:46">
      <c r="B13" s="27"/>
      <c r="C13" s="31"/>
      <c r="D13" s="385"/>
      <c r="E13" s="385"/>
      <c r="F13" s="385"/>
      <c r="G13" s="385"/>
      <c r="H13" s="385"/>
      <c r="I13" s="385"/>
      <c r="J13" s="385"/>
      <c r="K13" s="32"/>
      <c r="L13" s="525"/>
      <c r="M13" s="363"/>
      <c r="N13" s="363"/>
      <c r="O13" s="363"/>
      <c r="P13" s="363"/>
      <c r="Q13" s="363"/>
      <c r="R13" s="363"/>
      <c r="S13" s="363"/>
      <c r="T13" s="33"/>
      <c r="U13" s="450"/>
      <c r="V13" s="450"/>
      <c r="W13" s="450"/>
      <c r="X13" s="450"/>
      <c r="Y13" s="450"/>
      <c r="Z13" s="450"/>
      <c r="AA13" s="450"/>
      <c r="AB13" s="450"/>
      <c r="AC13" s="450"/>
      <c r="AD13" s="450"/>
      <c r="AE13" s="450"/>
      <c r="AF13" s="65"/>
      <c r="AG13" s="529"/>
      <c r="AH13" s="530"/>
      <c r="AI13" s="530"/>
      <c r="AJ13" s="530"/>
      <c r="AK13" s="530"/>
      <c r="AL13" s="530"/>
      <c r="AM13" s="531"/>
      <c r="AN13" s="27"/>
    </row>
    <row r="14" spans="2:46" ht="27" customHeight="1">
      <c r="B14" s="27"/>
      <c r="C14" s="39"/>
      <c r="D14" s="499"/>
      <c r="E14" s="499"/>
      <c r="F14" s="499"/>
      <c r="G14" s="499"/>
      <c r="H14" s="499"/>
      <c r="I14" s="499"/>
      <c r="J14" s="499"/>
      <c r="K14" s="500"/>
      <c r="L14" s="27"/>
      <c r="M14" s="532"/>
      <c r="N14" s="533"/>
      <c r="O14" s="533"/>
      <c r="P14" s="533"/>
      <c r="Q14" s="533"/>
      <c r="R14" s="533"/>
      <c r="S14" s="534"/>
      <c r="T14" s="39"/>
      <c r="U14" s="499"/>
      <c r="V14" s="499"/>
      <c r="W14" s="499"/>
      <c r="X14" s="499"/>
      <c r="Y14" s="499"/>
      <c r="Z14" s="499"/>
      <c r="AA14" s="499"/>
      <c r="AB14" s="499"/>
      <c r="AC14" s="499"/>
      <c r="AD14" s="499"/>
      <c r="AE14" s="499"/>
      <c r="AF14" s="500"/>
      <c r="AG14" s="39"/>
      <c r="AH14" s="499"/>
      <c r="AI14" s="499"/>
      <c r="AJ14" s="499"/>
      <c r="AK14" s="499"/>
      <c r="AL14" s="499"/>
      <c r="AM14" s="500"/>
      <c r="AN14" s="27"/>
    </row>
    <row r="15" spans="2:46" ht="27" customHeight="1">
      <c r="B15" s="27"/>
      <c r="C15" s="39"/>
      <c r="D15" s="501"/>
      <c r="E15" s="501"/>
      <c r="F15" s="501"/>
      <c r="G15" s="501"/>
      <c r="H15" s="501"/>
      <c r="I15" s="501"/>
      <c r="J15" s="501"/>
      <c r="K15" s="502"/>
      <c r="L15" s="39"/>
      <c r="M15" s="511"/>
      <c r="N15" s="507"/>
      <c r="O15" s="507"/>
      <c r="P15" s="507"/>
      <c r="Q15" s="507"/>
      <c r="R15" s="507"/>
      <c r="S15" s="508"/>
      <c r="T15" s="39"/>
      <c r="U15" s="499"/>
      <c r="V15" s="499"/>
      <c r="W15" s="499"/>
      <c r="X15" s="499"/>
      <c r="Y15" s="499"/>
      <c r="Z15" s="499"/>
      <c r="AA15" s="499"/>
      <c r="AB15" s="499"/>
      <c r="AC15" s="499"/>
      <c r="AD15" s="499"/>
      <c r="AE15" s="499"/>
      <c r="AF15" s="500"/>
      <c r="AG15" s="39"/>
      <c r="AH15" s="499"/>
      <c r="AI15" s="499"/>
      <c r="AJ15" s="499"/>
      <c r="AK15" s="499"/>
      <c r="AL15" s="499"/>
      <c r="AM15" s="500"/>
      <c r="AN15" s="27"/>
      <c r="AO15" s="63"/>
    </row>
    <row r="16" spans="2:46" ht="27" customHeight="1">
      <c r="B16" s="27"/>
      <c r="C16" s="39"/>
      <c r="D16" s="499"/>
      <c r="E16" s="499"/>
      <c r="F16" s="499"/>
      <c r="G16" s="499"/>
      <c r="H16" s="499"/>
      <c r="I16" s="499"/>
      <c r="J16" s="499"/>
      <c r="K16" s="500"/>
      <c r="L16" s="39"/>
      <c r="M16" s="511"/>
      <c r="N16" s="507"/>
      <c r="O16" s="507"/>
      <c r="P16" s="507"/>
      <c r="Q16" s="507"/>
      <c r="R16" s="507"/>
      <c r="S16" s="508"/>
      <c r="T16" s="39"/>
      <c r="U16" s="499"/>
      <c r="V16" s="499"/>
      <c r="W16" s="499"/>
      <c r="X16" s="499"/>
      <c r="Y16" s="499"/>
      <c r="Z16" s="499"/>
      <c r="AA16" s="499"/>
      <c r="AB16" s="499"/>
      <c r="AC16" s="499"/>
      <c r="AD16" s="499"/>
      <c r="AE16" s="499"/>
      <c r="AF16" s="500"/>
      <c r="AG16" s="39"/>
      <c r="AH16" s="499"/>
      <c r="AI16" s="499"/>
      <c r="AJ16" s="499"/>
      <c r="AK16" s="499"/>
      <c r="AL16" s="499"/>
      <c r="AM16" s="500"/>
      <c r="AN16" s="27"/>
    </row>
    <row r="17" spans="2:46" ht="27" customHeight="1">
      <c r="B17" s="27"/>
      <c r="C17" s="39"/>
      <c r="D17" s="499"/>
      <c r="E17" s="499"/>
      <c r="F17" s="499"/>
      <c r="G17" s="499"/>
      <c r="H17" s="499"/>
      <c r="I17" s="499"/>
      <c r="J17" s="499"/>
      <c r="K17" s="500"/>
      <c r="L17" s="39"/>
      <c r="M17" s="511"/>
      <c r="N17" s="507"/>
      <c r="O17" s="507"/>
      <c r="P17" s="507"/>
      <c r="Q17" s="507"/>
      <c r="R17" s="507"/>
      <c r="S17" s="508"/>
      <c r="T17" s="39"/>
      <c r="U17" s="499"/>
      <c r="V17" s="499"/>
      <c r="W17" s="499"/>
      <c r="X17" s="499"/>
      <c r="Y17" s="499"/>
      <c r="Z17" s="499"/>
      <c r="AA17" s="499"/>
      <c r="AB17" s="499"/>
      <c r="AC17" s="499"/>
      <c r="AD17" s="499"/>
      <c r="AE17" s="499"/>
      <c r="AF17" s="500"/>
      <c r="AG17" s="39"/>
      <c r="AH17" s="499"/>
      <c r="AI17" s="499"/>
      <c r="AJ17" s="499"/>
      <c r="AK17" s="499"/>
      <c r="AL17" s="499"/>
      <c r="AM17" s="500"/>
      <c r="AN17" s="27"/>
      <c r="AQ17" s="63"/>
    </row>
    <row r="18" spans="2:46" ht="27" customHeight="1">
      <c r="B18" s="27"/>
      <c r="C18" s="39"/>
      <c r="D18" s="499"/>
      <c r="E18" s="499"/>
      <c r="F18" s="499"/>
      <c r="G18" s="499"/>
      <c r="H18" s="499"/>
      <c r="I18" s="499"/>
      <c r="J18" s="499"/>
      <c r="K18" s="500"/>
      <c r="L18" s="39"/>
      <c r="M18" s="507"/>
      <c r="N18" s="507"/>
      <c r="O18" s="507"/>
      <c r="P18" s="507"/>
      <c r="Q18" s="507"/>
      <c r="R18" s="507"/>
      <c r="S18" s="508"/>
      <c r="T18" s="39"/>
      <c r="U18" s="499"/>
      <c r="V18" s="499"/>
      <c r="W18" s="499"/>
      <c r="X18" s="499"/>
      <c r="Y18" s="499"/>
      <c r="Z18" s="499"/>
      <c r="AA18" s="499"/>
      <c r="AB18" s="499"/>
      <c r="AC18" s="499"/>
      <c r="AD18" s="499"/>
      <c r="AE18" s="499"/>
      <c r="AF18" s="500"/>
      <c r="AG18" s="39"/>
      <c r="AH18" s="499"/>
      <c r="AI18" s="499"/>
      <c r="AJ18" s="499"/>
      <c r="AK18" s="499"/>
      <c r="AL18" s="499"/>
      <c r="AM18" s="500"/>
      <c r="AN18" s="27"/>
    </row>
    <row r="19" spans="2:46" ht="27" customHeight="1">
      <c r="B19" s="27"/>
      <c r="C19" s="39"/>
      <c r="D19" s="499"/>
      <c r="E19" s="499"/>
      <c r="F19" s="499"/>
      <c r="G19" s="499"/>
      <c r="H19" s="499"/>
      <c r="I19" s="499"/>
      <c r="J19" s="499"/>
      <c r="K19" s="500"/>
      <c r="L19" s="39"/>
      <c r="M19" s="507"/>
      <c r="N19" s="507"/>
      <c r="O19" s="507"/>
      <c r="P19" s="507"/>
      <c r="Q19" s="507"/>
      <c r="R19" s="507"/>
      <c r="S19" s="508"/>
      <c r="T19" s="39"/>
      <c r="U19" s="499"/>
      <c r="V19" s="499"/>
      <c r="W19" s="499"/>
      <c r="X19" s="499"/>
      <c r="Y19" s="499"/>
      <c r="Z19" s="499"/>
      <c r="AA19" s="499"/>
      <c r="AB19" s="499"/>
      <c r="AC19" s="499"/>
      <c r="AD19" s="499"/>
      <c r="AE19" s="499"/>
      <c r="AF19" s="500"/>
      <c r="AG19" s="39"/>
      <c r="AH19" s="499"/>
      <c r="AI19" s="499"/>
      <c r="AJ19" s="499"/>
      <c r="AK19" s="499"/>
      <c r="AL19" s="499"/>
      <c r="AM19" s="500"/>
      <c r="AN19" s="27"/>
    </row>
    <row r="20" spans="2:46" ht="27" customHeight="1">
      <c r="B20" s="27"/>
      <c r="C20" s="39"/>
      <c r="D20" s="499"/>
      <c r="E20" s="499"/>
      <c r="F20" s="499"/>
      <c r="G20" s="499"/>
      <c r="H20" s="499"/>
      <c r="I20" s="499"/>
      <c r="J20" s="499"/>
      <c r="K20" s="500"/>
      <c r="L20" s="39"/>
      <c r="M20" s="507"/>
      <c r="N20" s="507"/>
      <c r="O20" s="507"/>
      <c r="P20" s="507"/>
      <c r="Q20" s="507"/>
      <c r="R20" s="507"/>
      <c r="S20" s="508"/>
      <c r="T20" s="39"/>
      <c r="U20" s="499"/>
      <c r="V20" s="499"/>
      <c r="W20" s="499"/>
      <c r="X20" s="499"/>
      <c r="Y20" s="499"/>
      <c r="Z20" s="499"/>
      <c r="AA20" s="499"/>
      <c r="AB20" s="499"/>
      <c r="AC20" s="499"/>
      <c r="AD20" s="499"/>
      <c r="AE20" s="499"/>
      <c r="AF20" s="500"/>
      <c r="AG20" s="39"/>
      <c r="AH20" s="499"/>
      <c r="AI20" s="499"/>
      <c r="AJ20" s="499"/>
      <c r="AK20" s="499"/>
      <c r="AL20" s="499"/>
      <c r="AM20" s="500"/>
      <c r="AN20" s="27"/>
    </row>
    <row r="21" spans="2:46" ht="27" customHeight="1">
      <c r="B21" s="27"/>
      <c r="C21" s="39"/>
      <c r="D21" s="499"/>
      <c r="E21" s="499"/>
      <c r="F21" s="499"/>
      <c r="G21" s="499"/>
      <c r="H21" s="499"/>
      <c r="I21" s="499"/>
      <c r="J21" s="499"/>
      <c r="K21" s="500"/>
      <c r="L21" s="39"/>
      <c r="M21" s="507"/>
      <c r="N21" s="507"/>
      <c r="O21" s="507"/>
      <c r="P21" s="507"/>
      <c r="Q21" s="507"/>
      <c r="R21" s="507"/>
      <c r="S21" s="508"/>
      <c r="T21" s="39"/>
      <c r="U21" s="499"/>
      <c r="V21" s="499"/>
      <c r="W21" s="499"/>
      <c r="X21" s="499"/>
      <c r="Y21" s="499"/>
      <c r="Z21" s="499"/>
      <c r="AA21" s="499"/>
      <c r="AB21" s="499"/>
      <c r="AC21" s="499"/>
      <c r="AD21" s="499"/>
      <c r="AE21" s="499"/>
      <c r="AF21" s="500"/>
      <c r="AG21" s="39"/>
      <c r="AH21" s="499"/>
      <c r="AI21" s="499"/>
      <c r="AJ21" s="499"/>
      <c r="AK21" s="499"/>
      <c r="AL21" s="499"/>
      <c r="AM21" s="500"/>
      <c r="AN21" s="27"/>
    </row>
    <row r="22" spans="2:46" ht="27" customHeight="1">
      <c r="B22" s="27"/>
      <c r="C22" s="39"/>
      <c r="D22" s="499"/>
      <c r="E22" s="499"/>
      <c r="F22" s="499"/>
      <c r="G22" s="499"/>
      <c r="H22" s="499"/>
      <c r="I22" s="499"/>
      <c r="J22" s="499"/>
      <c r="K22" s="500"/>
      <c r="L22" s="39"/>
      <c r="M22" s="511"/>
      <c r="N22" s="507"/>
      <c r="O22" s="507"/>
      <c r="P22" s="507"/>
      <c r="Q22" s="507"/>
      <c r="R22" s="507"/>
      <c r="S22" s="508"/>
      <c r="T22" s="39"/>
      <c r="U22" s="499"/>
      <c r="V22" s="499"/>
      <c r="W22" s="499"/>
      <c r="X22" s="499"/>
      <c r="Y22" s="499"/>
      <c r="Z22" s="499"/>
      <c r="AA22" s="499"/>
      <c r="AB22" s="499"/>
      <c r="AC22" s="499"/>
      <c r="AD22" s="499"/>
      <c r="AE22" s="499"/>
      <c r="AF22" s="500"/>
      <c r="AG22" s="39"/>
      <c r="AH22" s="499"/>
      <c r="AI22" s="499"/>
      <c r="AJ22" s="499"/>
      <c r="AK22" s="499"/>
      <c r="AL22" s="499"/>
      <c r="AM22" s="500"/>
      <c r="AN22" s="27"/>
    </row>
    <row r="23" spans="2:46" ht="27" customHeight="1">
      <c r="B23" s="27"/>
      <c r="C23" s="39"/>
      <c r="D23" s="499"/>
      <c r="E23" s="499"/>
      <c r="F23" s="499"/>
      <c r="G23" s="499"/>
      <c r="H23" s="499"/>
      <c r="I23" s="499"/>
      <c r="J23" s="499"/>
      <c r="K23" s="500"/>
      <c r="L23" s="39"/>
      <c r="M23" s="507"/>
      <c r="N23" s="507"/>
      <c r="O23" s="507"/>
      <c r="P23" s="507"/>
      <c r="Q23" s="507"/>
      <c r="R23" s="507"/>
      <c r="S23" s="508"/>
      <c r="T23" s="39"/>
      <c r="U23" s="499"/>
      <c r="V23" s="499"/>
      <c r="W23" s="499"/>
      <c r="X23" s="499"/>
      <c r="Y23" s="499"/>
      <c r="Z23" s="499"/>
      <c r="AA23" s="499"/>
      <c r="AB23" s="499"/>
      <c r="AC23" s="499"/>
      <c r="AD23" s="499"/>
      <c r="AE23" s="499"/>
      <c r="AF23" s="500"/>
      <c r="AG23" s="39"/>
      <c r="AH23" s="499"/>
      <c r="AI23" s="499"/>
      <c r="AJ23" s="499"/>
      <c r="AK23" s="499"/>
      <c r="AL23" s="499"/>
      <c r="AM23" s="500"/>
      <c r="AN23" s="27"/>
    </row>
    <row r="24" spans="2:46" ht="27" customHeight="1">
      <c r="B24" s="27"/>
      <c r="C24" s="39"/>
      <c r="D24" s="499"/>
      <c r="E24" s="499"/>
      <c r="F24" s="499"/>
      <c r="G24" s="499"/>
      <c r="H24" s="499"/>
      <c r="I24" s="499"/>
      <c r="J24" s="499"/>
      <c r="K24" s="500"/>
      <c r="L24" s="39"/>
      <c r="M24" s="507"/>
      <c r="N24" s="507"/>
      <c r="O24" s="507"/>
      <c r="P24" s="507"/>
      <c r="Q24" s="507"/>
      <c r="R24" s="507"/>
      <c r="S24" s="508"/>
      <c r="T24" s="39"/>
      <c r="U24" s="499"/>
      <c r="V24" s="499"/>
      <c r="W24" s="499"/>
      <c r="X24" s="499"/>
      <c r="Y24" s="499"/>
      <c r="Z24" s="499"/>
      <c r="AA24" s="499"/>
      <c r="AB24" s="499"/>
      <c r="AC24" s="499"/>
      <c r="AD24" s="499"/>
      <c r="AE24" s="499"/>
      <c r="AF24" s="500"/>
      <c r="AG24" s="39"/>
      <c r="AH24" s="499"/>
      <c r="AI24" s="499"/>
      <c r="AJ24" s="499"/>
      <c r="AK24" s="499"/>
      <c r="AL24" s="499"/>
      <c r="AM24" s="500"/>
      <c r="AN24" s="27"/>
    </row>
    <row r="25" spans="2:46" ht="27" customHeight="1">
      <c r="B25" s="27"/>
      <c r="C25" s="39"/>
      <c r="D25" s="499"/>
      <c r="E25" s="499"/>
      <c r="F25" s="499"/>
      <c r="G25" s="499"/>
      <c r="H25" s="499"/>
      <c r="I25" s="499"/>
      <c r="J25" s="499"/>
      <c r="K25" s="500"/>
      <c r="L25" s="39"/>
      <c r="M25" s="507"/>
      <c r="N25" s="507"/>
      <c r="O25" s="507"/>
      <c r="P25" s="507"/>
      <c r="Q25" s="507"/>
      <c r="R25" s="507"/>
      <c r="S25" s="508"/>
      <c r="T25" s="39"/>
      <c r="U25" s="499"/>
      <c r="V25" s="499"/>
      <c r="W25" s="499"/>
      <c r="X25" s="499"/>
      <c r="Y25" s="499"/>
      <c r="Z25" s="499"/>
      <c r="AA25" s="499"/>
      <c r="AB25" s="499"/>
      <c r="AC25" s="499"/>
      <c r="AD25" s="499"/>
      <c r="AE25" s="499"/>
      <c r="AF25" s="500"/>
      <c r="AG25" s="39"/>
      <c r="AH25" s="499"/>
      <c r="AI25" s="499"/>
      <c r="AJ25" s="499"/>
      <c r="AK25" s="499"/>
      <c r="AL25" s="499"/>
      <c r="AM25" s="500"/>
      <c r="AN25" s="27"/>
    </row>
    <row r="26" spans="2:46" ht="27" customHeight="1">
      <c r="B26" s="27"/>
      <c r="C26" s="39"/>
      <c r="D26" s="499"/>
      <c r="E26" s="499"/>
      <c r="F26" s="499"/>
      <c r="G26" s="499"/>
      <c r="H26" s="499"/>
      <c r="I26" s="499"/>
      <c r="J26" s="499"/>
      <c r="K26" s="500"/>
      <c r="L26" s="39"/>
      <c r="M26" s="507"/>
      <c r="N26" s="507"/>
      <c r="O26" s="507"/>
      <c r="P26" s="507"/>
      <c r="Q26" s="507"/>
      <c r="R26" s="507"/>
      <c r="S26" s="508"/>
      <c r="T26" s="39"/>
      <c r="U26" s="499"/>
      <c r="V26" s="499"/>
      <c r="W26" s="499"/>
      <c r="X26" s="499"/>
      <c r="Y26" s="499"/>
      <c r="Z26" s="499"/>
      <c r="AA26" s="499"/>
      <c r="AB26" s="499"/>
      <c r="AC26" s="499"/>
      <c r="AD26" s="499"/>
      <c r="AE26" s="499"/>
      <c r="AF26" s="500"/>
      <c r="AG26" s="39"/>
      <c r="AH26" s="499"/>
      <c r="AI26" s="499"/>
      <c r="AJ26" s="499"/>
      <c r="AK26" s="499"/>
      <c r="AL26" s="499"/>
      <c r="AM26" s="500"/>
      <c r="AN26" s="27"/>
    </row>
    <row r="27" spans="2:46" ht="27" customHeight="1">
      <c r="B27" s="27"/>
      <c r="C27" s="39"/>
      <c r="D27" s="499"/>
      <c r="E27" s="499"/>
      <c r="F27" s="499"/>
      <c r="G27" s="499"/>
      <c r="H27" s="499"/>
      <c r="I27" s="499"/>
      <c r="J27" s="499"/>
      <c r="K27" s="500"/>
      <c r="L27" s="39"/>
      <c r="M27" s="507"/>
      <c r="N27" s="507"/>
      <c r="O27" s="507"/>
      <c r="P27" s="507"/>
      <c r="Q27" s="507"/>
      <c r="R27" s="507"/>
      <c r="S27" s="508"/>
      <c r="T27" s="39"/>
      <c r="U27" s="499"/>
      <c r="V27" s="499"/>
      <c r="W27" s="499"/>
      <c r="X27" s="499"/>
      <c r="Y27" s="499"/>
      <c r="Z27" s="499"/>
      <c r="AA27" s="499"/>
      <c r="AB27" s="499"/>
      <c r="AC27" s="499"/>
      <c r="AD27" s="499"/>
      <c r="AE27" s="499"/>
      <c r="AF27" s="500"/>
      <c r="AG27" s="69"/>
      <c r="AH27" s="499"/>
      <c r="AI27" s="499"/>
      <c r="AJ27" s="499"/>
      <c r="AK27" s="499"/>
      <c r="AL27" s="499"/>
      <c r="AM27" s="500"/>
      <c r="AN27" s="27"/>
    </row>
    <row r="28" spans="2:46" ht="27" customHeight="1">
      <c r="B28" s="27"/>
      <c r="C28" s="39"/>
      <c r="D28" s="499"/>
      <c r="E28" s="499"/>
      <c r="F28" s="499"/>
      <c r="G28" s="499"/>
      <c r="H28" s="499"/>
      <c r="I28" s="499"/>
      <c r="J28" s="499"/>
      <c r="K28" s="500"/>
      <c r="L28" s="39"/>
      <c r="M28" s="507"/>
      <c r="N28" s="507"/>
      <c r="O28" s="507"/>
      <c r="P28" s="507"/>
      <c r="Q28" s="507"/>
      <c r="R28" s="507"/>
      <c r="S28" s="508"/>
      <c r="T28" s="39"/>
      <c r="U28" s="499"/>
      <c r="V28" s="499"/>
      <c r="W28" s="499"/>
      <c r="X28" s="499"/>
      <c r="Y28" s="499"/>
      <c r="Z28" s="499"/>
      <c r="AA28" s="499"/>
      <c r="AB28" s="499"/>
      <c r="AC28" s="499"/>
      <c r="AD28" s="499"/>
      <c r="AE28" s="499"/>
      <c r="AF28" s="500"/>
      <c r="AG28" s="162"/>
      <c r="AH28" s="501"/>
      <c r="AI28" s="501"/>
      <c r="AJ28" s="501"/>
      <c r="AK28" s="501"/>
      <c r="AL28" s="501"/>
      <c r="AM28" s="502"/>
      <c r="AN28" s="27"/>
    </row>
    <row r="29" spans="2:46" ht="27" customHeight="1">
      <c r="B29" s="27"/>
      <c r="C29" s="39"/>
      <c r="D29" s="503"/>
      <c r="E29" s="503"/>
      <c r="F29" s="503"/>
      <c r="G29" s="503"/>
      <c r="H29" s="503"/>
      <c r="I29" s="503"/>
      <c r="J29" s="503"/>
      <c r="K29" s="504"/>
      <c r="L29" s="39"/>
      <c r="M29" s="511"/>
      <c r="N29" s="511"/>
      <c r="O29" s="511"/>
      <c r="P29" s="511"/>
      <c r="Q29" s="511"/>
      <c r="R29" s="511"/>
      <c r="S29" s="512"/>
      <c r="T29" s="39"/>
      <c r="U29" s="503"/>
      <c r="V29" s="503"/>
      <c r="W29" s="503"/>
      <c r="X29" s="503"/>
      <c r="Y29" s="503"/>
      <c r="Z29" s="503"/>
      <c r="AA29" s="503"/>
      <c r="AB29" s="503"/>
      <c r="AC29" s="503"/>
      <c r="AD29" s="503"/>
      <c r="AE29" s="503"/>
      <c r="AF29" s="504"/>
      <c r="AG29" s="167"/>
      <c r="AH29" s="505"/>
      <c r="AI29" s="505"/>
      <c r="AJ29" s="505"/>
      <c r="AK29" s="505"/>
      <c r="AL29" s="505"/>
      <c r="AM29" s="506"/>
      <c r="AN29" s="27"/>
    </row>
    <row r="30" spans="2:46" ht="27" customHeight="1">
      <c r="B30" s="27"/>
      <c r="C30" s="39"/>
      <c r="D30" s="503"/>
      <c r="E30" s="503"/>
      <c r="F30" s="503"/>
      <c r="G30" s="503"/>
      <c r="H30" s="503"/>
      <c r="I30" s="503"/>
      <c r="J30" s="503"/>
      <c r="K30" s="504"/>
      <c r="L30" s="39"/>
      <c r="M30" s="511"/>
      <c r="N30" s="511"/>
      <c r="O30" s="511"/>
      <c r="P30" s="511"/>
      <c r="Q30" s="511"/>
      <c r="R30" s="511"/>
      <c r="S30" s="512"/>
      <c r="T30" s="39"/>
      <c r="U30" s="503"/>
      <c r="V30" s="503"/>
      <c r="W30" s="503"/>
      <c r="X30" s="503"/>
      <c r="Y30" s="503"/>
      <c r="Z30" s="503"/>
      <c r="AA30" s="503"/>
      <c r="AB30" s="503"/>
      <c r="AC30" s="503"/>
      <c r="AD30" s="503"/>
      <c r="AE30" s="503"/>
      <c r="AF30" s="504"/>
      <c r="AG30" s="69"/>
      <c r="AH30" s="499"/>
      <c r="AI30" s="499"/>
      <c r="AJ30" s="499"/>
      <c r="AK30" s="499"/>
      <c r="AL30" s="499"/>
      <c r="AM30" s="500"/>
      <c r="AN30" s="27"/>
    </row>
    <row r="31" spans="2:46" ht="27" customHeight="1">
      <c r="B31" s="27"/>
      <c r="C31" s="39"/>
      <c r="D31" s="499"/>
      <c r="E31" s="499"/>
      <c r="F31" s="499"/>
      <c r="G31" s="499"/>
      <c r="H31" s="499"/>
      <c r="I31" s="499"/>
      <c r="J31" s="499"/>
      <c r="K31" s="500"/>
      <c r="L31" s="28"/>
      <c r="M31" s="509"/>
      <c r="N31" s="509"/>
      <c r="O31" s="509"/>
      <c r="P31" s="509"/>
      <c r="Q31" s="509"/>
      <c r="R31" s="509"/>
      <c r="S31" s="510"/>
      <c r="T31" s="39"/>
      <c r="U31" s="499"/>
      <c r="V31" s="499"/>
      <c r="W31" s="499"/>
      <c r="X31" s="499"/>
      <c r="Y31" s="499"/>
      <c r="Z31" s="499"/>
      <c r="AA31" s="499"/>
      <c r="AB31" s="499"/>
      <c r="AC31" s="499"/>
      <c r="AD31" s="499"/>
      <c r="AE31" s="499"/>
      <c r="AF31" s="500"/>
      <c r="AG31" s="69"/>
      <c r="AH31" s="499"/>
      <c r="AI31" s="499"/>
      <c r="AJ31" s="499"/>
      <c r="AK31" s="499"/>
      <c r="AL31" s="499"/>
      <c r="AM31" s="500"/>
      <c r="AN31" s="27"/>
    </row>
    <row r="32" spans="2:46" ht="27" customHeight="1">
      <c r="B32" s="27"/>
      <c r="C32" s="28"/>
      <c r="D32" s="501"/>
      <c r="E32" s="501"/>
      <c r="F32" s="501"/>
      <c r="G32" s="501"/>
      <c r="H32" s="501"/>
      <c r="I32" s="501"/>
      <c r="J32" s="501"/>
      <c r="K32" s="502"/>
      <c r="L32" s="29"/>
      <c r="M32" s="509"/>
      <c r="N32" s="509"/>
      <c r="O32" s="509"/>
      <c r="P32" s="509"/>
      <c r="Q32" s="509"/>
      <c r="R32" s="509"/>
      <c r="S32" s="510"/>
      <c r="T32" s="28"/>
      <c r="U32" s="501"/>
      <c r="V32" s="501"/>
      <c r="W32" s="501"/>
      <c r="X32" s="501"/>
      <c r="Y32" s="501"/>
      <c r="Z32" s="501"/>
      <c r="AA32" s="501"/>
      <c r="AB32" s="501"/>
      <c r="AC32" s="501"/>
      <c r="AD32" s="501"/>
      <c r="AE32" s="501"/>
      <c r="AF32" s="502"/>
      <c r="AG32" s="162"/>
      <c r="AH32" s="501"/>
      <c r="AI32" s="501"/>
      <c r="AJ32" s="501"/>
      <c r="AK32" s="501"/>
      <c r="AL32" s="501"/>
      <c r="AM32" s="502"/>
      <c r="AN32" s="27"/>
      <c r="AO32" s="165"/>
      <c r="AP32" s="165"/>
      <c r="AQ32" s="165"/>
      <c r="AR32" s="165"/>
      <c r="AT32" s="165"/>
    </row>
    <row r="33" spans="2:40">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row>
  </sheetData>
  <sheetProtection password="D805" sheet="1" objects="1" scenarios="1"/>
  <mergeCells count="95">
    <mergeCell ref="Q9:T9"/>
    <mergeCell ref="X9:AK9"/>
    <mergeCell ref="C10:M10"/>
    <mergeCell ref="Q10:T10"/>
    <mergeCell ref="X10:AK10"/>
    <mergeCell ref="C9:M9"/>
    <mergeCell ref="N4:Z4"/>
    <mergeCell ref="T8:U8"/>
    <mergeCell ref="Z8:AC8"/>
    <mergeCell ref="C6:M6"/>
    <mergeCell ref="O6:AL6"/>
    <mergeCell ref="D7:L7"/>
    <mergeCell ref="O7:AL7"/>
    <mergeCell ref="D8:L8"/>
    <mergeCell ref="O8:R8"/>
    <mergeCell ref="D16:K16"/>
    <mergeCell ref="D12:J13"/>
    <mergeCell ref="L12:S13"/>
    <mergeCell ref="U12:AE13"/>
    <mergeCell ref="AH14:AM14"/>
    <mergeCell ref="AH15:AM15"/>
    <mergeCell ref="U15:AF15"/>
    <mergeCell ref="AG12:AM13"/>
    <mergeCell ref="M14:S14"/>
    <mergeCell ref="M15:S15"/>
    <mergeCell ref="U14:AF14"/>
    <mergeCell ref="D14:K14"/>
    <mergeCell ref="D15:K15"/>
    <mergeCell ref="M18:S18"/>
    <mergeCell ref="D19:K19"/>
    <mergeCell ref="M19:S19"/>
    <mergeCell ref="AH19:AM19"/>
    <mergeCell ref="D18:K18"/>
    <mergeCell ref="AH21:AM21"/>
    <mergeCell ref="M16:S16"/>
    <mergeCell ref="D17:K17"/>
    <mergeCell ref="M17:S17"/>
    <mergeCell ref="AH16:AM16"/>
    <mergeCell ref="AH17:AM17"/>
    <mergeCell ref="AH18:AM18"/>
    <mergeCell ref="U20:AF20"/>
    <mergeCell ref="U21:AF21"/>
    <mergeCell ref="AH20:AM20"/>
    <mergeCell ref="U16:AF16"/>
    <mergeCell ref="U17:AF17"/>
    <mergeCell ref="U18:AF18"/>
    <mergeCell ref="U19:AF19"/>
    <mergeCell ref="M20:S20"/>
    <mergeCell ref="M21:S21"/>
    <mergeCell ref="D24:K24"/>
    <mergeCell ref="D25:K25"/>
    <mergeCell ref="M22:S22"/>
    <mergeCell ref="M23:S23"/>
    <mergeCell ref="D22:K22"/>
    <mergeCell ref="D23:K23"/>
    <mergeCell ref="D20:K20"/>
    <mergeCell ref="D21:K21"/>
    <mergeCell ref="M24:S24"/>
    <mergeCell ref="M25:S25"/>
    <mergeCell ref="D32:K32"/>
    <mergeCell ref="M26:S26"/>
    <mergeCell ref="M27:S27"/>
    <mergeCell ref="M28:S28"/>
    <mergeCell ref="M29:S29"/>
    <mergeCell ref="M30:S30"/>
    <mergeCell ref="M31:S31"/>
    <mergeCell ref="M32:S32"/>
    <mergeCell ref="D30:K30"/>
    <mergeCell ref="D31:K31"/>
    <mergeCell ref="D28:K28"/>
    <mergeCell ref="D29:K29"/>
    <mergeCell ref="D26:K26"/>
    <mergeCell ref="D27:K27"/>
    <mergeCell ref="AH32:AM32"/>
    <mergeCell ref="AH22:AM22"/>
    <mergeCell ref="AH23:AM23"/>
    <mergeCell ref="AH24:AM24"/>
    <mergeCell ref="AH25:AM25"/>
    <mergeCell ref="AH26:AM26"/>
    <mergeCell ref="AH27:AM27"/>
    <mergeCell ref="U28:AF28"/>
    <mergeCell ref="U29:AF29"/>
    <mergeCell ref="U30:AF30"/>
    <mergeCell ref="U31:AF31"/>
    <mergeCell ref="U32:AF32"/>
    <mergeCell ref="AH28:AM28"/>
    <mergeCell ref="AH29:AM29"/>
    <mergeCell ref="U22:AF22"/>
    <mergeCell ref="AH30:AM30"/>
    <mergeCell ref="AH31:AM31"/>
    <mergeCell ref="U23:AF23"/>
    <mergeCell ref="U24:AF24"/>
    <mergeCell ref="U25:AF25"/>
    <mergeCell ref="U26:AF26"/>
    <mergeCell ref="U27:AF27"/>
  </mergeCells>
  <phoneticPr fontId="3"/>
  <conditionalFormatting sqref="L23 T23 AG23">
    <cfRule type="expression" dxfId="12" priority="21" stopIfTrue="1">
      <formula>NOT($AT$8)</formula>
    </cfRule>
  </conditionalFormatting>
  <conditionalFormatting sqref="T14:T15 L14:L15 AG14:AG15">
    <cfRule type="expression" dxfId="11" priority="20" stopIfTrue="1">
      <formula>NOT($AT$5)</formula>
    </cfRule>
  </conditionalFormatting>
  <conditionalFormatting sqref="T16:T17 L16:L17 AG16:AG17">
    <cfRule type="expression" dxfId="10" priority="19" stopIfTrue="1">
      <formula>NOT($AT$6)</formula>
    </cfRule>
  </conditionalFormatting>
  <conditionalFormatting sqref="T18:T19 L18:L19 AG18:AG19">
    <cfRule type="expression" dxfId="9" priority="18" stopIfTrue="1">
      <formula>NOT(#REF!)</formula>
    </cfRule>
  </conditionalFormatting>
  <conditionalFormatting sqref="T20:T21 L20:L21 AG20:AG21">
    <cfRule type="expression" dxfId="8" priority="17" stopIfTrue="1">
      <formula>NOT($AT$7)</formula>
    </cfRule>
  </conditionalFormatting>
  <conditionalFormatting sqref="L22 T22 AG22">
    <cfRule type="expression" dxfId="7" priority="16" stopIfTrue="1">
      <formula>NOT(#REF!)</formula>
    </cfRule>
  </conditionalFormatting>
  <conditionalFormatting sqref="L24 T24 AG24">
    <cfRule type="expression" dxfId="6" priority="8" stopIfTrue="1">
      <formula>NOT(#REF!)</formula>
    </cfRule>
  </conditionalFormatting>
  <conditionalFormatting sqref="L27 T27 AG27">
    <cfRule type="expression" dxfId="5" priority="6" stopIfTrue="1">
      <formula>NOT($AT$3)</formula>
    </cfRule>
  </conditionalFormatting>
  <conditionalFormatting sqref="L28:L29 T28:T29 AG28:AG29">
    <cfRule type="expression" dxfId="4" priority="5" stopIfTrue="1">
      <formula>NOT($AT$3)</formula>
    </cfRule>
  </conditionalFormatting>
  <conditionalFormatting sqref="L25 T25 AG25">
    <cfRule type="expression" dxfId="3" priority="4" stopIfTrue="1">
      <formula>NOT($AT$2)</formula>
    </cfRule>
  </conditionalFormatting>
  <conditionalFormatting sqref="L26 T26 AG26 L30 T30 AG30">
    <cfRule type="expression" dxfId="2" priority="3" stopIfTrue="1">
      <formula>NOT($AT$4)</formula>
    </cfRule>
  </conditionalFormatting>
  <pageMargins left="1.1811023622047245" right="0.59055118110236227" top="1.1811023622047245" bottom="0.98425196850393704" header="0.51181102362204722" footer="0.51181102362204722"/>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AN56"/>
  <sheetViews>
    <sheetView showGridLines="0" showRowColHeaders="0" workbookViewId="0">
      <selection activeCell="Y15" sqref="Y15:AL15"/>
    </sheetView>
  </sheetViews>
  <sheetFormatPr defaultRowHeight="13.5"/>
  <cols>
    <col min="1" max="40" width="2.25" style="26" customWidth="1"/>
    <col min="41" max="16384" width="9" style="26"/>
  </cols>
  <sheetData>
    <row r="2" spans="2:40">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2:40">
      <c r="B3" s="27"/>
      <c r="C3" s="27" t="s">
        <v>62</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335" t="str">
        <f>Ver&amp;"-"&amp;SN</f>
        <v>H29/4/1版-</v>
      </c>
      <c r="AK3" s="27"/>
      <c r="AL3" s="27"/>
      <c r="AM3" s="27"/>
      <c r="AN3" s="27"/>
    </row>
    <row r="4" spans="2:40">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row>
    <row r="5" spans="2:40">
      <c r="B5" s="27"/>
      <c r="C5" s="27"/>
      <c r="D5" s="27"/>
      <c r="E5" s="27"/>
      <c r="F5" s="27"/>
      <c r="G5" s="27"/>
      <c r="H5" s="27"/>
      <c r="I5" s="27"/>
      <c r="J5" s="27"/>
      <c r="K5" s="27"/>
      <c r="L5" s="27"/>
      <c r="M5" s="27"/>
      <c r="N5" s="27"/>
      <c r="O5" s="28"/>
      <c r="P5" s="358"/>
      <c r="Q5" s="358"/>
      <c r="R5" s="358"/>
      <c r="S5" s="30"/>
      <c r="T5" s="372"/>
      <c r="U5" s="351"/>
      <c r="V5" s="351"/>
      <c r="W5" s="351"/>
      <c r="X5" s="429"/>
      <c r="Y5" s="29"/>
      <c r="Z5" s="358"/>
      <c r="AA5" s="358"/>
      <c r="AB5" s="358"/>
      <c r="AC5" s="30"/>
      <c r="AD5" s="29"/>
      <c r="AE5" s="357"/>
      <c r="AF5" s="358"/>
      <c r="AG5" s="358"/>
      <c r="AH5" s="30"/>
      <c r="AI5" s="29"/>
      <c r="AJ5" s="357"/>
      <c r="AK5" s="358"/>
      <c r="AL5" s="358"/>
      <c r="AM5" s="30"/>
      <c r="AN5" s="27"/>
    </row>
    <row r="6" spans="2:40">
      <c r="B6" s="27"/>
      <c r="C6" s="27"/>
      <c r="D6" s="27"/>
      <c r="E6" s="27"/>
      <c r="F6" s="27"/>
      <c r="G6" s="27"/>
      <c r="H6" s="27"/>
      <c r="I6" s="27"/>
      <c r="J6" s="27"/>
      <c r="K6" s="27"/>
      <c r="L6" s="27"/>
      <c r="M6" s="27"/>
      <c r="N6" s="27"/>
      <c r="O6" s="31"/>
      <c r="P6" s="27"/>
      <c r="Q6" s="27"/>
      <c r="R6" s="27"/>
      <c r="S6" s="32"/>
      <c r="T6" s="27"/>
      <c r="U6" s="27"/>
      <c r="V6" s="27"/>
      <c r="W6" s="27"/>
      <c r="X6" s="32"/>
      <c r="Y6" s="27"/>
      <c r="Z6" s="27"/>
      <c r="AA6" s="27"/>
      <c r="AB6" s="27"/>
      <c r="AC6" s="32"/>
      <c r="AD6" s="27"/>
      <c r="AE6" s="27"/>
      <c r="AF6" s="27"/>
      <c r="AG6" s="27"/>
      <c r="AH6" s="32"/>
      <c r="AI6" s="27"/>
      <c r="AJ6" s="27"/>
      <c r="AK6" s="27"/>
      <c r="AL6" s="27"/>
      <c r="AM6" s="32"/>
      <c r="AN6" s="27"/>
    </row>
    <row r="7" spans="2:40">
      <c r="B7" s="27"/>
      <c r="C7" s="27"/>
      <c r="D7" s="27"/>
      <c r="E7" s="27"/>
      <c r="F7" s="27"/>
      <c r="G7" s="27"/>
      <c r="H7" s="27"/>
      <c r="I7" s="27"/>
      <c r="J7" s="27"/>
      <c r="K7" s="27"/>
      <c r="L7" s="27"/>
      <c r="M7" s="27"/>
      <c r="N7" s="27"/>
      <c r="O7" s="31"/>
      <c r="P7" s="27"/>
      <c r="Q7" s="27"/>
      <c r="R7" s="27"/>
      <c r="S7" s="32"/>
      <c r="T7" s="27"/>
      <c r="U7" s="27"/>
      <c r="V7" s="27"/>
      <c r="W7" s="27"/>
      <c r="X7" s="32"/>
      <c r="Y7" s="27"/>
      <c r="Z7" s="27"/>
      <c r="AA7" s="27"/>
      <c r="AB7" s="27"/>
      <c r="AC7" s="32"/>
      <c r="AD7" s="27"/>
      <c r="AE7" s="27"/>
      <c r="AF7" s="27"/>
      <c r="AG7" s="27"/>
      <c r="AH7" s="32"/>
      <c r="AI7" s="27"/>
      <c r="AJ7" s="27"/>
      <c r="AK7" s="27"/>
      <c r="AL7" s="27"/>
      <c r="AM7" s="32"/>
      <c r="AN7" s="27"/>
    </row>
    <row r="8" spans="2:40">
      <c r="B8" s="27"/>
      <c r="C8" s="27"/>
      <c r="D8" s="27"/>
      <c r="E8" s="27"/>
      <c r="F8" s="27"/>
      <c r="G8" s="27"/>
      <c r="H8" s="27"/>
      <c r="I8" s="27"/>
      <c r="J8" s="27"/>
      <c r="K8" s="27"/>
      <c r="L8" s="27"/>
      <c r="M8" s="27"/>
      <c r="N8" s="27"/>
      <c r="O8" s="31"/>
      <c r="P8" s="27"/>
      <c r="Q8" s="27"/>
      <c r="R8" s="27"/>
      <c r="S8" s="32"/>
      <c r="T8" s="27"/>
      <c r="U8" s="27"/>
      <c r="V8" s="27"/>
      <c r="W8" s="27"/>
      <c r="X8" s="32"/>
      <c r="Y8" s="27"/>
      <c r="Z8" s="27"/>
      <c r="AA8" s="27"/>
      <c r="AB8" s="27"/>
      <c r="AC8" s="32"/>
      <c r="AD8" s="27"/>
      <c r="AE8" s="27"/>
      <c r="AF8" s="27"/>
      <c r="AG8" s="27"/>
      <c r="AH8" s="32"/>
      <c r="AI8" s="27"/>
      <c r="AJ8" s="27"/>
      <c r="AK8" s="27"/>
      <c r="AL8" s="27"/>
      <c r="AM8" s="32"/>
      <c r="AN8" s="27"/>
    </row>
    <row r="9" spans="2:40">
      <c r="B9" s="27"/>
      <c r="C9" s="27"/>
      <c r="D9" s="27"/>
      <c r="E9" s="27"/>
      <c r="F9" s="27"/>
      <c r="G9" s="27"/>
      <c r="H9" s="27"/>
      <c r="I9" s="27"/>
      <c r="J9" s="27"/>
      <c r="K9" s="27"/>
      <c r="L9" s="27"/>
      <c r="M9" s="27"/>
      <c r="N9" s="27"/>
      <c r="O9" s="33"/>
      <c r="P9" s="34"/>
      <c r="Q9" s="34"/>
      <c r="R9" s="34"/>
      <c r="S9" s="35"/>
      <c r="T9" s="34"/>
      <c r="U9" s="34"/>
      <c r="V9" s="34"/>
      <c r="W9" s="34"/>
      <c r="X9" s="35"/>
      <c r="Y9" s="34"/>
      <c r="Z9" s="34"/>
      <c r="AA9" s="34"/>
      <c r="AB9" s="34"/>
      <c r="AC9" s="35"/>
      <c r="AD9" s="34"/>
      <c r="AE9" s="34"/>
      <c r="AF9" s="34"/>
      <c r="AG9" s="34"/>
      <c r="AH9" s="35"/>
      <c r="AI9" s="34"/>
      <c r="AJ9" s="34"/>
      <c r="AK9" s="34"/>
      <c r="AL9" s="34"/>
      <c r="AM9" s="35"/>
      <c r="AN9" s="27"/>
    </row>
    <row r="10" spans="2:40">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row>
    <row r="11" spans="2:40">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row>
    <row r="12" spans="2:40">
      <c r="B12" s="27"/>
      <c r="C12" s="3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8"/>
      <c r="AN12" s="27"/>
    </row>
    <row r="13" spans="2:40" ht="14.25">
      <c r="B13" s="27"/>
      <c r="C13" s="31"/>
      <c r="D13" s="27"/>
      <c r="E13" s="27"/>
      <c r="F13" s="27"/>
      <c r="G13" s="27"/>
      <c r="H13" s="27"/>
      <c r="I13" s="27"/>
      <c r="J13" s="27"/>
      <c r="K13" s="27"/>
      <c r="L13" s="27"/>
      <c r="M13" s="27"/>
      <c r="N13" s="27"/>
      <c r="O13" s="472" t="s">
        <v>63</v>
      </c>
      <c r="P13" s="472"/>
      <c r="Q13" s="472"/>
      <c r="R13" s="472"/>
      <c r="S13" s="472"/>
      <c r="T13" s="472"/>
      <c r="U13" s="472"/>
      <c r="V13" s="472"/>
      <c r="W13" s="472"/>
      <c r="X13" s="472"/>
      <c r="Y13" s="472"/>
      <c r="Z13" s="27"/>
      <c r="AA13" s="27"/>
      <c r="AB13" s="27"/>
      <c r="AC13" s="27"/>
      <c r="AD13" s="27"/>
      <c r="AE13" s="27"/>
      <c r="AF13" s="27"/>
      <c r="AG13" s="27"/>
      <c r="AH13" s="27"/>
      <c r="AI13" s="27"/>
      <c r="AJ13" s="27"/>
      <c r="AK13" s="27"/>
      <c r="AL13" s="27"/>
      <c r="AM13" s="32"/>
      <c r="AN13" s="27"/>
    </row>
    <row r="14" spans="2:40">
      <c r="B14" s="27"/>
      <c r="C14" s="31"/>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32"/>
      <c r="AN14" s="27"/>
    </row>
    <row r="15" spans="2:40">
      <c r="B15" s="27"/>
      <c r="C15" s="31"/>
      <c r="D15" s="27"/>
      <c r="E15" s="27"/>
      <c r="F15" s="27"/>
      <c r="G15" s="27"/>
      <c r="H15" s="27"/>
      <c r="I15" s="27"/>
      <c r="J15" s="27"/>
      <c r="K15" s="27"/>
      <c r="L15" s="27"/>
      <c r="M15" s="27"/>
      <c r="N15" s="27"/>
      <c r="O15" s="27"/>
      <c r="P15" s="27"/>
      <c r="Q15" s="27"/>
      <c r="R15" s="27"/>
      <c r="S15" s="27"/>
      <c r="T15" s="27"/>
      <c r="U15" s="27"/>
      <c r="V15" s="27"/>
      <c r="W15" s="27"/>
      <c r="X15" s="27"/>
      <c r="Y15" s="538">
        <v>42917</v>
      </c>
      <c r="Z15" s="538"/>
      <c r="AA15" s="538"/>
      <c r="AB15" s="538"/>
      <c r="AC15" s="538"/>
      <c r="AD15" s="538"/>
      <c r="AE15" s="538"/>
      <c r="AF15" s="538"/>
      <c r="AG15" s="538"/>
      <c r="AH15" s="538"/>
      <c r="AI15" s="538"/>
      <c r="AJ15" s="538"/>
      <c r="AK15" s="538"/>
      <c r="AL15" s="538"/>
      <c r="AM15" s="45"/>
      <c r="AN15" s="27"/>
    </row>
    <row r="16" spans="2:40">
      <c r="B16" s="27"/>
      <c r="C16" s="31"/>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32"/>
      <c r="AN16" s="27"/>
    </row>
    <row r="17" spans="2:40">
      <c r="B17" s="27"/>
      <c r="C17" s="31"/>
      <c r="D17" s="27"/>
      <c r="E17" s="457" t="str">
        <f>"一関市長　"&amp;市長名&amp;"　様"</f>
        <v>一関市長　勝部 修　様</v>
      </c>
      <c r="F17" s="457"/>
      <c r="G17" s="457"/>
      <c r="H17" s="457"/>
      <c r="I17" s="457"/>
      <c r="J17" s="457"/>
      <c r="K17" s="457"/>
      <c r="L17" s="457"/>
      <c r="M17" s="457"/>
      <c r="N17" s="457"/>
      <c r="O17" s="457"/>
      <c r="P17" s="27"/>
      <c r="Q17" s="27"/>
      <c r="R17" s="27"/>
      <c r="S17" s="27"/>
      <c r="T17" s="27"/>
      <c r="U17" s="27"/>
      <c r="V17" s="27"/>
      <c r="W17" s="27"/>
      <c r="X17" s="27"/>
      <c r="Y17" s="27"/>
      <c r="Z17" s="27"/>
      <c r="AA17" s="27"/>
      <c r="AB17" s="27"/>
      <c r="AC17" s="27"/>
      <c r="AD17" s="27"/>
      <c r="AE17" s="27"/>
      <c r="AF17" s="27"/>
      <c r="AG17" s="27"/>
      <c r="AH17" s="27"/>
      <c r="AI17" s="27"/>
      <c r="AJ17" s="27"/>
      <c r="AK17" s="27"/>
      <c r="AL17" s="27"/>
      <c r="AM17" s="32"/>
      <c r="AN17" s="27"/>
    </row>
    <row r="18" spans="2:40" ht="27" customHeight="1">
      <c r="B18" s="27"/>
      <c r="C18" s="31"/>
      <c r="D18" s="27"/>
      <c r="E18" s="27"/>
      <c r="F18" s="27"/>
      <c r="G18" s="27"/>
      <c r="H18" s="27"/>
      <c r="I18" s="27"/>
      <c r="J18" s="27"/>
      <c r="K18" s="27"/>
      <c r="L18" s="27"/>
      <c r="M18" s="27"/>
      <c r="N18" s="27"/>
      <c r="O18" s="27"/>
      <c r="P18" s="27"/>
      <c r="Q18" s="537" t="s">
        <v>216</v>
      </c>
      <c r="R18" s="537"/>
      <c r="S18" s="537"/>
      <c r="T18" s="537"/>
      <c r="U18" s="537"/>
      <c r="V18" s="537"/>
      <c r="W18" s="537"/>
      <c r="X18" s="27"/>
      <c r="Y18" s="535" t="s">
        <v>364</v>
      </c>
      <c r="Z18" s="536"/>
      <c r="AA18" s="536"/>
      <c r="AB18" s="536"/>
      <c r="AC18" s="536"/>
      <c r="AD18" s="536"/>
      <c r="AE18" s="536"/>
      <c r="AF18" s="536"/>
      <c r="AG18" s="536"/>
      <c r="AH18" s="536"/>
      <c r="AI18" s="536"/>
      <c r="AJ18" s="536"/>
      <c r="AK18" s="27"/>
      <c r="AL18" s="273" t="s">
        <v>90</v>
      </c>
      <c r="AM18" s="32"/>
      <c r="AN18" s="27"/>
    </row>
    <row r="19" spans="2:40">
      <c r="B19" s="27"/>
      <c r="C19" s="31"/>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32"/>
      <c r="AN19" s="27"/>
    </row>
    <row r="20" spans="2:40" ht="27" customHeight="1">
      <c r="B20" s="27"/>
      <c r="C20" s="31"/>
      <c r="D20" s="27"/>
      <c r="E20" s="27"/>
      <c r="F20" s="27"/>
      <c r="G20" s="27"/>
      <c r="H20" s="27"/>
      <c r="I20" s="27"/>
      <c r="J20" s="27"/>
      <c r="K20" s="27"/>
      <c r="L20" s="27"/>
      <c r="M20" s="27"/>
      <c r="N20" s="27"/>
      <c r="O20" s="27"/>
      <c r="P20" s="27"/>
      <c r="Q20" s="537" t="s">
        <v>211</v>
      </c>
      <c r="R20" s="537"/>
      <c r="S20" s="537"/>
      <c r="T20" s="537"/>
      <c r="U20" s="537"/>
      <c r="V20" s="537"/>
      <c r="W20" s="537"/>
      <c r="X20" s="27"/>
      <c r="Y20" s="535" t="s">
        <v>366</v>
      </c>
      <c r="Z20" s="536"/>
      <c r="AA20" s="536"/>
      <c r="AB20" s="536"/>
      <c r="AC20" s="536"/>
      <c r="AD20" s="536"/>
      <c r="AE20" s="536"/>
      <c r="AF20" s="536"/>
      <c r="AG20" s="536"/>
      <c r="AH20" s="536"/>
      <c r="AI20" s="536"/>
      <c r="AJ20" s="536"/>
      <c r="AK20" s="27"/>
      <c r="AL20" s="273" t="s">
        <v>90</v>
      </c>
      <c r="AM20" s="32"/>
      <c r="AN20" s="27"/>
    </row>
    <row r="21" spans="2:40" s="164" customFormat="1">
      <c r="B21" s="201"/>
      <c r="C21" s="31"/>
      <c r="D21" s="201"/>
      <c r="E21" s="201"/>
      <c r="F21" s="201"/>
      <c r="G21" s="201"/>
      <c r="H21" s="201"/>
      <c r="I21" s="201"/>
      <c r="J21" s="201"/>
      <c r="K21" s="201"/>
      <c r="L21" s="201"/>
      <c r="M21" s="201"/>
      <c r="N21" s="201"/>
      <c r="O21" s="201"/>
      <c r="P21" s="201"/>
      <c r="Q21" s="201"/>
      <c r="R21" s="198"/>
      <c r="S21" s="198"/>
      <c r="T21" s="198"/>
      <c r="U21" s="198"/>
      <c r="V21" s="198"/>
      <c r="W21" s="198"/>
      <c r="X21" s="201"/>
      <c r="Y21" s="201"/>
      <c r="Z21" s="201"/>
      <c r="AA21" s="201"/>
      <c r="AB21" s="201"/>
      <c r="AC21" s="201"/>
      <c r="AD21" s="201"/>
      <c r="AE21" s="201"/>
      <c r="AF21" s="201"/>
      <c r="AG21" s="201"/>
      <c r="AH21" s="201"/>
      <c r="AI21" s="201"/>
      <c r="AJ21" s="201"/>
      <c r="AK21" s="201"/>
      <c r="AL21" s="197"/>
      <c r="AM21" s="200"/>
      <c r="AN21" s="201"/>
    </row>
    <row r="22" spans="2:40">
      <c r="B22" s="27"/>
      <c r="C22" s="31"/>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32"/>
      <c r="AN22" s="27"/>
    </row>
    <row r="23" spans="2:40">
      <c r="B23" s="27"/>
      <c r="C23" s="31"/>
      <c r="D23" s="80" t="s">
        <v>280</v>
      </c>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32"/>
      <c r="AN23" s="27"/>
    </row>
    <row r="24" spans="2:40">
      <c r="B24" s="27"/>
      <c r="C24" s="31"/>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32"/>
      <c r="AN24" s="27"/>
    </row>
    <row r="25" spans="2:40">
      <c r="B25" s="27"/>
      <c r="C25" s="31"/>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32"/>
      <c r="AN25" s="27"/>
    </row>
    <row r="26" spans="2:40">
      <c r="B26" s="27"/>
      <c r="C26" s="31"/>
      <c r="D26" s="27"/>
      <c r="E26" s="27"/>
      <c r="F26" s="27"/>
      <c r="G26" s="27"/>
      <c r="H26" s="27"/>
      <c r="I26" s="27"/>
      <c r="J26" s="27"/>
      <c r="K26" s="27"/>
      <c r="L26" s="27"/>
      <c r="M26" s="27"/>
      <c r="N26" s="27"/>
      <c r="O26" s="27"/>
      <c r="P26" s="27"/>
      <c r="Q26" s="27"/>
      <c r="R26" s="27"/>
      <c r="S26" s="27"/>
      <c r="T26" s="27" t="s">
        <v>64</v>
      </c>
      <c r="U26" s="27"/>
      <c r="V26" s="27"/>
      <c r="W26" s="27"/>
      <c r="X26" s="27"/>
      <c r="Y26" s="27"/>
      <c r="Z26" s="27"/>
      <c r="AA26" s="27"/>
      <c r="AB26" s="27"/>
      <c r="AC26" s="27"/>
      <c r="AD26" s="27"/>
      <c r="AE26" s="27"/>
      <c r="AF26" s="27"/>
      <c r="AG26" s="27"/>
      <c r="AH26" s="27"/>
      <c r="AI26" s="27"/>
      <c r="AJ26" s="27"/>
      <c r="AK26" s="27"/>
      <c r="AL26" s="27"/>
      <c r="AM26" s="32"/>
      <c r="AN26" s="27"/>
    </row>
    <row r="27" spans="2:40">
      <c r="B27" s="27"/>
      <c r="C27" s="31"/>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32"/>
      <c r="AN27" s="27"/>
    </row>
    <row r="28" spans="2:40">
      <c r="B28" s="27"/>
      <c r="C28" s="31"/>
      <c r="D28" s="70">
        <v>1</v>
      </c>
      <c r="E28" s="27"/>
      <c r="F28" s="365" t="s">
        <v>86</v>
      </c>
      <c r="G28" s="457"/>
      <c r="H28" s="457"/>
      <c r="I28" s="457"/>
      <c r="J28" s="457"/>
      <c r="K28" s="457"/>
      <c r="L28" s="457"/>
      <c r="M28" s="457"/>
      <c r="N28" s="457"/>
      <c r="O28" s="27"/>
      <c r="P28" s="27"/>
      <c r="Q28" s="27" t="s">
        <v>1</v>
      </c>
      <c r="R28" s="27"/>
      <c r="S28" s="27"/>
      <c r="T28" s="543" t="s">
        <v>361</v>
      </c>
      <c r="U28" s="544"/>
      <c r="V28" s="544"/>
      <c r="W28" s="544"/>
      <c r="X28" s="544"/>
      <c r="Y28" s="544"/>
      <c r="Z28" s="544"/>
      <c r="AA28" s="544"/>
      <c r="AB28" s="544"/>
      <c r="AC28" s="544"/>
      <c r="AD28" s="544"/>
      <c r="AE28" s="544"/>
      <c r="AF28" s="544"/>
      <c r="AG28" s="544"/>
      <c r="AH28" s="544"/>
      <c r="AI28" s="544"/>
      <c r="AJ28" s="544"/>
      <c r="AK28" s="544"/>
      <c r="AL28" s="27"/>
      <c r="AM28" s="32"/>
      <c r="AN28" s="27"/>
    </row>
    <row r="29" spans="2:40">
      <c r="B29" s="27"/>
      <c r="C29" s="31"/>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32"/>
      <c r="AN29" s="27"/>
    </row>
    <row r="30" spans="2:40">
      <c r="B30" s="27"/>
      <c r="C30" s="31"/>
      <c r="D30" s="27"/>
      <c r="E30" s="27"/>
      <c r="F30" s="27"/>
      <c r="G30" s="27"/>
      <c r="H30" s="27"/>
      <c r="I30" s="27"/>
      <c r="J30" s="27"/>
      <c r="K30" s="27"/>
      <c r="L30" s="27"/>
      <c r="M30" s="27"/>
      <c r="N30" s="27"/>
      <c r="O30" s="27"/>
      <c r="P30" s="27"/>
      <c r="Q30" s="27" t="s">
        <v>3</v>
      </c>
      <c r="R30" s="27"/>
      <c r="S30" s="27"/>
      <c r="T30" s="543" t="s">
        <v>362</v>
      </c>
      <c r="U30" s="544"/>
      <c r="V30" s="544"/>
      <c r="W30" s="544"/>
      <c r="X30" s="544"/>
      <c r="Y30" s="544"/>
      <c r="Z30" s="544"/>
      <c r="AA30" s="544"/>
      <c r="AB30" s="544"/>
      <c r="AC30" s="544"/>
      <c r="AD30" s="544"/>
      <c r="AE30" s="544"/>
      <c r="AF30" s="544"/>
      <c r="AG30" s="544"/>
      <c r="AH30" s="544"/>
      <c r="AI30" s="544"/>
      <c r="AJ30" s="544"/>
      <c r="AK30" s="544"/>
      <c r="AL30" s="544"/>
      <c r="AM30" s="32"/>
      <c r="AN30" s="27"/>
    </row>
    <row r="31" spans="2:40">
      <c r="B31" s="27"/>
      <c r="C31" s="31"/>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32"/>
      <c r="AN31" s="27"/>
    </row>
    <row r="32" spans="2:40">
      <c r="B32" s="27"/>
      <c r="C32" s="31"/>
      <c r="D32" s="70">
        <v>2</v>
      </c>
      <c r="E32" s="27"/>
      <c r="F32" s="457" t="s">
        <v>45</v>
      </c>
      <c r="G32" s="457"/>
      <c r="H32" s="457"/>
      <c r="I32" s="457"/>
      <c r="J32" s="457"/>
      <c r="K32" s="457"/>
      <c r="L32" s="457"/>
      <c r="M32" s="457"/>
      <c r="N32" s="457"/>
      <c r="O32" s="27"/>
      <c r="P32" s="27"/>
      <c r="Q32" s="543" t="s">
        <v>361</v>
      </c>
      <c r="R32" s="544"/>
      <c r="S32" s="544"/>
      <c r="T32" s="544"/>
      <c r="U32" s="544"/>
      <c r="V32" s="544"/>
      <c r="W32" s="544"/>
      <c r="X32" s="544"/>
      <c r="Y32" s="544"/>
      <c r="Z32" s="544"/>
      <c r="AA32" s="544"/>
      <c r="AB32" s="544"/>
      <c r="AC32" s="544"/>
      <c r="AD32" s="544"/>
      <c r="AE32" s="544"/>
      <c r="AF32" s="544"/>
      <c r="AG32" s="544"/>
      <c r="AH32" s="544"/>
      <c r="AI32" s="544"/>
      <c r="AJ32" s="544"/>
      <c r="AK32" s="27"/>
      <c r="AL32" s="27"/>
      <c r="AM32" s="32"/>
      <c r="AN32" s="27"/>
    </row>
    <row r="33" spans="2:40">
      <c r="B33" s="27"/>
      <c r="C33" s="31"/>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32"/>
      <c r="AN33" s="27"/>
    </row>
    <row r="34" spans="2:40">
      <c r="B34" s="27"/>
      <c r="C34" s="31"/>
      <c r="D34" s="70">
        <v>3</v>
      </c>
      <c r="E34" s="27"/>
      <c r="F34" s="365" t="s">
        <v>54</v>
      </c>
      <c r="G34" s="457"/>
      <c r="H34" s="457"/>
      <c r="I34" s="457"/>
      <c r="J34" s="457"/>
      <c r="K34" s="457"/>
      <c r="L34" s="457"/>
      <c r="M34" s="457"/>
      <c r="N34" s="457"/>
      <c r="O34" s="27"/>
      <c r="P34" s="27"/>
      <c r="Q34" s="539" t="s">
        <v>369</v>
      </c>
      <c r="R34" s="540"/>
      <c r="S34" s="540"/>
      <c r="T34" s="540"/>
      <c r="U34" s="27"/>
      <c r="V34" s="27" t="s">
        <v>55</v>
      </c>
      <c r="W34" s="27"/>
      <c r="X34" s="27"/>
      <c r="Y34" s="27"/>
      <c r="Z34" s="27"/>
      <c r="AA34" s="27" t="s">
        <v>23</v>
      </c>
      <c r="AB34" s="27"/>
      <c r="AC34" s="541" t="s">
        <v>396</v>
      </c>
      <c r="AD34" s="542"/>
      <c r="AE34" s="542"/>
      <c r="AF34" s="542"/>
      <c r="AG34" s="542"/>
      <c r="AH34" s="27"/>
      <c r="AI34" s="27" t="s">
        <v>24</v>
      </c>
      <c r="AJ34" s="27"/>
      <c r="AK34" s="27"/>
      <c r="AL34" s="27"/>
      <c r="AM34" s="32"/>
      <c r="AN34" s="27"/>
    </row>
    <row r="35" spans="2:40">
      <c r="B35" s="27"/>
      <c r="C35" s="31"/>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32"/>
      <c r="AN35" s="27"/>
    </row>
    <row r="36" spans="2:40">
      <c r="B36" s="27"/>
      <c r="C36" s="31"/>
      <c r="D36" s="70">
        <v>4</v>
      </c>
      <c r="E36" s="27"/>
      <c r="F36" s="365" t="s">
        <v>217</v>
      </c>
      <c r="G36" s="457"/>
      <c r="H36" s="457"/>
      <c r="I36" s="457"/>
      <c r="J36" s="457"/>
      <c r="K36" s="457"/>
      <c r="L36" s="457"/>
      <c r="M36" s="457"/>
      <c r="N36" s="457"/>
      <c r="O36" s="27"/>
      <c r="P36" s="27"/>
      <c r="Q36" s="538">
        <v>42917</v>
      </c>
      <c r="R36" s="538"/>
      <c r="S36" s="538"/>
      <c r="T36" s="538"/>
      <c r="U36" s="538"/>
      <c r="V36" s="538"/>
      <c r="W36" s="538"/>
      <c r="X36" s="538"/>
      <c r="Y36" s="538"/>
      <c r="Z36" s="538"/>
      <c r="AA36" s="538"/>
      <c r="AB36" s="538"/>
      <c r="AC36" s="538"/>
      <c r="AD36" s="538"/>
      <c r="AE36" s="538"/>
      <c r="AF36" s="538"/>
      <c r="AG36" s="538"/>
      <c r="AH36" s="27"/>
      <c r="AI36" s="80" t="s">
        <v>281</v>
      </c>
      <c r="AJ36" s="27"/>
      <c r="AK36" s="27"/>
      <c r="AL36" s="27"/>
      <c r="AM36" s="32"/>
      <c r="AN36" s="27"/>
    </row>
    <row r="37" spans="2:40">
      <c r="B37" s="27"/>
      <c r="C37" s="31"/>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32"/>
      <c r="AN37" s="27"/>
    </row>
    <row r="38" spans="2:40">
      <c r="B38" s="27"/>
      <c r="C38" s="31"/>
      <c r="D38" s="27"/>
      <c r="E38" s="27"/>
      <c r="F38" s="27"/>
      <c r="G38" s="27"/>
      <c r="H38" s="27"/>
      <c r="I38" s="27"/>
      <c r="J38" s="27"/>
      <c r="K38" s="27"/>
      <c r="L38" s="27"/>
      <c r="M38" s="27"/>
      <c r="N38" s="27"/>
      <c r="O38" s="27"/>
      <c r="P38" s="27"/>
      <c r="Q38" s="538">
        <v>42978</v>
      </c>
      <c r="R38" s="538"/>
      <c r="S38" s="538"/>
      <c r="T38" s="538"/>
      <c r="U38" s="538"/>
      <c r="V38" s="538"/>
      <c r="W38" s="538"/>
      <c r="X38" s="538"/>
      <c r="Y38" s="538"/>
      <c r="Z38" s="538"/>
      <c r="AA38" s="538"/>
      <c r="AB38" s="538"/>
      <c r="AC38" s="538"/>
      <c r="AD38" s="538"/>
      <c r="AE38" s="538"/>
      <c r="AF38" s="538"/>
      <c r="AG38" s="538"/>
      <c r="AH38" s="27"/>
      <c r="AI38" s="27"/>
      <c r="AJ38" s="27"/>
      <c r="AK38" s="27"/>
      <c r="AL38" s="27"/>
      <c r="AM38" s="32"/>
      <c r="AN38" s="27"/>
    </row>
    <row r="39" spans="2:40">
      <c r="B39" s="27"/>
      <c r="C39" s="31"/>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32"/>
      <c r="AN39" s="27"/>
    </row>
    <row r="40" spans="2:40">
      <c r="B40" s="27"/>
      <c r="C40" s="31"/>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32"/>
      <c r="AN40" s="27"/>
    </row>
    <row r="41" spans="2:40">
      <c r="B41" s="27"/>
      <c r="C41" s="31"/>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32"/>
      <c r="AN41" s="27"/>
    </row>
    <row r="42" spans="2:40">
      <c r="B42" s="27"/>
      <c r="C42" s="31"/>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32"/>
      <c r="AN42" s="27"/>
    </row>
    <row r="43" spans="2:40">
      <c r="B43" s="27"/>
      <c r="C43" s="31"/>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32"/>
      <c r="AN43" s="27"/>
    </row>
    <row r="44" spans="2:40">
      <c r="B44" s="27"/>
      <c r="C44" s="31"/>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32"/>
      <c r="AN44" s="27"/>
    </row>
    <row r="45" spans="2:40">
      <c r="B45" s="27"/>
      <c r="C45" s="31"/>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32"/>
      <c r="AN45" s="27"/>
    </row>
    <row r="46" spans="2:40">
      <c r="B46" s="27"/>
      <c r="C46" s="31"/>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32"/>
      <c r="AN46" s="27"/>
    </row>
    <row r="47" spans="2:40">
      <c r="B47" s="27"/>
      <c r="C47" s="31"/>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32"/>
      <c r="AN47" s="27"/>
    </row>
    <row r="48" spans="2:40">
      <c r="B48" s="27"/>
      <c r="C48" s="31"/>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32"/>
      <c r="AN48" s="27"/>
    </row>
    <row r="49" spans="2:40">
      <c r="B49" s="27"/>
      <c r="C49" s="31"/>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32"/>
      <c r="AN49" s="27"/>
    </row>
    <row r="50" spans="2:40">
      <c r="B50" s="27"/>
      <c r="C50" s="31"/>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32"/>
      <c r="AN50" s="27"/>
    </row>
    <row r="51" spans="2:40">
      <c r="B51" s="27"/>
      <c r="C51" s="31"/>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32"/>
      <c r="AN51" s="27"/>
    </row>
    <row r="52" spans="2:40">
      <c r="B52" s="27"/>
      <c r="C52" s="31"/>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32"/>
      <c r="AN52" s="27"/>
    </row>
    <row r="53" spans="2:40">
      <c r="B53" s="27"/>
      <c r="C53" s="31"/>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32"/>
      <c r="AN53" s="27"/>
    </row>
    <row r="54" spans="2:40">
      <c r="B54" s="27"/>
      <c r="C54" s="31"/>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32"/>
      <c r="AN54" s="27"/>
    </row>
    <row r="55" spans="2:40">
      <c r="B55" s="27"/>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5"/>
      <c r="AN55" s="27"/>
    </row>
    <row r="56" spans="2:40">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row>
  </sheetData>
  <sheetProtection password="D805" sheet="1" objects="1" scenarios="1"/>
  <mergeCells count="23">
    <mergeCell ref="Q38:AG38"/>
    <mergeCell ref="Q34:T34"/>
    <mergeCell ref="F34:N34"/>
    <mergeCell ref="Z5:AB5"/>
    <mergeCell ref="Q20:W20"/>
    <mergeCell ref="F36:N36"/>
    <mergeCell ref="AC34:AG34"/>
    <mergeCell ref="Q36:AG36"/>
    <mergeCell ref="AE5:AG5"/>
    <mergeCell ref="T28:AK28"/>
    <mergeCell ref="Q32:AJ32"/>
    <mergeCell ref="T30:AL30"/>
    <mergeCell ref="AJ5:AL5"/>
    <mergeCell ref="O13:Y13"/>
    <mergeCell ref="Y18:AJ18"/>
    <mergeCell ref="P5:R5"/>
    <mergeCell ref="F32:N32"/>
    <mergeCell ref="T5:X5"/>
    <mergeCell ref="Y20:AJ20"/>
    <mergeCell ref="E17:O17"/>
    <mergeCell ref="Q18:W18"/>
    <mergeCell ref="F28:N28"/>
    <mergeCell ref="Y15:AL15"/>
  </mergeCells>
  <phoneticPr fontId="3"/>
  <pageMargins left="1.1811023622047245" right="0.59055118110236227" top="1.1811023622047245" bottom="0.98425196850393704" header="0.51181102362204722" footer="0.51181102362204722"/>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AN55"/>
  <sheetViews>
    <sheetView showGridLines="0" showRowColHeaders="0" workbookViewId="0">
      <selection activeCell="AW24" sqref="AW24"/>
    </sheetView>
  </sheetViews>
  <sheetFormatPr defaultRowHeight="13.5"/>
  <cols>
    <col min="1" max="40" width="2.25" style="26" customWidth="1"/>
    <col min="41" max="16384" width="9" style="26"/>
  </cols>
  <sheetData>
    <row r="2" spans="2:40">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2:40">
      <c r="B3" s="27"/>
      <c r="C3" s="27" t="s">
        <v>92</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335" t="str">
        <f>Ver&amp;"-"&amp;SN</f>
        <v>H29/4/1版-</v>
      </c>
      <c r="AK3" s="27"/>
      <c r="AL3" s="27"/>
      <c r="AM3" s="27"/>
      <c r="AN3" s="27"/>
    </row>
    <row r="4" spans="2:40">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row>
    <row r="5" spans="2:40">
      <c r="B5" s="27"/>
      <c r="C5" s="27"/>
      <c r="D5" s="27"/>
      <c r="E5" s="27"/>
      <c r="F5" s="27"/>
      <c r="G5" s="27"/>
      <c r="H5" s="27"/>
      <c r="I5" s="27"/>
      <c r="J5" s="27"/>
      <c r="K5" s="27"/>
      <c r="L5" s="27"/>
      <c r="M5" s="27"/>
      <c r="N5" s="27"/>
      <c r="O5" s="28"/>
      <c r="P5" s="358"/>
      <c r="Q5" s="358"/>
      <c r="R5" s="358"/>
      <c r="S5" s="30"/>
      <c r="T5" s="372"/>
      <c r="U5" s="351"/>
      <c r="V5" s="351"/>
      <c r="W5" s="351"/>
      <c r="X5" s="429"/>
      <c r="Y5" s="29"/>
      <c r="Z5" s="358"/>
      <c r="AA5" s="358"/>
      <c r="AB5" s="358"/>
      <c r="AC5" s="30"/>
      <c r="AD5" s="29"/>
      <c r="AE5" s="358"/>
      <c r="AF5" s="358"/>
      <c r="AG5" s="358"/>
      <c r="AH5" s="30"/>
      <c r="AI5" s="29"/>
      <c r="AJ5" s="358"/>
      <c r="AK5" s="358"/>
      <c r="AL5" s="358"/>
      <c r="AM5" s="30"/>
      <c r="AN5" s="27"/>
    </row>
    <row r="6" spans="2:40">
      <c r="B6" s="27"/>
      <c r="C6" s="27"/>
      <c r="D6" s="27"/>
      <c r="E6" s="27"/>
      <c r="F6" s="27"/>
      <c r="G6" s="27"/>
      <c r="H6" s="27"/>
      <c r="I6" s="27"/>
      <c r="J6" s="27"/>
      <c r="K6" s="27"/>
      <c r="L6" s="27"/>
      <c r="M6" s="27"/>
      <c r="N6" s="27"/>
      <c r="O6" s="31"/>
      <c r="P6" s="27"/>
      <c r="Q6" s="27"/>
      <c r="R6" s="27"/>
      <c r="S6" s="32"/>
      <c r="T6" s="27"/>
      <c r="U6" s="27"/>
      <c r="V6" s="27"/>
      <c r="W6" s="27"/>
      <c r="X6" s="32"/>
      <c r="Y6" s="27"/>
      <c r="Z6" s="27"/>
      <c r="AA6" s="27"/>
      <c r="AB6" s="27"/>
      <c r="AC6" s="32"/>
      <c r="AD6" s="27"/>
      <c r="AE6" s="27"/>
      <c r="AF6" s="27"/>
      <c r="AG6" s="27"/>
      <c r="AH6" s="32"/>
      <c r="AI6" s="27"/>
      <c r="AJ6" s="27"/>
      <c r="AK6" s="27"/>
      <c r="AL6" s="27"/>
      <c r="AM6" s="32"/>
      <c r="AN6" s="27"/>
    </row>
    <row r="7" spans="2:40">
      <c r="B7" s="27"/>
      <c r="C7" s="27"/>
      <c r="D7" s="27"/>
      <c r="E7" s="27"/>
      <c r="F7" s="27"/>
      <c r="G7" s="27"/>
      <c r="H7" s="27"/>
      <c r="I7" s="27"/>
      <c r="J7" s="27"/>
      <c r="K7" s="27"/>
      <c r="L7" s="27"/>
      <c r="M7" s="27"/>
      <c r="N7" s="27"/>
      <c r="O7" s="31"/>
      <c r="P7" s="27"/>
      <c r="Q7" s="27"/>
      <c r="R7" s="27"/>
      <c r="S7" s="32"/>
      <c r="T7" s="27"/>
      <c r="U7" s="27"/>
      <c r="V7" s="27"/>
      <c r="W7" s="27"/>
      <c r="X7" s="32"/>
      <c r="Y7" s="27"/>
      <c r="Z7" s="27"/>
      <c r="AA7" s="27"/>
      <c r="AB7" s="27"/>
      <c r="AC7" s="32"/>
      <c r="AD7" s="27"/>
      <c r="AE7" s="27"/>
      <c r="AF7" s="27"/>
      <c r="AG7" s="27"/>
      <c r="AH7" s="32"/>
      <c r="AI7" s="27"/>
      <c r="AJ7" s="27"/>
      <c r="AK7" s="27"/>
      <c r="AL7" s="27"/>
      <c r="AM7" s="32"/>
      <c r="AN7" s="27"/>
    </row>
    <row r="8" spans="2:40">
      <c r="B8" s="27"/>
      <c r="C8" s="27"/>
      <c r="D8" s="27"/>
      <c r="E8" s="27"/>
      <c r="F8" s="27"/>
      <c r="G8" s="27"/>
      <c r="H8" s="27"/>
      <c r="I8" s="27"/>
      <c r="J8" s="27"/>
      <c r="K8" s="27"/>
      <c r="L8" s="27"/>
      <c r="M8" s="27"/>
      <c r="N8" s="27"/>
      <c r="O8" s="31"/>
      <c r="P8" s="27"/>
      <c r="Q8" s="27"/>
      <c r="R8" s="27"/>
      <c r="S8" s="32"/>
      <c r="T8" s="27"/>
      <c r="U8" s="27"/>
      <c r="V8" s="27"/>
      <c r="W8" s="27"/>
      <c r="X8" s="32"/>
      <c r="Y8" s="27"/>
      <c r="Z8" s="27"/>
      <c r="AA8" s="27"/>
      <c r="AB8" s="27"/>
      <c r="AC8" s="32"/>
      <c r="AD8" s="27"/>
      <c r="AE8" s="27"/>
      <c r="AF8" s="27"/>
      <c r="AG8" s="27"/>
      <c r="AH8" s="32"/>
      <c r="AI8" s="27"/>
      <c r="AJ8" s="27"/>
      <c r="AK8" s="27"/>
      <c r="AL8" s="27"/>
      <c r="AM8" s="32"/>
      <c r="AN8" s="27"/>
    </row>
    <row r="9" spans="2:40">
      <c r="B9" s="27"/>
      <c r="C9" s="27"/>
      <c r="D9" s="27"/>
      <c r="E9" s="27"/>
      <c r="F9" s="27"/>
      <c r="G9" s="27"/>
      <c r="H9" s="27"/>
      <c r="I9" s="27"/>
      <c r="J9" s="27"/>
      <c r="K9" s="27"/>
      <c r="L9" s="27"/>
      <c r="M9" s="27"/>
      <c r="N9" s="27"/>
      <c r="O9" s="33"/>
      <c r="P9" s="34"/>
      <c r="Q9" s="34"/>
      <c r="R9" s="34"/>
      <c r="S9" s="35"/>
      <c r="T9" s="34"/>
      <c r="U9" s="34"/>
      <c r="V9" s="34"/>
      <c r="W9" s="34"/>
      <c r="X9" s="35"/>
      <c r="Y9" s="34"/>
      <c r="Z9" s="34"/>
      <c r="AA9" s="34"/>
      <c r="AB9" s="34"/>
      <c r="AC9" s="35"/>
      <c r="AD9" s="34"/>
      <c r="AE9" s="34"/>
      <c r="AF9" s="34"/>
      <c r="AG9" s="34"/>
      <c r="AH9" s="35"/>
      <c r="AI9" s="34"/>
      <c r="AJ9" s="34"/>
      <c r="AK9" s="34"/>
      <c r="AL9" s="34"/>
      <c r="AM9" s="35"/>
      <c r="AN9" s="27"/>
    </row>
    <row r="10" spans="2:40">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row>
    <row r="11" spans="2:40">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row>
    <row r="12" spans="2:40">
      <c r="B12" s="27"/>
      <c r="C12" s="3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8"/>
      <c r="AN12" s="27"/>
    </row>
    <row r="13" spans="2:40" ht="14.25">
      <c r="B13" s="27"/>
      <c r="C13" s="31"/>
      <c r="D13" s="27"/>
      <c r="E13" s="27"/>
      <c r="F13" s="27"/>
      <c r="G13" s="27"/>
      <c r="H13" s="27"/>
      <c r="I13" s="27"/>
      <c r="J13" s="27"/>
      <c r="K13" s="27"/>
      <c r="L13" s="27"/>
      <c r="M13" s="27"/>
      <c r="N13" s="27"/>
      <c r="O13" s="472" t="s">
        <v>93</v>
      </c>
      <c r="P13" s="472"/>
      <c r="Q13" s="472"/>
      <c r="R13" s="472"/>
      <c r="S13" s="472"/>
      <c r="T13" s="472"/>
      <c r="U13" s="472"/>
      <c r="V13" s="472"/>
      <c r="W13" s="472"/>
      <c r="X13" s="472"/>
      <c r="Y13" s="472"/>
      <c r="Z13" s="27"/>
      <c r="AA13" s="27"/>
      <c r="AB13" s="27"/>
      <c r="AC13" s="27"/>
      <c r="AD13" s="27"/>
      <c r="AE13" s="27"/>
      <c r="AF13" s="27"/>
      <c r="AG13" s="27"/>
      <c r="AH13" s="27"/>
      <c r="AI13" s="27"/>
      <c r="AJ13" s="27"/>
      <c r="AK13" s="27"/>
      <c r="AL13" s="27"/>
      <c r="AM13" s="32"/>
      <c r="AN13" s="27"/>
    </row>
    <row r="14" spans="2:40">
      <c r="B14" s="27"/>
      <c r="C14" s="31"/>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32"/>
      <c r="AN14" s="27"/>
    </row>
    <row r="15" spans="2:40">
      <c r="B15" s="27"/>
      <c r="C15" s="31"/>
      <c r="D15" s="27"/>
      <c r="E15" s="27"/>
      <c r="F15" s="27"/>
      <c r="G15" s="27"/>
      <c r="H15" s="27"/>
      <c r="I15" s="27"/>
      <c r="J15" s="27"/>
      <c r="K15" s="27"/>
      <c r="L15" s="27"/>
      <c r="M15" s="27"/>
      <c r="N15" s="27"/>
      <c r="O15" s="27"/>
      <c r="P15" s="27"/>
      <c r="Q15" s="27"/>
      <c r="R15" s="27"/>
      <c r="S15" s="27"/>
      <c r="T15" s="27"/>
      <c r="U15" s="27"/>
      <c r="V15" s="27"/>
      <c r="W15" s="27"/>
      <c r="X15" s="27"/>
      <c r="Y15" s="538">
        <v>42917</v>
      </c>
      <c r="Z15" s="538"/>
      <c r="AA15" s="538"/>
      <c r="AB15" s="538"/>
      <c r="AC15" s="538"/>
      <c r="AD15" s="538"/>
      <c r="AE15" s="538"/>
      <c r="AF15" s="538"/>
      <c r="AG15" s="538"/>
      <c r="AH15" s="538"/>
      <c r="AI15" s="538"/>
      <c r="AJ15" s="538"/>
      <c r="AK15" s="538"/>
      <c r="AL15" s="538"/>
      <c r="AM15" s="45"/>
      <c r="AN15" s="27"/>
    </row>
    <row r="16" spans="2:40">
      <c r="B16" s="27"/>
      <c r="C16" s="31"/>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32"/>
      <c r="AN16" s="27"/>
    </row>
    <row r="17" spans="2:40" ht="13.5" customHeight="1">
      <c r="B17" s="27"/>
      <c r="C17" s="31"/>
      <c r="D17" s="27"/>
      <c r="E17" s="457" t="str">
        <f>"一関市長　"&amp;市長名&amp;"　様"</f>
        <v>一関市長　勝部 修　様</v>
      </c>
      <c r="F17" s="457"/>
      <c r="G17" s="457"/>
      <c r="H17" s="457"/>
      <c r="I17" s="457"/>
      <c r="J17" s="457"/>
      <c r="K17" s="457"/>
      <c r="L17" s="457"/>
      <c r="M17" s="457"/>
      <c r="N17" s="457"/>
      <c r="O17" s="457"/>
      <c r="P17" s="27"/>
      <c r="Q17" s="27"/>
      <c r="R17" s="27"/>
      <c r="S17" s="27"/>
      <c r="T17" s="27"/>
      <c r="U17" s="27"/>
      <c r="V17" s="27"/>
      <c r="W17" s="27"/>
      <c r="X17" s="27"/>
      <c r="Y17" s="27"/>
      <c r="Z17" s="27"/>
      <c r="AA17" s="27"/>
      <c r="AB17" s="27"/>
      <c r="AC17" s="27"/>
      <c r="AD17" s="27"/>
      <c r="AE17" s="27"/>
      <c r="AF17" s="27"/>
      <c r="AG17" s="27"/>
      <c r="AH17" s="27"/>
      <c r="AI17" s="27"/>
      <c r="AJ17" s="27"/>
      <c r="AK17" s="27"/>
      <c r="AL17" s="27"/>
      <c r="AM17" s="32"/>
      <c r="AN17" s="27"/>
    </row>
    <row r="18" spans="2:40">
      <c r="B18" s="27"/>
      <c r="C18" s="31"/>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32"/>
      <c r="AN18" s="27"/>
    </row>
    <row r="19" spans="2:40" ht="27" customHeight="1">
      <c r="B19" s="27"/>
      <c r="C19" s="31"/>
      <c r="D19" s="27"/>
      <c r="E19" s="27"/>
      <c r="F19" s="27"/>
      <c r="G19" s="27"/>
      <c r="H19" s="27"/>
      <c r="I19" s="27"/>
      <c r="J19" s="27"/>
      <c r="K19" s="27"/>
      <c r="L19" s="27"/>
      <c r="M19" s="27"/>
      <c r="N19" s="27"/>
      <c r="O19" s="27"/>
      <c r="P19" s="27"/>
      <c r="Q19" s="537" t="s">
        <v>215</v>
      </c>
      <c r="R19" s="537"/>
      <c r="S19" s="537"/>
      <c r="T19" s="537"/>
      <c r="U19" s="537"/>
      <c r="V19" s="537"/>
      <c r="W19" s="537"/>
      <c r="X19" s="27"/>
      <c r="Y19" s="535" t="s">
        <v>397</v>
      </c>
      <c r="Z19" s="536"/>
      <c r="AA19" s="536"/>
      <c r="AB19" s="536"/>
      <c r="AC19" s="536"/>
      <c r="AD19" s="536"/>
      <c r="AE19" s="536"/>
      <c r="AF19" s="536"/>
      <c r="AG19" s="536"/>
      <c r="AH19" s="536"/>
      <c r="AI19" s="536"/>
      <c r="AJ19" s="536"/>
      <c r="AK19" s="536"/>
      <c r="AL19" s="297" t="s">
        <v>218</v>
      </c>
      <c r="AM19" s="32"/>
      <c r="AN19" s="27"/>
    </row>
    <row r="20" spans="2:40" s="164" customFormat="1">
      <c r="B20" s="201"/>
      <c r="C20" s="31"/>
      <c r="D20" s="201"/>
      <c r="E20" s="201"/>
      <c r="F20" s="201"/>
      <c r="G20" s="201"/>
      <c r="H20" s="201"/>
      <c r="I20" s="201"/>
      <c r="J20" s="201"/>
      <c r="K20" s="201"/>
      <c r="L20" s="201"/>
      <c r="M20" s="201"/>
      <c r="N20" s="201"/>
      <c r="O20" s="201"/>
      <c r="P20" s="201"/>
      <c r="Q20" s="201"/>
      <c r="R20" s="205"/>
      <c r="S20" s="205"/>
      <c r="T20" s="205"/>
      <c r="U20" s="205"/>
      <c r="V20" s="205"/>
      <c r="W20" s="205"/>
      <c r="X20" s="201"/>
      <c r="Y20" s="201"/>
      <c r="Z20" s="201"/>
      <c r="AA20" s="201"/>
      <c r="AB20" s="201"/>
      <c r="AC20" s="201"/>
      <c r="AD20" s="201"/>
      <c r="AE20" s="201"/>
      <c r="AF20" s="201"/>
      <c r="AG20" s="201"/>
      <c r="AH20" s="201"/>
      <c r="AI20" s="201"/>
      <c r="AJ20" s="201"/>
      <c r="AK20" s="201"/>
      <c r="AL20" s="201"/>
      <c r="AM20" s="200"/>
      <c r="AN20" s="201"/>
    </row>
    <row r="21" spans="2:40" ht="27" customHeight="1">
      <c r="B21" s="27"/>
      <c r="C21" s="31"/>
      <c r="D21" s="27"/>
      <c r="E21" s="27"/>
      <c r="F21" s="27"/>
      <c r="G21" s="27"/>
      <c r="H21" s="27"/>
      <c r="I21" s="27"/>
      <c r="J21" s="27"/>
      <c r="K21" s="27"/>
      <c r="L21" s="27"/>
      <c r="M21" s="27"/>
      <c r="N21" s="27"/>
      <c r="O21" s="27"/>
      <c r="P21" s="27"/>
      <c r="Q21" s="537" t="s">
        <v>211</v>
      </c>
      <c r="R21" s="537"/>
      <c r="S21" s="537"/>
      <c r="T21" s="537"/>
      <c r="U21" s="537"/>
      <c r="V21" s="537"/>
      <c r="W21" s="537"/>
      <c r="X21" s="27"/>
      <c r="Y21" s="535" t="s">
        <v>398</v>
      </c>
      <c r="Z21" s="536"/>
      <c r="AA21" s="536"/>
      <c r="AB21" s="536"/>
      <c r="AC21" s="536"/>
      <c r="AD21" s="536"/>
      <c r="AE21" s="536"/>
      <c r="AF21" s="536"/>
      <c r="AG21" s="536"/>
      <c r="AH21" s="536"/>
      <c r="AI21" s="536"/>
      <c r="AJ21" s="536"/>
      <c r="AK21" s="536"/>
      <c r="AL21" s="297" t="s">
        <v>219</v>
      </c>
      <c r="AM21" s="32"/>
      <c r="AN21" s="27"/>
    </row>
    <row r="22" spans="2:40" s="164" customFormat="1">
      <c r="B22" s="201"/>
      <c r="C22" s="31"/>
      <c r="D22" s="201"/>
      <c r="E22" s="201"/>
      <c r="F22" s="201"/>
      <c r="G22" s="201"/>
      <c r="H22" s="201"/>
      <c r="I22" s="201"/>
      <c r="J22" s="201"/>
      <c r="K22" s="201"/>
      <c r="L22" s="201"/>
      <c r="M22" s="201"/>
      <c r="N22" s="201"/>
      <c r="O22" s="201"/>
      <c r="P22" s="201"/>
      <c r="Q22" s="201"/>
      <c r="R22" s="205"/>
      <c r="S22" s="205"/>
      <c r="T22" s="205"/>
      <c r="U22" s="205"/>
      <c r="V22" s="205"/>
      <c r="W22" s="205"/>
      <c r="X22" s="201"/>
      <c r="Y22" s="201"/>
      <c r="Z22" s="201"/>
      <c r="AA22" s="201"/>
      <c r="AB22" s="201"/>
      <c r="AC22" s="201"/>
      <c r="AD22" s="201"/>
      <c r="AE22" s="201"/>
      <c r="AF22" s="201"/>
      <c r="AG22" s="201"/>
      <c r="AH22" s="201"/>
      <c r="AI22" s="201"/>
      <c r="AJ22" s="201"/>
      <c r="AK22" s="201"/>
      <c r="AL22" s="205"/>
      <c r="AM22" s="200"/>
      <c r="AN22" s="201"/>
    </row>
    <row r="23" spans="2:40" s="164" customFormat="1" ht="27" customHeight="1">
      <c r="B23" s="201"/>
      <c r="C23" s="31"/>
      <c r="D23" s="201"/>
      <c r="E23" s="201"/>
      <c r="F23" s="201"/>
      <c r="G23" s="201"/>
      <c r="H23" s="201"/>
      <c r="I23" s="201"/>
      <c r="J23" s="201"/>
      <c r="K23" s="201"/>
      <c r="L23" s="201"/>
      <c r="M23" s="546" t="s">
        <v>404</v>
      </c>
      <c r="N23" s="547"/>
      <c r="O23" s="547"/>
      <c r="P23" s="547"/>
      <c r="Q23" s="547"/>
      <c r="R23" s="547"/>
      <c r="S23" s="547"/>
      <c r="T23" s="547"/>
      <c r="U23" s="547"/>
      <c r="V23" s="547"/>
      <c r="W23" s="547"/>
      <c r="X23" s="201"/>
      <c r="Y23" s="535" t="s">
        <v>399</v>
      </c>
      <c r="Z23" s="536"/>
      <c r="AA23" s="536"/>
      <c r="AB23" s="536"/>
      <c r="AC23" s="536"/>
      <c r="AD23" s="536"/>
      <c r="AE23" s="536"/>
      <c r="AF23" s="536"/>
      <c r="AG23" s="536"/>
      <c r="AH23" s="536"/>
      <c r="AI23" s="536"/>
      <c r="AJ23" s="536"/>
      <c r="AK23" s="536"/>
      <c r="AL23" s="297" t="s">
        <v>220</v>
      </c>
      <c r="AM23" s="200"/>
      <c r="AN23" s="201"/>
    </row>
    <row r="24" spans="2:40" s="164" customFormat="1">
      <c r="B24" s="201"/>
      <c r="C24" s="31"/>
      <c r="D24" s="201"/>
      <c r="E24" s="201"/>
      <c r="F24" s="201"/>
      <c r="G24" s="201"/>
      <c r="H24" s="201"/>
      <c r="I24" s="201"/>
      <c r="J24" s="201"/>
      <c r="K24" s="201"/>
      <c r="L24" s="201"/>
      <c r="M24" s="201"/>
      <c r="N24" s="80"/>
      <c r="O24" s="201"/>
      <c r="P24" s="201"/>
      <c r="Q24" s="201"/>
      <c r="R24" s="205"/>
      <c r="S24" s="205"/>
      <c r="T24" s="205"/>
      <c r="U24" s="205"/>
      <c r="V24" s="205"/>
      <c r="W24" s="205"/>
      <c r="X24" s="201"/>
      <c r="Y24" s="201"/>
      <c r="Z24" s="201"/>
      <c r="AA24" s="201"/>
      <c r="AB24" s="201"/>
      <c r="AC24" s="201"/>
      <c r="AD24" s="201"/>
      <c r="AE24" s="201"/>
      <c r="AF24" s="201"/>
      <c r="AG24" s="201"/>
      <c r="AH24" s="201"/>
      <c r="AI24" s="201"/>
      <c r="AJ24" s="201"/>
      <c r="AK24" s="201"/>
      <c r="AL24" s="205"/>
      <c r="AM24" s="200"/>
      <c r="AN24" s="201"/>
    </row>
    <row r="25" spans="2:40">
      <c r="B25" s="27"/>
      <c r="C25" s="31"/>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32"/>
      <c r="AN25" s="27"/>
    </row>
    <row r="26" spans="2:40">
      <c r="B26" s="27"/>
      <c r="C26" s="31"/>
      <c r="D26" s="80" t="s">
        <v>282</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32"/>
      <c r="AN26" s="27"/>
    </row>
    <row r="27" spans="2:40">
      <c r="B27" s="27"/>
      <c r="C27" s="31"/>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32"/>
      <c r="AN27" s="27"/>
    </row>
    <row r="28" spans="2:40">
      <c r="B28" s="27"/>
      <c r="C28" s="31"/>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32"/>
      <c r="AN28" s="27"/>
    </row>
    <row r="29" spans="2:40">
      <c r="B29" s="27"/>
      <c r="C29" s="31"/>
      <c r="D29" s="27"/>
      <c r="E29" s="27"/>
      <c r="F29" s="27"/>
      <c r="G29" s="27"/>
      <c r="H29" s="27"/>
      <c r="I29" s="27"/>
      <c r="J29" s="27"/>
      <c r="K29" s="27"/>
      <c r="L29" s="27"/>
      <c r="M29" s="27"/>
      <c r="N29" s="27"/>
      <c r="O29" s="27"/>
      <c r="P29" s="27"/>
      <c r="Q29" s="27"/>
      <c r="R29" s="27"/>
      <c r="S29" s="27"/>
      <c r="T29" s="27" t="s">
        <v>64</v>
      </c>
      <c r="U29" s="27"/>
      <c r="V29" s="27"/>
      <c r="W29" s="27"/>
      <c r="X29" s="27"/>
      <c r="Y29" s="27"/>
      <c r="Z29" s="27"/>
      <c r="AA29" s="27"/>
      <c r="AB29" s="27"/>
      <c r="AC29" s="27"/>
      <c r="AD29" s="27"/>
      <c r="AE29" s="27"/>
      <c r="AF29" s="27"/>
      <c r="AG29" s="27"/>
      <c r="AH29" s="27"/>
      <c r="AI29" s="27"/>
      <c r="AJ29" s="27"/>
      <c r="AK29" s="27"/>
      <c r="AL29" s="27"/>
      <c r="AM29" s="32"/>
      <c r="AN29" s="27"/>
    </row>
    <row r="30" spans="2:40">
      <c r="B30" s="27"/>
      <c r="C30" s="31"/>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32"/>
      <c r="AN30" s="27"/>
    </row>
    <row r="31" spans="2:40">
      <c r="B31" s="27"/>
      <c r="C31" s="31"/>
      <c r="D31" s="70">
        <v>1</v>
      </c>
      <c r="E31" s="27"/>
      <c r="F31" s="365" t="s">
        <v>86</v>
      </c>
      <c r="G31" s="457"/>
      <c r="H31" s="457"/>
      <c r="I31" s="457"/>
      <c r="J31" s="457"/>
      <c r="K31" s="457"/>
      <c r="L31" s="457"/>
      <c r="M31" s="457"/>
      <c r="N31" s="457"/>
      <c r="O31" s="27"/>
      <c r="P31" s="27"/>
      <c r="Q31" s="27" t="s">
        <v>1</v>
      </c>
      <c r="R31" s="27"/>
      <c r="S31" s="27"/>
      <c r="T31" s="543" t="s">
        <v>400</v>
      </c>
      <c r="U31" s="544"/>
      <c r="V31" s="544"/>
      <c r="W31" s="544"/>
      <c r="X31" s="544"/>
      <c r="Y31" s="544"/>
      <c r="Z31" s="544"/>
      <c r="AA31" s="544"/>
      <c r="AB31" s="544"/>
      <c r="AC31" s="544"/>
      <c r="AD31" s="544"/>
      <c r="AE31" s="544"/>
      <c r="AF31" s="544"/>
      <c r="AG31" s="544"/>
      <c r="AH31" s="544"/>
      <c r="AI31" s="544"/>
      <c r="AJ31" s="544"/>
      <c r="AK31" s="544"/>
      <c r="AL31" s="27"/>
      <c r="AM31" s="32"/>
      <c r="AN31" s="27"/>
    </row>
    <row r="32" spans="2:40">
      <c r="B32" s="27"/>
      <c r="C32" s="31"/>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32"/>
      <c r="AN32" s="27"/>
    </row>
    <row r="33" spans="2:40">
      <c r="B33" s="27"/>
      <c r="C33" s="31"/>
      <c r="D33" s="27"/>
      <c r="E33" s="27"/>
      <c r="F33" s="27"/>
      <c r="G33" s="27"/>
      <c r="H33" s="27"/>
      <c r="I33" s="27"/>
      <c r="J33" s="27"/>
      <c r="K33" s="27"/>
      <c r="L33" s="27"/>
      <c r="M33" s="27"/>
      <c r="N33" s="27"/>
      <c r="O33" s="27"/>
      <c r="P33" s="27"/>
      <c r="Q33" s="27" t="s">
        <v>3</v>
      </c>
      <c r="R33" s="27"/>
      <c r="S33" s="27"/>
      <c r="T33" s="543" t="s">
        <v>401</v>
      </c>
      <c r="U33" s="544"/>
      <c r="V33" s="544"/>
      <c r="W33" s="544"/>
      <c r="X33" s="544"/>
      <c r="Y33" s="544"/>
      <c r="Z33" s="544"/>
      <c r="AA33" s="544"/>
      <c r="AB33" s="544"/>
      <c r="AC33" s="544"/>
      <c r="AD33" s="544"/>
      <c r="AE33" s="544"/>
      <c r="AF33" s="544"/>
      <c r="AG33" s="544"/>
      <c r="AH33" s="544"/>
      <c r="AI33" s="544"/>
      <c r="AJ33" s="544"/>
      <c r="AK33" s="544"/>
      <c r="AL33" s="544"/>
      <c r="AM33" s="32"/>
      <c r="AN33" s="27"/>
    </row>
    <row r="34" spans="2:40">
      <c r="B34" s="27"/>
      <c r="C34" s="31"/>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32"/>
      <c r="AN34" s="27"/>
    </row>
    <row r="35" spans="2:40">
      <c r="B35" s="27"/>
      <c r="C35" s="31"/>
      <c r="D35" s="70">
        <v>2</v>
      </c>
      <c r="E35" s="27"/>
      <c r="F35" s="457" t="s">
        <v>94</v>
      </c>
      <c r="G35" s="457"/>
      <c r="H35" s="457"/>
      <c r="I35" s="457"/>
      <c r="J35" s="457"/>
      <c r="K35" s="457"/>
      <c r="L35" s="457"/>
      <c r="M35" s="457"/>
      <c r="N35" s="457"/>
      <c r="O35" s="27"/>
      <c r="P35" s="27"/>
      <c r="Q35" s="543" t="s">
        <v>400</v>
      </c>
      <c r="R35" s="544"/>
      <c r="S35" s="544"/>
      <c r="T35" s="544"/>
      <c r="U35" s="544"/>
      <c r="V35" s="544"/>
      <c r="W35" s="544"/>
      <c r="X35" s="544"/>
      <c r="Y35" s="544"/>
      <c r="Z35" s="544"/>
      <c r="AA35" s="544"/>
      <c r="AB35" s="544"/>
      <c r="AC35" s="544"/>
      <c r="AD35" s="544"/>
      <c r="AE35" s="544"/>
      <c r="AF35" s="544"/>
      <c r="AG35" s="544"/>
      <c r="AH35" s="544"/>
      <c r="AI35" s="544"/>
      <c r="AJ35" s="544"/>
      <c r="AK35" s="27"/>
      <c r="AL35" s="27"/>
      <c r="AM35" s="32"/>
      <c r="AN35" s="27"/>
    </row>
    <row r="36" spans="2:40">
      <c r="B36" s="27"/>
      <c r="C36" s="31"/>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32"/>
      <c r="AN36" s="27"/>
    </row>
    <row r="37" spans="2:40">
      <c r="B37" s="27"/>
      <c r="C37" s="31"/>
      <c r="D37" s="70">
        <v>3</v>
      </c>
      <c r="E37" s="27"/>
      <c r="F37" s="365" t="s">
        <v>54</v>
      </c>
      <c r="G37" s="457"/>
      <c r="H37" s="457"/>
      <c r="I37" s="457"/>
      <c r="J37" s="457"/>
      <c r="K37" s="457"/>
      <c r="L37" s="457"/>
      <c r="M37" s="457"/>
      <c r="N37" s="457"/>
      <c r="O37" s="27"/>
      <c r="P37" s="27"/>
      <c r="Q37" s="539" t="s">
        <v>402</v>
      </c>
      <c r="R37" s="540"/>
      <c r="S37" s="540"/>
      <c r="T37" s="540"/>
      <c r="U37" s="27"/>
      <c r="V37" s="27" t="s">
        <v>55</v>
      </c>
      <c r="W37" s="27"/>
      <c r="X37" s="27"/>
      <c r="Y37" s="27"/>
      <c r="Z37" s="27"/>
      <c r="AA37" s="27" t="s">
        <v>23</v>
      </c>
      <c r="AB37" s="27"/>
      <c r="AC37" s="541" t="s">
        <v>403</v>
      </c>
      <c r="AD37" s="542"/>
      <c r="AE37" s="542"/>
      <c r="AF37" s="542"/>
      <c r="AG37" s="542"/>
      <c r="AH37" s="27"/>
      <c r="AI37" s="27" t="s">
        <v>24</v>
      </c>
      <c r="AJ37" s="27"/>
      <c r="AK37" s="27"/>
      <c r="AL37" s="27"/>
      <c r="AM37" s="32"/>
      <c r="AN37" s="27"/>
    </row>
    <row r="38" spans="2:40">
      <c r="B38" s="27"/>
      <c r="C38" s="31"/>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32"/>
      <c r="AN38" s="27"/>
    </row>
    <row r="39" spans="2:40">
      <c r="B39" s="27"/>
      <c r="C39" s="31"/>
      <c r="D39" s="70">
        <v>4</v>
      </c>
      <c r="E39" s="27"/>
      <c r="F39" s="365" t="s">
        <v>221</v>
      </c>
      <c r="G39" s="457"/>
      <c r="H39" s="457"/>
      <c r="I39" s="457"/>
      <c r="J39" s="457"/>
      <c r="K39" s="457"/>
      <c r="L39" s="457"/>
      <c r="M39" s="457"/>
      <c r="N39" s="457"/>
      <c r="O39" s="27"/>
      <c r="P39" s="27"/>
      <c r="Q39" s="538">
        <v>42917</v>
      </c>
      <c r="R39" s="538"/>
      <c r="S39" s="538"/>
      <c r="T39" s="538"/>
      <c r="U39" s="538"/>
      <c r="V39" s="538"/>
      <c r="W39" s="538"/>
      <c r="X39" s="538"/>
      <c r="Y39" s="538"/>
      <c r="Z39" s="538"/>
      <c r="AA39" s="538"/>
      <c r="AB39" s="538"/>
      <c r="AC39" s="538"/>
      <c r="AD39" s="538"/>
      <c r="AE39" s="538"/>
      <c r="AF39" s="538"/>
      <c r="AG39" s="538"/>
      <c r="AH39" s="27"/>
      <c r="AI39" s="27"/>
      <c r="AJ39" s="27"/>
      <c r="AK39" s="27"/>
      <c r="AL39" s="27"/>
      <c r="AM39" s="32"/>
      <c r="AN39" s="27"/>
    </row>
    <row r="40" spans="2:40">
      <c r="B40" s="27"/>
      <c r="C40" s="31"/>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32"/>
      <c r="AN40" s="27"/>
    </row>
    <row r="41" spans="2:40">
      <c r="B41" s="27"/>
      <c r="C41" s="31"/>
      <c r="D41" s="27"/>
      <c r="E41" s="27"/>
      <c r="F41" s="27"/>
      <c r="G41" s="27"/>
      <c r="H41" s="27"/>
      <c r="I41" s="27"/>
      <c r="J41" s="27"/>
      <c r="K41" s="27"/>
      <c r="L41" s="27"/>
      <c r="M41" s="27"/>
      <c r="N41" s="27"/>
      <c r="O41" s="27"/>
      <c r="P41" s="27"/>
      <c r="Q41" s="71"/>
      <c r="R41" s="71"/>
      <c r="S41" s="71"/>
      <c r="T41" s="545">
        <v>0.625</v>
      </c>
      <c r="U41" s="545"/>
      <c r="V41" s="545"/>
      <c r="W41" s="545"/>
      <c r="X41" s="545"/>
      <c r="Y41" s="545"/>
      <c r="Z41" s="545"/>
      <c r="AA41" s="545"/>
      <c r="AB41" s="545"/>
      <c r="AC41" s="545"/>
      <c r="AD41" s="71"/>
      <c r="AE41" s="71"/>
      <c r="AF41" s="71"/>
      <c r="AG41" s="71"/>
      <c r="AH41" s="27"/>
      <c r="AI41" s="27"/>
      <c r="AJ41" s="27"/>
      <c r="AK41" s="27"/>
      <c r="AL41" s="27"/>
      <c r="AM41" s="32"/>
      <c r="AN41" s="27"/>
    </row>
    <row r="42" spans="2:40">
      <c r="B42" s="27"/>
      <c r="C42" s="31"/>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32"/>
      <c r="AN42" s="27"/>
    </row>
    <row r="43" spans="2:40">
      <c r="B43" s="27"/>
      <c r="C43" s="31"/>
      <c r="D43" s="70">
        <v>5</v>
      </c>
      <c r="E43" s="27"/>
      <c r="F43" s="27" t="s">
        <v>95</v>
      </c>
      <c r="G43" s="27"/>
      <c r="H43" s="27"/>
      <c r="I43" s="27"/>
      <c r="J43" s="27"/>
      <c r="K43" s="27"/>
      <c r="L43" s="27"/>
      <c r="M43" s="27"/>
      <c r="N43" s="27"/>
      <c r="O43" s="27"/>
      <c r="P43" s="27"/>
      <c r="Q43" s="27" t="s">
        <v>96</v>
      </c>
      <c r="R43" s="27"/>
      <c r="S43" s="27"/>
      <c r="T43" s="27"/>
      <c r="U43" s="27"/>
      <c r="V43" s="27"/>
      <c r="W43" s="27"/>
      <c r="X43" s="27"/>
      <c r="Y43" s="27"/>
      <c r="Z43" s="27"/>
      <c r="AA43" s="27"/>
      <c r="AB43" s="27"/>
      <c r="AC43" s="27"/>
      <c r="AD43" s="27"/>
      <c r="AE43" s="27"/>
      <c r="AF43" s="27"/>
      <c r="AG43" s="27"/>
      <c r="AH43" s="27"/>
      <c r="AI43" s="27"/>
      <c r="AJ43" s="27"/>
      <c r="AK43" s="27"/>
      <c r="AL43" s="27"/>
      <c r="AM43" s="32"/>
      <c r="AN43" s="27"/>
    </row>
    <row r="44" spans="2:40">
      <c r="B44" s="27"/>
      <c r="C44" s="31"/>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32"/>
      <c r="AN44" s="27"/>
    </row>
    <row r="45" spans="2:40">
      <c r="B45" s="27"/>
      <c r="C45" s="31"/>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32"/>
      <c r="AN45" s="27"/>
    </row>
    <row r="46" spans="2:40">
      <c r="B46" s="27"/>
      <c r="C46" s="31"/>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32"/>
      <c r="AN46" s="27"/>
    </row>
    <row r="47" spans="2:40">
      <c r="B47" s="27"/>
      <c r="C47" s="31"/>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32"/>
      <c r="AN47" s="27"/>
    </row>
    <row r="48" spans="2:40">
      <c r="B48" s="27"/>
      <c r="C48" s="31"/>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32"/>
      <c r="AN48" s="27"/>
    </row>
    <row r="49" spans="2:40">
      <c r="B49" s="27"/>
      <c r="C49" s="31"/>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32"/>
      <c r="AN49" s="27"/>
    </row>
    <row r="50" spans="2:40">
      <c r="B50" s="27"/>
      <c r="C50" s="31"/>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32"/>
      <c r="AN50" s="27"/>
    </row>
    <row r="51" spans="2:40">
      <c r="B51" s="27"/>
      <c r="C51" s="31"/>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32"/>
      <c r="AN51" s="27"/>
    </row>
    <row r="52" spans="2:40">
      <c r="B52" s="27"/>
      <c r="C52" s="31"/>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32"/>
      <c r="AN52" s="27"/>
    </row>
    <row r="53" spans="2:40">
      <c r="B53" s="27"/>
      <c r="C53" s="31"/>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32"/>
      <c r="AN53" s="27"/>
    </row>
    <row r="54" spans="2:40">
      <c r="B54" s="27"/>
      <c r="C54" s="33"/>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5"/>
      <c r="AN54" s="27"/>
    </row>
    <row r="55" spans="2:40">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row>
  </sheetData>
  <sheetProtection password="D805" sheet="1" objects="1" scenarios="1"/>
  <mergeCells count="25">
    <mergeCell ref="T41:AC41"/>
    <mergeCell ref="AJ5:AL5"/>
    <mergeCell ref="P5:R5"/>
    <mergeCell ref="T5:X5"/>
    <mergeCell ref="Z5:AB5"/>
    <mergeCell ref="AE5:AG5"/>
    <mergeCell ref="O13:Y13"/>
    <mergeCell ref="Y23:AK23"/>
    <mergeCell ref="Q37:T37"/>
    <mergeCell ref="AC37:AG37"/>
    <mergeCell ref="Y15:AL15"/>
    <mergeCell ref="Y19:AK19"/>
    <mergeCell ref="Y21:AK21"/>
    <mergeCell ref="E17:O17"/>
    <mergeCell ref="M23:W23"/>
    <mergeCell ref="Q19:W19"/>
    <mergeCell ref="F39:N39"/>
    <mergeCell ref="Q39:AG39"/>
    <mergeCell ref="F31:N31"/>
    <mergeCell ref="T31:AK31"/>
    <mergeCell ref="T33:AL33"/>
    <mergeCell ref="F37:N37"/>
    <mergeCell ref="F35:N35"/>
    <mergeCell ref="Q35:AJ35"/>
    <mergeCell ref="Q21:W21"/>
  </mergeCells>
  <phoneticPr fontId="3"/>
  <pageMargins left="1.1811023622047245" right="0.59055118110236227" top="1.1811023622047245" bottom="0.98425196850393704" header="0.51181102362204722" footer="0.51181102362204722"/>
  <pageSetup paperSize="9" orientation="portrait"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入力ｼｰﾄ</vt:lpstr>
      <vt:lpstr>工事申込書</vt:lpstr>
      <vt:lpstr>工事申込書_副</vt:lpstr>
      <vt:lpstr>設計審査申請書</vt:lpstr>
      <vt:lpstr>工事承認書</vt:lpstr>
      <vt:lpstr>材料一覧表（1）</vt:lpstr>
      <vt:lpstr>材料一覧表（2）</vt:lpstr>
      <vt:lpstr>着工届</vt:lpstr>
      <vt:lpstr>分岐工事施工届</vt:lpstr>
      <vt:lpstr>竣工検査申請書</vt:lpstr>
      <vt:lpstr>竣工検査表</vt:lpstr>
      <vt:lpstr>竣工検査願</vt:lpstr>
      <vt:lpstr>公道内使用材料表</vt:lpstr>
      <vt:lpstr>給水開始申込書</vt:lpstr>
      <vt:lpstr>工事取下届</vt:lpstr>
      <vt:lpstr>メンテナンス記録</vt:lpstr>
      <vt:lpstr>PP管</vt:lpstr>
      <vt:lpstr>給水開始申込書!Print_Area</vt:lpstr>
      <vt:lpstr>公道内使用材料表!Print_Area</vt:lpstr>
      <vt:lpstr>工事取下届!Print_Area</vt:lpstr>
      <vt:lpstr>工事承認書!Print_Area</vt:lpstr>
      <vt:lpstr>工事申込書!Print_Area</vt:lpstr>
      <vt:lpstr>工事申込書_副!Print_Area</vt:lpstr>
      <vt:lpstr>'材料一覧表（1）'!Print_Area</vt:lpstr>
      <vt:lpstr>'材料一覧表（2）'!Print_Area</vt:lpstr>
      <vt:lpstr>竣工検査願!Print_Area</vt:lpstr>
      <vt:lpstr>竣工検査申請書!Print_Area</vt:lpstr>
      <vt:lpstr>竣工検査表!Print_Area</vt:lpstr>
      <vt:lpstr>設計審査申請書!Print_Area</vt:lpstr>
      <vt:lpstr>着工届!Print_Area</vt:lpstr>
      <vt:lpstr>分岐工事施工届!Print_Area</vt:lpstr>
      <vt:lpstr>SN</vt:lpstr>
      <vt:lpstr>Ver</vt:lpstr>
      <vt:lpstr>管種</vt:lpstr>
      <vt:lpstr>市長名</vt:lpstr>
    </vt:vector>
  </TitlesOfParts>
  <Manager>佐藤國夫</Manager>
  <Company>有限会社　佐甚商店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給水装置工事申込書等作成システム</dc:title>
  <dc:creator>有限会社　佐甚商店</dc:creator>
  <cp:lastModifiedBy>Kunio</cp:lastModifiedBy>
  <cp:lastPrinted>2017-07-03T12:00:57Z</cp:lastPrinted>
  <dcterms:created xsi:type="dcterms:W3CDTF">2009-08-28T07:17:49Z</dcterms:created>
  <dcterms:modified xsi:type="dcterms:W3CDTF">2017-07-13T08:15:55Z</dcterms:modified>
</cp:coreProperties>
</file>