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144a28ea3055aec1/デスクトップ/ホームページV3データ/摂津市テニス連盟/Local Files/2024年度結果/"/>
    </mc:Choice>
  </mc:AlternateContent>
  <xr:revisionPtr revIDLastSave="512" documentId="13_ncr:1_{0F2DB513-1668-47A2-BF08-EE6D04241E79}" xr6:coauthVersionLast="47" xr6:coauthVersionMax="47" xr10:uidLastSave="{10540E77-6CF7-43BA-8CEE-7BBCA68914C8}"/>
  <bookViews>
    <workbookView xWindow="-110" yWindow="-110" windowWidth="19420" windowHeight="10420" xr2:uid="{00000000-000D-0000-FFFF-FFFF00000000}"/>
  </bookViews>
  <sheets>
    <sheet name="試合結果表2024" sheetId="1" r:id="rId1"/>
    <sheet name="入力例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E68" i="1"/>
  <c r="F68" i="1"/>
  <c r="P51" i="1" l="1"/>
  <c r="O51" i="1"/>
  <c r="M44" i="1"/>
  <c r="K44" i="1"/>
  <c r="I44" i="1"/>
  <c r="G44" i="1"/>
  <c r="E44" i="1"/>
  <c r="M10" i="1"/>
  <c r="K10" i="1"/>
  <c r="G10" i="1"/>
  <c r="E10" i="1"/>
  <c r="O54" i="1" l="1"/>
  <c r="O55" i="1" s="1"/>
  <c r="M34" i="1"/>
  <c r="L74" i="4" l="1"/>
  <c r="K74" i="4"/>
  <c r="J74" i="4"/>
  <c r="I74" i="4"/>
  <c r="H74" i="4"/>
  <c r="G74" i="4"/>
  <c r="F74" i="4"/>
  <c r="T69" i="4" s="1"/>
  <c r="E74" i="4"/>
  <c r="S69" i="4" s="1"/>
  <c r="R69" i="4"/>
  <c r="Q69" i="4"/>
  <c r="Q72" i="4" s="1"/>
  <c r="P69" i="4"/>
  <c r="O69" i="4"/>
  <c r="O72" i="4" s="1"/>
  <c r="N68" i="4"/>
  <c r="M68" i="4"/>
  <c r="J68" i="4"/>
  <c r="I68" i="4"/>
  <c r="H68" i="4"/>
  <c r="G68" i="4"/>
  <c r="S63" i="4" s="1"/>
  <c r="F68" i="4"/>
  <c r="E68" i="4"/>
  <c r="T63" i="4"/>
  <c r="R63" i="4"/>
  <c r="Q63" i="4"/>
  <c r="P63" i="4"/>
  <c r="O63" i="4"/>
  <c r="O66" i="4" s="1"/>
  <c r="N62" i="4"/>
  <c r="M62" i="4"/>
  <c r="L62" i="4"/>
  <c r="K62" i="4"/>
  <c r="H62" i="4"/>
  <c r="G62" i="4"/>
  <c r="F62" i="4"/>
  <c r="E62" i="4"/>
  <c r="R57" i="4"/>
  <c r="Q57" i="4"/>
  <c r="Q60" i="4" s="1"/>
  <c r="P57" i="4"/>
  <c r="O57" i="4"/>
  <c r="O60" i="4" s="1"/>
  <c r="N56" i="4"/>
  <c r="M56" i="4"/>
  <c r="L56" i="4"/>
  <c r="K56" i="4"/>
  <c r="J56" i="4"/>
  <c r="I56" i="4"/>
  <c r="F56" i="4"/>
  <c r="T51" i="4" s="1"/>
  <c r="E56" i="4"/>
  <c r="R51" i="4"/>
  <c r="Q51" i="4"/>
  <c r="Q54" i="4" s="1"/>
  <c r="P51" i="4"/>
  <c r="O51" i="4"/>
  <c r="O54" i="4" s="1"/>
  <c r="N50" i="4"/>
  <c r="M50" i="4"/>
  <c r="L50" i="4"/>
  <c r="K50" i="4"/>
  <c r="J50" i="4"/>
  <c r="I50" i="4"/>
  <c r="H50" i="4"/>
  <c r="T45" i="4" s="1"/>
  <c r="G50" i="4"/>
  <c r="S45" i="4" s="1"/>
  <c r="R45" i="4"/>
  <c r="Q45" i="4"/>
  <c r="Q48" i="4" s="1"/>
  <c r="P45" i="4"/>
  <c r="O45" i="4"/>
  <c r="O48" i="4" s="1"/>
  <c r="L40" i="4"/>
  <c r="K40" i="4"/>
  <c r="J40" i="4"/>
  <c r="I40" i="4"/>
  <c r="H40" i="4"/>
  <c r="G40" i="4"/>
  <c r="F40" i="4"/>
  <c r="T35" i="4" s="1"/>
  <c r="E40" i="4"/>
  <c r="R35" i="4"/>
  <c r="Q35" i="4"/>
  <c r="P35" i="4"/>
  <c r="O35" i="4"/>
  <c r="N34" i="4"/>
  <c r="M34" i="4"/>
  <c r="J34" i="4"/>
  <c r="I34" i="4"/>
  <c r="H34" i="4"/>
  <c r="G34" i="4"/>
  <c r="S29" i="4" s="1"/>
  <c r="F34" i="4"/>
  <c r="E34" i="4"/>
  <c r="R29" i="4"/>
  <c r="Q29" i="4"/>
  <c r="Q32" i="4" s="1"/>
  <c r="P29" i="4"/>
  <c r="O29" i="4"/>
  <c r="N28" i="4"/>
  <c r="M28" i="4"/>
  <c r="L28" i="4"/>
  <c r="K28" i="4"/>
  <c r="H28" i="4"/>
  <c r="G28" i="4"/>
  <c r="F28" i="4"/>
  <c r="E28" i="4"/>
  <c r="R23" i="4"/>
  <c r="Q23" i="4"/>
  <c r="P23" i="4"/>
  <c r="O23" i="4"/>
  <c r="O26" i="4" s="1"/>
  <c r="N22" i="4"/>
  <c r="M22" i="4"/>
  <c r="L22" i="4"/>
  <c r="K22" i="4"/>
  <c r="J22" i="4"/>
  <c r="I22" i="4"/>
  <c r="F22" i="4"/>
  <c r="E22" i="4"/>
  <c r="T17" i="4"/>
  <c r="S17" i="4"/>
  <c r="R17" i="4"/>
  <c r="Q17" i="4"/>
  <c r="Q20" i="4" s="1"/>
  <c r="P17" i="4"/>
  <c r="O17" i="4"/>
  <c r="N16" i="4"/>
  <c r="M16" i="4"/>
  <c r="L16" i="4"/>
  <c r="K16" i="4"/>
  <c r="J16" i="4"/>
  <c r="I16" i="4"/>
  <c r="H16" i="4"/>
  <c r="T11" i="4" s="1"/>
  <c r="G16" i="4"/>
  <c r="S11" i="4" s="1"/>
  <c r="R11" i="4"/>
  <c r="Q11" i="4"/>
  <c r="P11" i="4"/>
  <c r="O11" i="4"/>
  <c r="O14" i="4" s="1"/>
  <c r="T57" i="4" l="1"/>
  <c r="S23" i="4"/>
  <c r="T29" i="4"/>
  <c r="T23" i="4"/>
  <c r="S26" i="4" s="1"/>
  <c r="S27" i="4" s="1"/>
  <c r="S51" i="4"/>
  <c r="Q66" i="4"/>
  <c r="S57" i="4"/>
  <c r="S60" i="4" s="1"/>
  <c r="S61" i="4" s="1"/>
  <c r="O38" i="4"/>
  <c r="O39" i="4" s="1"/>
  <c r="S35" i="4"/>
  <c r="Q14" i="4"/>
  <c r="Q15" i="4" s="1"/>
  <c r="O20" i="4"/>
  <c r="O21" i="4" s="1"/>
  <c r="Q26" i="4"/>
  <c r="Q27" i="4" s="1"/>
  <c r="O32" i="4"/>
  <c r="Q38" i="4"/>
  <c r="Q39" i="4" s="1"/>
  <c r="S38" i="4"/>
  <c r="S39" i="4" s="1"/>
  <c r="S32" i="4"/>
  <c r="S33" i="4" s="1"/>
  <c r="S54" i="4"/>
  <c r="S55" i="4" s="1"/>
  <c r="S66" i="4"/>
  <c r="S67" i="4" s="1"/>
  <c r="O15" i="4"/>
  <c r="O27" i="4"/>
  <c r="O33" i="4"/>
  <c r="O49" i="4"/>
  <c r="O55" i="4"/>
  <c r="O61" i="4"/>
  <c r="O67" i="4"/>
  <c r="O73" i="4"/>
  <c r="S20" i="4"/>
  <c r="S21" i="4" s="1"/>
  <c r="S48" i="4"/>
  <c r="S49" i="4" s="1"/>
  <c r="Q21" i="4"/>
  <c r="Q33" i="4"/>
  <c r="Q49" i="4"/>
  <c r="Q55" i="4"/>
  <c r="Q61" i="4"/>
  <c r="Q67" i="4"/>
  <c r="Q73" i="4"/>
  <c r="S14" i="4"/>
  <c r="S15" i="4" s="1"/>
  <c r="S72" i="4"/>
  <c r="S73" i="4" s="1"/>
  <c r="N34" i="1"/>
  <c r="L74" i="1"/>
  <c r="K74" i="1"/>
  <c r="J74" i="1"/>
  <c r="I74" i="1"/>
  <c r="H74" i="1"/>
  <c r="G74" i="1"/>
  <c r="F74" i="1"/>
  <c r="E74" i="1"/>
  <c r="N68" i="1"/>
  <c r="M68" i="1"/>
  <c r="J68" i="1"/>
  <c r="I68" i="1"/>
  <c r="H68" i="1"/>
  <c r="G68" i="1"/>
  <c r="N62" i="1"/>
  <c r="M62" i="1"/>
  <c r="L62" i="1"/>
  <c r="K62" i="1"/>
  <c r="H62" i="1"/>
  <c r="G62" i="1"/>
  <c r="F62" i="1"/>
  <c r="E62" i="1"/>
  <c r="N56" i="1"/>
  <c r="M56" i="1"/>
  <c r="L56" i="1"/>
  <c r="K56" i="1"/>
  <c r="J56" i="1"/>
  <c r="I56" i="1"/>
  <c r="F56" i="1"/>
  <c r="E56" i="1"/>
  <c r="N50" i="1"/>
  <c r="M50" i="1"/>
  <c r="L50" i="1"/>
  <c r="K50" i="1"/>
  <c r="J50" i="1"/>
  <c r="I50" i="1"/>
  <c r="H50" i="1"/>
  <c r="G50" i="1"/>
  <c r="L40" i="1"/>
  <c r="K40" i="1"/>
  <c r="J40" i="1"/>
  <c r="I40" i="1"/>
  <c r="H40" i="1"/>
  <c r="G40" i="1"/>
  <c r="F40" i="1"/>
  <c r="E40" i="1"/>
  <c r="J34" i="1"/>
  <c r="I34" i="1"/>
  <c r="H34" i="1"/>
  <c r="G34" i="1"/>
  <c r="F34" i="1"/>
  <c r="E34" i="1"/>
  <c r="N28" i="1"/>
  <c r="M28" i="1"/>
  <c r="L28" i="1"/>
  <c r="K28" i="1"/>
  <c r="H28" i="1"/>
  <c r="G28" i="1"/>
  <c r="F28" i="1"/>
  <c r="E28" i="1"/>
  <c r="N22" i="1"/>
  <c r="M22" i="1"/>
  <c r="L22" i="1"/>
  <c r="K22" i="1"/>
  <c r="J22" i="1"/>
  <c r="I22" i="1"/>
  <c r="F22" i="1"/>
  <c r="E22" i="1"/>
  <c r="N16" i="1"/>
  <c r="M16" i="1"/>
  <c r="L16" i="1"/>
  <c r="K16" i="1"/>
  <c r="J16" i="1"/>
  <c r="I16" i="1"/>
  <c r="H16" i="1"/>
  <c r="G16" i="1"/>
  <c r="T69" i="1" l="1"/>
  <c r="S69" i="1"/>
  <c r="T63" i="1"/>
  <c r="S63" i="1"/>
  <c r="T57" i="1"/>
  <c r="S51" i="1"/>
  <c r="T51" i="1"/>
  <c r="S45" i="1"/>
  <c r="T45" i="1"/>
  <c r="T35" i="1"/>
  <c r="T29" i="1"/>
  <c r="S29" i="1"/>
  <c r="T23" i="1"/>
  <c r="S17" i="1"/>
  <c r="T11" i="1"/>
  <c r="S11" i="1"/>
  <c r="S57" i="1"/>
  <c r="S35" i="1"/>
  <c r="S23" i="1"/>
  <c r="T17" i="1"/>
  <c r="R69" i="1"/>
  <c r="Q69" i="1"/>
  <c r="P69" i="1"/>
  <c r="O69" i="1"/>
  <c r="R63" i="1"/>
  <c r="Q63" i="1"/>
  <c r="P63" i="1"/>
  <c r="O63" i="1"/>
  <c r="R57" i="1"/>
  <c r="Q57" i="1"/>
  <c r="P57" i="1"/>
  <c r="O57" i="1"/>
  <c r="R51" i="1"/>
  <c r="Q51" i="1"/>
  <c r="R35" i="1"/>
  <c r="Q35" i="1"/>
  <c r="P35" i="1"/>
  <c r="O35" i="1"/>
  <c r="R29" i="1"/>
  <c r="Q29" i="1"/>
  <c r="P29" i="1"/>
  <c r="O29" i="1"/>
  <c r="R23" i="1"/>
  <c r="Q23" i="1"/>
  <c r="O23" i="1"/>
  <c r="P23" i="1"/>
  <c r="R17" i="1"/>
  <c r="Q17" i="1"/>
  <c r="P17" i="1"/>
  <c r="O17" i="1"/>
  <c r="R45" i="1"/>
  <c r="Q45" i="1"/>
  <c r="P45" i="1"/>
  <c r="O45" i="1"/>
  <c r="R11" i="1"/>
  <c r="Q11" i="1"/>
  <c r="P11" i="1"/>
  <c r="O11" i="1"/>
  <c r="Q72" i="1" l="1"/>
  <c r="Q73" i="1" s="1"/>
  <c r="Q66" i="1"/>
  <c r="Q67" i="1" s="1"/>
  <c r="Q38" i="1"/>
  <c r="Q39" i="1" s="1"/>
  <c r="Q32" i="1"/>
  <c r="Q33" i="1" s="1"/>
  <c r="O72" i="1"/>
  <c r="O73" i="1" s="1"/>
  <c r="O66" i="1"/>
  <c r="O67" i="1" s="1"/>
  <c r="Q14" i="1"/>
  <c r="Q15" i="1" s="1"/>
  <c r="O20" i="1"/>
  <c r="O21" i="1" s="1"/>
  <c r="Q60" i="1"/>
  <c r="Q61" i="1" s="1"/>
  <c r="Q26" i="1"/>
  <c r="Q27" i="1" s="1"/>
  <c r="S66" i="1"/>
  <c r="S67" i="1" s="1"/>
  <c r="Q48" i="1"/>
  <c r="Q49" i="1" s="1"/>
  <c r="O60" i="1"/>
  <c r="O61" i="1" s="1"/>
  <c r="S26" i="1"/>
  <c r="S27" i="1" s="1"/>
  <c r="Q54" i="1"/>
  <c r="Q55" i="1" s="1"/>
  <c r="O48" i="1"/>
  <c r="O49" i="1" s="1"/>
  <c r="O38" i="1"/>
  <c r="O39" i="1" s="1"/>
  <c r="S32" i="1"/>
  <c r="S33" i="1" s="1"/>
  <c r="S72" i="1"/>
  <c r="S73" i="1" s="1"/>
  <c r="O32" i="1"/>
  <c r="O33" i="1" s="1"/>
  <c r="O26" i="1"/>
  <c r="O27" i="1" s="1"/>
  <c r="Q20" i="1"/>
  <c r="Q21" i="1" s="1"/>
  <c r="O14" i="1"/>
  <c r="O15" i="1" s="1"/>
  <c r="S48" i="1"/>
  <c r="S49" i="1" s="1"/>
  <c r="S54" i="1"/>
  <c r="S55" i="1" s="1"/>
  <c r="S60" i="1"/>
  <c r="S61" i="1" s="1"/>
  <c r="S38" i="1"/>
  <c r="S39" i="1" s="1"/>
  <c r="S20" i="1"/>
  <c r="S21" i="1" s="1"/>
  <c r="S14" i="1"/>
  <c r="S1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田中修</author>
  </authors>
  <commentList>
    <comment ref="J11" authorId="0" shapeId="0" xr:uid="{307D6B8D-C9C9-4E47-931A-5B6BD291A5E6}">
      <text>
        <r>
          <rPr>
            <b/>
            <sz val="9"/>
            <color indexed="81"/>
            <rFont val="MS P ゴシック"/>
            <family val="3"/>
            <charset val="128"/>
          </rPr>
          <t>タイブレーク
9-7</t>
        </r>
      </text>
    </comment>
    <comment ref="G13" authorId="0" shapeId="0" xr:uid="{C6FA6B74-929C-4253-B1B9-04033ECB4880}">
      <text>
        <r>
          <rPr>
            <b/>
            <sz val="9"/>
            <color indexed="81"/>
            <rFont val="MS P ゴシック"/>
            <family val="3"/>
            <charset val="128"/>
          </rPr>
          <t>リタイヤ</t>
        </r>
      </text>
    </comment>
    <comment ref="F19" authorId="0" shapeId="0" xr:uid="{E854E475-368F-4DE6-A1F7-AEC8641E90F9}">
      <text>
        <r>
          <rPr>
            <b/>
            <sz val="9"/>
            <color indexed="81"/>
            <rFont val="MS P ゴシック"/>
            <family val="3"/>
            <charset val="128"/>
          </rPr>
          <t>リタイヤ</t>
        </r>
      </text>
    </comment>
    <comment ref="E23" authorId="0" shapeId="0" xr:uid="{AFA4712E-BE62-47F1-B930-EEC2E5524770}">
      <text>
        <r>
          <rPr>
            <b/>
            <sz val="9"/>
            <color indexed="81"/>
            <rFont val="MS P ゴシック"/>
            <family val="3"/>
            <charset val="128"/>
          </rPr>
          <t>タイブレーク
9-7</t>
        </r>
      </text>
    </comment>
    <comment ref="M53" authorId="0" shapeId="0" xr:uid="{A0B12676-9D1C-4AB9-A456-F467F29950AE}">
      <text>
        <r>
          <rPr>
            <b/>
            <sz val="9"/>
            <color indexed="81"/>
            <rFont val="MS P ゴシック"/>
            <family val="3"/>
            <charset val="128"/>
          </rPr>
          <t>タイブレーク
7-2</t>
        </r>
      </text>
    </comment>
    <comment ref="H71" authorId="0" shapeId="0" xr:uid="{8C73FDB6-AE8A-4C37-BC76-DD015538B6C2}">
      <text>
        <r>
          <rPr>
            <b/>
            <sz val="9"/>
            <color indexed="81"/>
            <rFont val="MS P ゴシック"/>
            <family val="3"/>
            <charset val="128"/>
          </rPr>
          <t>タイブレーク
7-2</t>
        </r>
      </text>
    </comment>
  </commentList>
</comments>
</file>

<file path=xl/sharedStrings.xml><?xml version="1.0" encoding="utf-8"?>
<sst xmlns="http://schemas.openxmlformats.org/spreadsheetml/2006/main" count="244" uniqueCount="56">
  <si>
    <t>　　</t>
    <phoneticPr fontId="1"/>
  </si>
  <si>
    <t>試合</t>
    <rPh sb="0" eb="2">
      <t>シアイ</t>
    </rPh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</si>
  <si>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</si>
  <si>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</si>
  <si>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項目</t>
    <rPh sb="0" eb="2">
      <t>コウモク</t>
    </rPh>
    <phoneticPr fontId="1"/>
  </si>
  <si>
    <t>Ｎｏ．１</t>
    <phoneticPr fontId="1"/>
  </si>
  <si>
    <t>2部</t>
    <rPh sb="1" eb="2">
      <t>ブ</t>
    </rPh>
    <phoneticPr fontId="1"/>
  </si>
  <si>
    <t>Ｎｏ．２</t>
    <phoneticPr fontId="1"/>
  </si>
  <si>
    <t>勝敗</t>
    <rPh sb="0" eb="2">
      <t>ショウハイ</t>
    </rPh>
    <phoneticPr fontId="1"/>
  </si>
  <si>
    <t>セット</t>
    <phoneticPr fontId="1"/>
  </si>
  <si>
    <t>ゲーム</t>
    <phoneticPr fontId="1"/>
  </si>
  <si>
    <t>摂津市</t>
    <rPh sb="0" eb="3">
      <t>セッツシ</t>
    </rPh>
    <phoneticPr fontId="1"/>
  </si>
  <si>
    <t>高槻市</t>
    <rPh sb="0" eb="3">
      <t>タカツキシ</t>
    </rPh>
    <phoneticPr fontId="1"/>
  </si>
  <si>
    <t>島本町</t>
    <rPh sb="0" eb="3">
      <t>シマモトチョウ</t>
    </rPh>
    <phoneticPr fontId="1"/>
  </si>
  <si>
    <t>吹田市</t>
    <rPh sb="0" eb="3">
      <t>スイタシ</t>
    </rPh>
    <phoneticPr fontId="1"/>
  </si>
  <si>
    <t>茨木市</t>
    <rPh sb="0" eb="3">
      <t>イバラキシ</t>
    </rPh>
    <phoneticPr fontId="1"/>
  </si>
  <si>
    <t>相手チーム</t>
    <rPh sb="0" eb="2">
      <t>アイテ</t>
    </rPh>
    <phoneticPr fontId="1"/>
  </si>
  <si>
    <t>自チーム</t>
    <rPh sb="0" eb="1">
      <t>ジ</t>
    </rPh>
    <phoneticPr fontId="1"/>
  </si>
  <si>
    <t>a</t>
    <phoneticPr fontId="1"/>
  </si>
  <si>
    <t>b</t>
    <phoneticPr fontId="1"/>
  </si>
  <si>
    <t>c</t>
    <phoneticPr fontId="1"/>
  </si>
  <si>
    <t>男子の部　　成績</t>
    <rPh sb="0" eb="2">
      <t>ダンシ</t>
    </rPh>
    <rPh sb="3" eb="4">
      <t>ブ</t>
    </rPh>
    <rPh sb="6" eb="8">
      <t>セイセキ</t>
    </rPh>
    <phoneticPr fontId="1"/>
  </si>
  <si>
    <t>取得セット率</t>
    <rPh sb="0" eb="2">
      <t>シュトク</t>
    </rPh>
    <rPh sb="5" eb="6">
      <t>リツ</t>
    </rPh>
    <phoneticPr fontId="1"/>
  </si>
  <si>
    <t>勝敗（勝率）</t>
    <rPh sb="0" eb="2">
      <t>ショウハイ</t>
    </rPh>
    <rPh sb="3" eb="5">
      <t>ショウリツ</t>
    </rPh>
    <phoneticPr fontId="1"/>
  </si>
  <si>
    <t>取得ゲーム率</t>
    <rPh sb="0" eb="2">
      <t>シュトク</t>
    </rPh>
    <rPh sb="5" eb="6">
      <t>リツ</t>
    </rPh>
    <phoneticPr fontId="1"/>
  </si>
  <si>
    <t>女子の部　　成績</t>
    <rPh sb="0" eb="2">
      <t>ジョシ</t>
    </rPh>
    <rPh sb="3" eb="4">
      <t>ブ</t>
    </rPh>
    <rPh sb="6" eb="8">
      <t>セイセキ</t>
    </rPh>
    <phoneticPr fontId="1"/>
  </si>
  <si>
    <t>順位</t>
    <rPh sb="0" eb="2">
      <t>ジュンイ</t>
    </rPh>
    <phoneticPr fontId="1"/>
  </si>
  <si>
    <t>結果</t>
    <rPh sb="0" eb="2">
      <t>ケッカ</t>
    </rPh>
    <phoneticPr fontId="1"/>
  </si>
  <si>
    <t>　順位決定法（優先順）　１：勝率a)　２：a)同率２者時　対戦勝者　３）a)同率３者以上時　取得セット率b) 　４：b)も同率時　取得ゲーム率c)　５：c)も同率時　抽選</t>
    <rPh sb="1" eb="3">
      <t>ジュンイ</t>
    </rPh>
    <rPh sb="3" eb="5">
      <t>ケッテイ</t>
    </rPh>
    <rPh sb="5" eb="6">
      <t>ホウ</t>
    </rPh>
    <rPh sb="7" eb="9">
      <t>ユウセン</t>
    </rPh>
    <rPh sb="9" eb="10">
      <t>ジュン</t>
    </rPh>
    <rPh sb="14" eb="16">
      <t>ショウリツ</t>
    </rPh>
    <rPh sb="23" eb="25">
      <t>ドウリツ</t>
    </rPh>
    <rPh sb="26" eb="27">
      <t>シャ</t>
    </rPh>
    <rPh sb="27" eb="28">
      <t>ジ</t>
    </rPh>
    <rPh sb="29" eb="31">
      <t>タイセン</t>
    </rPh>
    <rPh sb="31" eb="33">
      <t>ショウシャ</t>
    </rPh>
    <rPh sb="38" eb="40">
      <t>ドウリツ</t>
    </rPh>
    <rPh sb="41" eb="42">
      <t>シャ</t>
    </rPh>
    <rPh sb="42" eb="44">
      <t>イジョウ</t>
    </rPh>
    <rPh sb="44" eb="45">
      <t>ジ</t>
    </rPh>
    <rPh sb="46" eb="48">
      <t>シュトク</t>
    </rPh>
    <rPh sb="51" eb="52">
      <t>リツ</t>
    </rPh>
    <rPh sb="61" eb="63">
      <t>ドウリツ</t>
    </rPh>
    <rPh sb="63" eb="64">
      <t>ジ</t>
    </rPh>
    <rPh sb="65" eb="67">
      <t>シュトク</t>
    </rPh>
    <rPh sb="70" eb="71">
      <t>リツ</t>
    </rPh>
    <rPh sb="79" eb="81">
      <t>ドウリツ</t>
    </rPh>
    <rPh sb="81" eb="82">
      <t>ジ</t>
    </rPh>
    <rPh sb="83" eb="85">
      <t>チュウセン</t>
    </rPh>
    <phoneticPr fontId="1"/>
  </si>
  <si>
    <t>第42回　三島地区総合体育大会　（テニスの部）</t>
    <rPh sb="0" eb="1">
      <t>ダイ</t>
    </rPh>
    <rPh sb="3" eb="4">
      <t>カイ</t>
    </rPh>
    <rPh sb="5" eb="7">
      <t>ミシマ</t>
    </rPh>
    <rPh sb="7" eb="9">
      <t>チク</t>
    </rPh>
    <rPh sb="9" eb="11">
      <t>ソウゴウ</t>
    </rPh>
    <rPh sb="11" eb="13">
      <t>タイイク</t>
    </rPh>
    <rPh sb="13" eb="15">
      <t>タイカイ</t>
    </rPh>
    <rPh sb="21" eb="22">
      <t>ブ</t>
    </rPh>
    <phoneticPr fontId="1"/>
  </si>
  <si>
    <t>　開催日：平成30年7月1日（日）　主管：吹田市テニス連盟</t>
    <rPh sb="1" eb="4">
      <t>カイサイビ</t>
    </rPh>
    <rPh sb="5" eb="7">
      <t>ヘイセイ</t>
    </rPh>
    <rPh sb="9" eb="10">
      <t>ネン</t>
    </rPh>
    <rPh sb="11" eb="12">
      <t>ガツ</t>
    </rPh>
    <rPh sb="13" eb="14">
      <t>ヒ</t>
    </rPh>
    <rPh sb="15" eb="16">
      <t>ヒ</t>
    </rPh>
    <rPh sb="18" eb="20">
      <t>シュカン</t>
    </rPh>
    <rPh sb="21" eb="23">
      <t>スイタ</t>
    </rPh>
    <rPh sb="23" eb="24">
      <t>シ</t>
    </rPh>
    <rPh sb="27" eb="29">
      <t>レンメイ</t>
    </rPh>
    <phoneticPr fontId="1"/>
  </si>
  <si>
    <t>兼　第72回　大阪府総合体育大会　三島地区予選</t>
    <rPh sb="0" eb="1">
      <t>ケン</t>
    </rPh>
    <rPh sb="2" eb="3">
      <t>ダイ</t>
    </rPh>
    <rPh sb="5" eb="6">
      <t>カイ</t>
    </rPh>
    <rPh sb="7" eb="16">
      <t>オオサカフソウゴウタイイクタイカイ</t>
    </rPh>
    <rPh sb="17" eb="19">
      <t>ミシマ</t>
    </rPh>
    <rPh sb="19" eb="21">
      <t>チク</t>
    </rPh>
    <rPh sb="21" eb="23">
      <t>ヨセン</t>
    </rPh>
    <phoneticPr fontId="1"/>
  </si>
  <si>
    <t>　会   場 ：吹田市立南正雀スポーツグラウンド</t>
    <rPh sb="1" eb="2">
      <t>カイ</t>
    </rPh>
    <rPh sb="5" eb="6">
      <t>バ</t>
    </rPh>
    <rPh sb="8" eb="10">
      <t>スイタ</t>
    </rPh>
    <rPh sb="10" eb="12">
      <t>シリツ</t>
    </rPh>
    <rPh sb="12" eb="13">
      <t>ミナミ</t>
    </rPh>
    <rPh sb="13" eb="15">
      <t>ショウジャク</t>
    </rPh>
    <phoneticPr fontId="1"/>
  </si>
  <si>
    <t>1位　</t>
    <rPh sb="1" eb="2">
      <t>イ</t>
    </rPh>
    <phoneticPr fontId="1"/>
  </si>
  <si>
    <t>2位　</t>
    <rPh sb="1" eb="2">
      <t>イ</t>
    </rPh>
    <phoneticPr fontId="1"/>
  </si>
  <si>
    <t>3位　</t>
    <rPh sb="1" eb="2">
      <t>イ</t>
    </rPh>
    <phoneticPr fontId="1"/>
  </si>
  <si>
    <t>4位　</t>
    <rPh sb="1" eb="2">
      <t>イ</t>
    </rPh>
    <phoneticPr fontId="1"/>
  </si>
  <si>
    <t>5位　</t>
    <rPh sb="1" eb="2">
      <t>イ</t>
    </rPh>
    <phoneticPr fontId="1"/>
  </si>
  <si>
    <t>1位</t>
    <rPh sb="1" eb="2">
      <t>イ</t>
    </rPh>
    <phoneticPr fontId="1"/>
  </si>
  <si>
    <t>2位</t>
    <rPh sb="1" eb="2">
      <t>イ</t>
    </rPh>
    <phoneticPr fontId="1"/>
  </si>
  <si>
    <t>3位</t>
    <rPh sb="1" eb="2">
      <t>イ</t>
    </rPh>
    <phoneticPr fontId="1"/>
  </si>
  <si>
    <t>4位</t>
    <rPh sb="1" eb="2">
      <t>イ</t>
    </rPh>
    <phoneticPr fontId="1"/>
  </si>
  <si>
    <t>5位</t>
    <rPh sb="1" eb="2">
      <t>イ</t>
    </rPh>
    <phoneticPr fontId="1"/>
  </si>
  <si>
    <t>摂津市</t>
    <rPh sb="0" eb="2">
      <t>セッツ</t>
    </rPh>
    <rPh sb="2" eb="3">
      <t>シ</t>
    </rPh>
    <phoneticPr fontId="1"/>
  </si>
  <si>
    <t>高槻市</t>
    <rPh sb="0" eb="2">
      <t>タカツキ</t>
    </rPh>
    <rPh sb="2" eb="3">
      <t>シ</t>
    </rPh>
    <phoneticPr fontId="1"/>
  </si>
  <si>
    <t>茨木市</t>
    <rPh sb="0" eb="2">
      <t>イバラキ</t>
    </rPh>
    <rPh sb="2" eb="3">
      <t>シ</t>
    </rPh>
    <phoneticPr fontId="1"/>
  </si>
  <si>
    <t>島本町</t>
    <rPh sb="0" eb="2">
      <t>シマモト</t>
    </rPh>
    <rPh sb="2" eb="3">
      <t>チョウ</t>
    </rPh>
    <phoneticPr fontId="1"/>
  </si>
  <si>
    <t>第48回　三島地区総合体育大会　（テニスの部）</t>
    <rPh sb="0" eb="1">
      <t>ダイ</t>
    </rPh>
    <rPh sb="3" eb="4">
      <t>カイ</t>
    </rPh>
    <rPh sb="5" eb="7">
      <t>ミシマ</t>
    </rPh>
    <rPh sb="7" eb="9">
      <t>チク</t>
    </rPh>
    <rPh sb="9" eb="11">
      <t>ソウゴウ</t>
    </rPh>
    <rPh sb="11" eb="13">
      <t>タイイク</t>
    </rPh>
    <rPh sb="13" eb="15">
      <t>タイカイ</t>
    </rPh>
    <rPh sb="21" eb="22">
      <t>ブ</t>
    </rPh>
    <phoneticPr fontId="1"/>
  </si>
  <si>
    <t>兼　第78回　大阪府総合体育大会　三島地区予選</t>
    <rPh sb="0" eb="1">
      <t>ケン</t>
    </rPh>
    <rPh sb="2" eb="3">
      <t>ダイ</t>
    </rPh>
    <rPh sb="5" eb="6">
      <t>カイ</t>
    </rPh>
    <rPh sb="6" eb="15">
      <t>オオサカフソウゴウタイイクタイカイ</t>
    </rPh>
    <rPh sb="16" eb="18">
      <t>ミシマ</t>
    </rPh>
    <rPh sb="18" eb="20">
      <t>チク</t>
    </rPh>
    <rPh sb="20" eb="22">
      <t>ヨセン</t>
    </rPh>
    <phoneticPr fontId="1"/>
  </si>
  <si>
    <t>　開催日：令和6年7月14日　主管：高槻市テニス連盟</t>
    <rPh sb="1" eb="4">
      <t>カイサイビ</t>
    </rPh>
    <rPh sb="5" eb="7">
      <t>レイワ</t>
    </rPh>
    <rPh sb="8" eb="9">
      <t>ネン</t>
    </rPh>
    <rPh sb="10" eb="11">
      <t>ガツ</t>
    </rPh>
    <rPh sb="14" eb="15">
      <t>ヒ</t>
    </rPh>
    <rPh sb="16" eb="17">
      <t>ヒ</t>
    </rPh>
    <rPh sb="18" eb="20">
      <t>タカツキ</t>
    </rPh>
    <rPh sb="20" eb="21">
      <t>シ</t>
    </rPh>
    <rPh sb="22" eb="24">
      <t>スイタ</t>
    </rPh>
    <rPh sb="24" eb="25">
      <t>シレンメイ</t>
    </rPh>
    <phoneticPr fontId="1"/>
  </si>
  <si>
    <t>　会   場 ：高槻市立萩谷総合公園テニス場</t>
    <rPh sb="1" eb="2">
      <t>カイ</t>
    </rPh>
    <rPh sb="5" eb="6">
      <t>バ</t>
    </rPh>
    <rPh sb="8" eb="10">
      <t>タカツキ</t>
    </rPh>
    <rPh sb="10" eb="12">
      <t>シリツ</t>
    </rPh>
    <rPh sb="12" eb="14">
      <t>ハギヤ</t>
    </rPh>
    <rPh sb="14" eb="16">
      <t>ソウゴウ</t>
    </rPh>
    <rPh sb="16" eb="18">
      <t>コウエン</t>
    </rPh>
    <rPh sb="21" eb="22">
      <t>ジョウ</t>
    </rPh>
    <phoneticPr fontId="1"/>
  </si>
  <si>
    <t>摂津市</t>
    <rPh sb="0" eb="3">
      <t>セッツシ</t>
    </rPh>
    <phoneticPr fontId="1"/>
  </si>
  <si>
    <t>高槻市</t>
    <rPh sb="0" eb="3">
      <t>タカツキシ</t>
    </rPh>
    <phoneticPr fontId="1"/>
  </si>
  <si>
    <t>茨木市</t>
    <rPh sb="0" eb="3">
      <t>イバラキシ</t>
    </rPh>
    <phoneticPr fontId="1"/>
  </si>
  <si>
    <t>吹田市</t>
    <rPh sb="0" eb="3">
      <t>スイタシ</t>
    </rPh>
    <phoneticPr fontId="1"/>
  </si>
  <si>
    <t>島本町</t>
    <rPh sb="0" eb="3">
      <t>シマモトチョウ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</si>
</sst>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0" fillId="0" borderId="11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8" xfId="0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30" xfId="0" applyBorder="1">
      <alignment vertical="center"/>
    </xf>
    <xf numFmtId="0" fontId="0" fillId="0" borderId="29" xfId="0" applyBorder="1">
      <alignment vertical="center"/>
    </xf>
    <xf numFmtId="0" fontId="5" fillId="2" borderId="19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3</xdr:col>
      <xdr:colOff>0</xdr:colOff>
      <xdr:row>10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 flipV="1">
          <a:off x="0" y="1344706"/>
          <a:ext cx="1075765" cy="3361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42</xdr:row>
      <xdr:rowOff>0</xdr:rowOff>
    </xdr:from>
    <xdr:to>
      <xdr:col>3</xdr:col>
      <xdr:colOff>0</xdr:colOff>
      <xdr:row>44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H="1" flipV="1">
          <a:off x="0" y="1344706"/>
          <a:ext cx="1075765" cy="33617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44</xdr:row>
      <xdr:rowOff>0</xdr:rowOff>
    </xdr:from>
    <xdr:to>
      <xdr:col>14</xdr:col>
      <xdr:colOff>0</xdr:colOff>
      <xdr:row>73</xdr:row>
      <xdr:rowOff>134787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1437736" y="6047476"/>
          <a:ext cx="3594339" cy="404363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8986</xdr:rowOff>
    </xdr:from>
    <xdr:to>
      <xdr:col>14</xdr:col>
      <xdr:colOff>0</xdr:colOff>
      <xdr:row>40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>
          <a:off x="1437736" y="1437736"/>
          <a:ext cx="3594339" cy="403464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21</xdr:col>
      <xdr:colOff>182880</xdr:colOff>
      <xdr:row>7</xdr:row>
      <xdr:rowOff>228601</xdr:rowOff>
    </xdr:from>
    <xdr:to>
      <xdr:col>31</xdr:col>
      <xdr:colOff>465930</xdr:colOff>
      <xdr:row>34</xdr:row>
      <xdr:rowOff>22861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72E9D58-D59C-064D-5D59-5562F0C10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4680" y="1417321"/>
          <a:ext cx="4794090" cy="35966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3</xdr:col>
      <xdr:colOff>0</xdr:colOff>
      <xdr:row>10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963091C-C051-4AF6-AD9E-40D9BC18F457}"/>
            </a:ext>
          </a:extLst>
        </xdr:cNvPr>
        <xdr:cNvCxnSpPr/>
      </xdr:nvCxnSpPr>
      <xdr:spPr>
        <a:xfrm flipH="1" flipV="1">
          <a:off x="0" y="1428750"/>
          <a:ext cx="946150" cy="273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42</xdr:row>
      <xdr:rowOff>0</xdr:rowOff>
    </xdr:from>
    <xdr:to>
      <xdr:col>3</xdr:col>
      <xdr:colOff>0</xdr:colOff>
      <xdr:row>44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5EF4F50-DA9C-44F4-8FE8-C15AEA1DD249}"/>
            </a:ext>
          </a:extLst>
        </xdr:cNvPr>
        <xdr:cNvCxnSpPr/>
      </xdr:nvCxnSpPr>
      <xdr:spPr>
        <a:xfrm flipH="1" flipV="1">
          <a:off x="0" y="6280150"/>
          <a:ext cx="946150" cy="273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44</xdr:row>
      <xdr:rowOff>0</xdr:rowOff>
    </xdr:from>
    <xdr:to>
      <xdr:col>14</xdr:col>
      <xdr:colOff>0</xdr:colOff>
      <xdr:row>73</xdr:row>
      <xdr:rowOff>134787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16701AA-2A73-4EE5-A4EC-D5BC9EB10E1E}"/>
            </a:ext>
          </a:extLst>
        </xdr:cNvPr>
        <xdr:cNvCxnSpPr/>
      </xdr:nvCxnSpPr>
      <xdr:spPr>
        <a:xfrm>
          <a:off x="1301750" y="6553200"/>
          <a:ext cx="3302000" cy="4001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10</xdr:row>
      <xdr:rowOff>8986</xdr:rowOff>
    </xdr:from>
    <xdr:to>
      <xdr:col>14</xdr:col>
      <xdr:colOff>0</xdr:colOff>
      <xdr:row>40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C5992CC1-3C01-4009-81F4-7766DC771090}"/>
            </a:ext>
          </a:extLst>
        </xdr:cNvPr>
        <xdr:cNvCxnSpPr/>
      </xdr:nvCxnSpPr>
      <xdr:spPr>
        <a:xfrm>
          <a:off x="1301750" y="1710786"/>
          <a:ext cx="3302000" cy="418201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4"/>
  <sheetViews>
    <sheetView tabSelected="1" zoomScaleNormal="100" workbookViewId="0">
      <selection activeCell="Z4" sqref="Z4"/>
    </sheetView>
  </sheetViews>
  <sheetFormatPr defaultRowHeight="13"/>
  <cols>
    <col min="1" max="1" width="4.453125" customWidth="1"/>
    <col min="2" max="2" width="4.81640625" customWidth="1"/>
    <col min="3" max="3" width="4.36328125" customWidth="1"/>
    <col min="4" max="4" width="5.08984375" customWidth="1"/>
    <col min="5" max="19" width="4.81640625" customWidth="1"/>
    <col min="20" max="20" width="4.453125" customWidth="1"/>
    <col min="21" max="21" width="4.08984375" customWidth="1"/>
    <col min="22" max="22" width="6.6328125" customWidth="1"/>
    <col min="23" max="23" width="4.90625" customWidth="1"/>
    <col min="24" max="27" width="4.6328125" customWidth="1"/>
  </cols>
  <sheetData>
    <row r="1" spans="1:28" ht="15" customHeight="1">
      <c r="A1" t="s">
        <v>0</v>
      </c>
      <c r="B1" t="s">
        <v>47</v>
      </c>
      <c r="L1" s="2" t="s">
        <v>49</v>
      </c>
    </row>
    <row r="2" spans="1:28" ht="15" customHeight="1">
      <c r="B2" t="s">
        <v>48</v>
      </c>
      <c r="L2" s="2" t="s">
        <v>50</v>
      </c>
    </row>
    <row r="3" spans="1:28" ht="12" customHeight="1"/>
    <row r="4" spans="1:28" ht="14.25" customHeight="1">
      <c r="A4" s="14" t="s">
        <v>1</v>
      </c>
      <c r="B4" s="62" t="s">
        <v>2</v>
      </c>
      <c r="C4" s="60"/>
      <c r="D4" s="31" t="s">
        <v>38</v>
      </c>
      <c r="E4" s="56" t="s">
        <v>51</v>
      </c>
      <c r="F4" s="57"/>
      <c r="G4" s="33" t="s">
        <v>39</v>
      </c>
      <c r="H4" s="56" t="s">
        <v>52</v>
      </c>
      <c r="I4" s="57"/>
      <c r="J4" s="33" t="s">
        <v>40</v>
      </c>
      <c r="K4" s="56" t="s">
        <v>53</v>
      </c>
      <c r="L4" s="57"/>
      <c r="M4" s="33" t="s">
        <v>41</v>
      </c>
      <c r="N4" s="56" t="s">
        <v>54</v>
      </c>
      <c r="O4" s="57"/>
      <c r="P4" s="33" t="s">
        <v>42</v>
      </c>
      <c r="Q4" s="56" t="s">
        <v>55</v>
      </c>
      <c r="R4" s="60"/>
    </row>
    <row r="5" spans="1:28" ht="14.25" customHeight="1">
      <c r="A5" s="7" t="s">
        <v>27</v>
      </c>
      <c r="B5" s="77" t="s">
        <v>3</v>
      </c>
      <c r="C5" s="61"/>
      <c r="D5" s="32" t="s">
        <v>38</v>
      </c>
      <c r="E5" s="58" t="s">
        <v>52</v>
      </c>
      <c r="F5" s="59"/>
      <c r="G5" s="34" t="s">
        <v>39</v>
      </c>
      <c r="H5" s="58" t="s">
        <v>53</v>
      </c>
      <c r="I5" s="59"/>
      <c r="J5" s="34" t="s">
        <v>40</v>
      </c>
      <c r="K5" s="58" t="s">
        <v>51</v>
      </c>
      <c r="L5" s="59"/>
      <c r="M5" s="34" t="s">
        <v>41</v>
      </c>
      <c r="N5" s="58" t="s">
        <v>55</v>
      </c>
      <c r="O5" s="59"/>
      <c r="P5" s="34" t="s">
        <v>42</v>
      </c>
      <c r="Q5" s="58" t="s">
        <v>54</v>
      </c>
      <c r="R5" s="61"/>
    </row>
    <row r="6" spans="1:28" ht="12" customHeight="1">
      <c r="A6" s="1" t="s">
        <v>28</v>
      </c>
    </row>
    <row r="7" spans="1:28" ht="12" customHeight="1"/>
    <row r="8" spans="1:28" ht="18.75" customHeight="1">
      <c r="B8" t="s">
        <v>21</v>
      </c>
    </row>
    <row r="9" spans="1:28" ht="9.75" customHeight="1">
      <c r="A9" s="3"/>
      <c r="B9" s="66" t="s">
        <v>16</v>
      </c>
      <c r="C9" s="67"/>
      <c r="D9" s="68" t="s">
        <v>4</v>
      </c>
      <c r="E9" s="62">
        <v>1</v>
      </c>
      <c r="F9" s="60"/>
      <c r="G9" s="62">
        <v>2</v>
      </c>
      <c r="H9" s="60"/>
      <c r="I9" s="56">
        <v>3</v>
      </c>
      <c r="J9" s="60"/>
      <c r="K9" s="56">
        <v>4</v>
      </c>
      <c r="L9" s="60"/>
      <c r="M9" s="56">
        <v>5</v>
      </c>
      <c r="N9" s="60"/>
      <c r="O9" s="42" t="s">
        <v>18</v>
      </c>
      <c r="P9" s="44"/>
      <c r="Q9" s="46" t="s">
        <v>19</v>
      </c>
      <c r="R9" s="44"/>
      <c r="S9" s="46" t="s">
        <v>20</v>
      </c>
      <c r="T9" s="36"/>
      <c r="U9" s="49" t="s">
        <v>26</v>
      </c>
    </row>
    <row r="10" spans="1:28" ht="12" customHeight="1">
      <c r="A10" s="55" t="s">
        <v>17</v>
      </c>
      <c r="B10" s="65"/>
      <c r="C10" s="5"/>
      <c r="D10" s="69"/>
      <c r="E10" s="63" t="str">
        <f>B11</f>
        <v>茨木市</v>
      </c>
      <c r="F10" s="64"/>
      <c r="G10" s="63" t="str">
        <f>B17</f>
        <v>高槻市</v>
      </c>
      <c r="H10" s="64"/>
      <c r="I10" s="63" t="str">
        <f>B23</f>
        <v>摂津市</v>
      </c>
      <c r="J10" s="64"/>
      <c r="K10" s="63" t="str">
        <f>B29</f>
        <v>島本町</v>
      </c>
      <c r="L10" s="64"/>
      <c r="M10" s="63" t="str">
        <f>B35</f>
        <v>吹田市</v>
      </c>
      <c r="N10" s="64"/>
      <c r="O10" s="55" t="s">
        <v>23</v>
      </c>
      <c r="P10" s="54"/>
      <c r="Q10" s="53" t="s">
        <v>22</v>
      </c>
      <c r="R10" s="54"/>
      <c r="S10" s="51" t="s">
        <v>24</v>
      </c>
      <c r="T10" s="52"/>
      <c r="U10" s="50"/>
    </row>
    <row r="11" spans="1:28" ht="11.15" customHeight="1">
      <c r="A11" s="68">
        <v>1</v>
      </c>
      <c r="B11" s="71" t="s">
        <v>45</v>
      </c>
      <c r="C11" s="72"/>
      <c r="D11" s="8" t="s">
        <v>5</v>
      </c>
      <c r="E11" s="15"/>
      <c r="F11" s="23"/>
      <c r="G11" s="26">
        <v>6</v>
      </c>
      <c r="H11" s="27">
        <v>1</v>
      </c>
      <c r="I11" s="26">
        <v>6</v>
      </c>
      <c r="J11" s="27">
        <v>7</v>
      </c>
      <c r="K11" s="26">
        <v>6</v>
      </c>
      <c r="L11" s="27">
        <v>2</v>
      </c>
      <c r="M11" s="26">
        <v>6</v>
      </c>
      <c r="N11" s="27">
        <v>3</v>
      </c>
      <c r="O11" s="42">
        <f>G14+I14+K14+M14</f>
        <v>2</v>
      </c>
      <c r="P11" s="44">
        <f>H14+J14+L14+N14</f>
        <v>2</v>
      </c>
      <c r="Q11" s="46">
        <f>G15+I15+K15+M15</f>
        <v>7</v>
      </c>
      <c r="R11" s="44">
        <f>H15+J15+L15+N15</f>
        <v>5</v>
      </c>
      <c r="S11" s="46">
        <f>G16+I16+K16+M16</f>
        <v>58</v>
      </c>
      <c r="T11" s="36">
        <f>H16+J16+L16+N16</f>
        <v>46</v>
      </c>
      <c r="U11" s="6"/>
    </row>
    <row r="12" spans="1:28" ht="11.15" customHeight="1">
      <c r="A12" s="70"/>
      <c r="B12" s="73"/>
      <c r="C12" s="74"/>
      <c r="D12" s="8" t="s">
        <v>6</v>
      </c>
      <c r="E12" s="15"/>
      <c r="F12" s="23"/>
      <c r="G12" s="26">
        <v>3</v>
      </c>
      <c r="H12" s="27">
        <v>6</v>
      </c>
      <c r="I12" s="26">
        <v>4</v>
      </c>
      <c r="J12" s="27">
        <v>6</v>
      </c>
      <c r="K12" s="26">
        <v>6</v>
      </c>
      <c r="L12" s="27">
        <v>3</v>
      </c>
      <c r="M12" s="26">
        <v>3</v>
      </c>
      <c r="N12" s="27">
        <v>6</v>
      </c>
      <c r="O12" s="43"/>
      <c r="P12" s="45"/>
      <c r="Q12" s="47"/>
      <c r="R12" s="45"/>
      <c r="S12" s="47"/>
      <c r="T12" s="37"/>
      <c r="U12" s="6"/>
    </row>
    <row r="13" spans="1:28" ht="11.15" customHeight="1">
      <c r="A13" s="70"/>
      <c r="B13" s="73"/>
      <c r="C13" s="74"/>
      <c r="D13" s="8" t="s">
        <v>7</v>
      </c>
      <c r="E13" s="15"/>
      <c r="F13" s="23"/>
      <c r="G13" s="26">
        <v>0</v>
      </c>
      <c r="H13" s="27">
        <v>6</v>
      </c>
      <c r="I13" s="26">
        <v>6</v>
      </c>
      <c r="J13" s="27">
        <v>3</v>
      </c>
      <c r="K13" s="26">
        <v>6</v>
      </c>
      <c r="L13" s="27">
        <v>1</v>
      </c>
      <c r="M13" s="26">
        <v>6</v>
      </c>
      <c r="N13" s="27">
        <v>2</v>
      </c>
      <c r="O13" s="43"/>
      <c r="P13" s="45"/>
      <c r="Q13" s="47"/>
      <c r="R13" s="45"/>
      <c r="S13" s="47"/>
      <c r="T13" s="37"/>
      <c r="U13" s="35">
        <v>3</v>
      </c>
      <c r="AB13" s="12"/>
    </row>
    <row r="14" spans="1:28" ht="11.15" customHeight="1">
      <c r="A14" s="70"/>
      <c r="B14" s="73"/>
      <c r="C14" s="74"/>
      <c r="D14" s="9" t="s">
        <v>8</v>
      </c>
      <c r="E14" s="15"/>
      <c r="F14" s="23"/>
      <c r="G14" s="28">
        <v>0</v>
      </c>
      <c r="H14" s="29">
        <v>1</v>
      </c>
      <c r="I14" s="30">
        <v>0</v>
      </c>
      <c r="J14" s="29">
        <v>1</v>
      </c>
      <c r="K14" s="30">
        <v>1</v>
      </c>
      <c r="L14" s="29">
        <v>0</v>
      </c>
      <c r="M14" s="30">
        <v>1</v>
      </c>
      <c r="N14" s="29">
        <v>0</v>
      </c>
      <c r="O14" s="38">
        <f>O11+P11</f>
        <v>4</v>
      </c>
      <c r="P14" s="39"/>
      <c r="Q14" s="40">
        <f>Q11+R11</f>
        <v>12</v>
      </c>
      <c r="R14" s="39"/>
      <c r="S14" s="40">
        <f>S11+T11</f>
        <v>104</v>
      </c>
      <c r="T14" s="41"/>
      <c r="U14" s="6"/>
    </row>
    <row r="15" spans="1:28" ht="11.15" customHeight="1">
      <c r="A15" s="70"/>
      <c r="B15" s="73"/>
      <c r="C15" s="74"/>
      <c r="D15" s="9" t="s">
        <v>9</v>
      </c>
      <c r="E15" s="15"/>
      <c r="F15" s="23"/>
      <c r="G15" s="28">
        <v>1</v>
      </c>
      <c r="H15" s="29">
        <v>2</v>
      </c>
      <c r="I15" s="30">
        <v>1</v>
      </c>
      <c r="J15" s="29">
        <v>2</v>
      </c>
      <c r="K15" s="30">
        <v>3</v>
      </c>
      <c r="L15" s="29">
        <v>0</v>
      </c>
      <c r="M15" s="30">
        <v>2</v>
      </c>
      <c r="N15" s="29">
        <v>1</v>
      </c>
      <c r="O15" s="38">
        <f>O11/O14</f>
        <v>0.5</v>
      </c>
      <c r="P15" s="39"/>
      <c r="Q15" s="40">
        <f>Q11/Q14</f>
        <v>0.58333333333333337</v>
      </c>
      <c r="R15" s="39"/>
      <c r="S15" s="40">
        <f>S11/S14</f>
        <v>0.55769230769230771</v>
      </c>
      <c r="T15" s="41"/>
      <c r="U15" s="6"/>
    </row>
    <row r="16" spans="1:28" ht="11.15" customHeight="1">
      <c r="A16" s="69"/>
      <c r="B16" s="75"/>
      <c r="C16" s="76"/>
      <c r="D16" s="10" t="s">
        <v>10</v>
      </c>
      <c r="E16" s="18"/>
      <c r="F16" s="19"/>
      <c r="G16" s="18">
        <f>G11+G12+G13</f>
        <v>9</v>
      </c>
      <c r="H16" s="19">
        <f>H11+H12+H13</f>
        <v>13</v>
      </c>
      <c r="I16" s="18">
        <f>I11+I12+I13</f>
        <v>16</v>
      </c>
      <c r="J16" s="19">
        <f>J11+J12+J13</f>
        <v>16</v>
      </c>
      <c r="K16" s="18">
        <f t="shared" ref="K16:N16" si="0">K11+K12+K13</f>
        <v>18</v>
      </c>
      <c r="L16" s="19">
        <f t="shared" si="0"/>
        <v>6</v>
      </c>
      <c r="M16" s="18">
        <f t="shared" si="0"/>
        <v>15</v>
      </c>
      <c r="N16" s="19">
        <f t="shared" si="0"/>
        <v>11</v>
      </c>
      <c r="O16" s="4"/>
      <c r="P16" s="11"/>
      <c r="Q16" s="4"/>
      <c r="R16" s="11"/>
      <c r="S16" s="4"/>
      <c r="T16" s="4"/>
      <c r="U16" s="7"/>
    </row>
    <row r="17" spans="1:27" ht="11.15" customHeight="1">
      <c r="A17" s="68">
        <v>2</v>
      </c>
      <c r="B17" s="71" t="s">
        <v>44</v>
      </c>
      <c r="C17" s="72"/>
      <c r="D17" s="8" t="s">
        <v>5</v>
      </c>
      <c r="E17" s="26">
        <v>1</v>
      </c>
      <c r="F17" s="27">
        <v>6</v>
      </c>
      <c r="G17" s="15"/>
      <c r="H17" s="23"/>
      <c r="I17" s="26">
        <v>5</v>
      </c>
      <c r="J17" s="27">
        <v>7</v>
      </c>
      <c r="K17" s="26">
        <v>6</v>
      </c>
      <c r="L17" s="27">
        <v>1</v>
      </c>
      <c r="M17" s="26">
        <v>6</v>
      </c>
      <c r="N17" s="27">
        <v>4</v>
      </c>
      <c r="O17" s="42">
        <f>E20+I20+K20+M20</f>
        <v>3</v>
      </c>
      <c r="P17" s="44">
        <f>F20+J20+L20+N20</f>
        <v>1</v>
      </c>
      <c r="Q17" s="46">
        <f>E21+I21+K21+M21</f>
        <v>7</v>
      </c>
      <c r="R17" s="44">
        <f>F21+J21+L21+N21</f>
        <v>5</v>
      </c>
      <c r="S17" s="46">
        <f>E22+I22+K22+M22</f>
        <v>56</v>
      </c>
      <c r="T17" s="46">
        <f>F22+J22+L22+N22</f>
        <v>48</v>
      </c>
      <c r="U17" s="6"/>
    </row>
    <row r="18" spans="1:27" ht="11.15" customHeight="1">
      <c r="A18" s="70"/>
      <c r="B18" s="73"/>
      <c r="C18" s="74"/>
      <c r="D18" s="8" t="s">
        <v>6</v>
      </c>
      <c r="E18" s="26">
        <v>6</v>
      </c>
      <c r="F18" s="27">
        <v>3</v>
      </c>
      <c r="G18" s="15"/>
      <c r="H18" s="23"/>
      <c r="I18" s="26">
        <v>4</v>
      </c>
      <c r="J18" s="27">
        <v>6</v>
      </c>
      <c r="K18" s="26">
        <v>6</v>
      </c>
      <c r="L18" s="27">
        <v>2</v>
      </c>
      <c r="M18" s="26">
        <v>2</v>
      </c>
      <c r="N18" s="27">
        <v>6</v>
      </c>
      <c r="O18" s="43"/>
      <c r="P18" s="45"/>
      <c r="Q18" s="47"/>
      <c r="R18" s="45"/>
      <c r="S18" s="47"/>
      <c r="T18" s="47"/>
      <c r="U18" s="6"/>
    </row>
    <row r="19" spans="1:27" ht="11.15" customHeight="1">
      <c r="A19" s="70"/>
      <c r="B19" s="73"/>
      <c r="C19" s="74"/>
      <c r="D19" s="8" t="s">
        <v>7</v>
      </c>
      <c r="E19" s="26">
        <v>6</v>
      </c>
      <c r="F19" s="27">
        <v>0</v>
      </c>
      <c r="G19" s="15"/>
      <c r="H19" s="23"/>
      <c r="I19" s="26">
        <v>2</v>
      </c>
      <c r="J19" s="27">
        <v>6</v>
      </c>
      <c r="K19" s="26">
        <v>6</v>
      </c>
      <c r="L19" s="27">
        <v>3</v>
      </c>
      <c r="M19" s="26">
        <v>6</v>
      </c>
      <c r="N19" s="27">
        <v>4</v>
      </c>
      <c r="O19" s="43"/>
      <c r="P19" s="45"/>
      <c r="Q19" s="47"/>
      <c r="R19" s="45"/>
      <c r="S19" s="47"/>
      <c r="T19" s="47"/>
      <c r="U19" s="35">
        <v>2</v>
      </c>
    </row>
    <row r="20" spans="1:27" ht="11.15" customHeight="1">
      <c r="A20" s="70"/>
      <c r="B20" s="73"/>
      <c r="C20" s="74"/>
      <c r="D20" s="9" t="s">
        <v>8</v>
      </c>
      <c r="E20" s="28">
        <v>1</v>
      </c>
      <c r="F20" s="29">
        <v>0</v>
      </c>
      <c r="G20" s="15"/>
      <c r="H20" s="23"/>
      <c r="I20" s="28">
        <v>0</v>
      </c>
      <c r="J20" s="29">
        <v>1</v>
      </c>
      <c r="K20" s="28">
        <v>1</v>
      </c>
      <c r="L20" s="29">
        <v>0</v>
      </c>
      <c r="M20" s="28">
        <v>1</v>
      </c>
      <c r="N20" s="29">
        <v>0</v>
      </c>
      <c r="O20" s="38">
        <f>O17+P17</f>
        <v>4</v>
      </c>
      <c r="P20" s="39"/>
      <c r="Q20" s="40">
        <f>Q17+R17</f>
        <v>12</v>
      </c>
      <c r="R20" s="39"/>
      <c r="S20" s="40">
        <f>S17+T17</f>
        <v>104</v>
      </c>
      <c r="T20" s="41"/>
      <c r="U20" s="6"/>
    </row>
    <row r="21" spans="1:27" ht="11.15" customHeight="1">
      <c r="A21" s="70"/>
      <c r="B21" s="73"/>
      <c r="C21" s="74"/>
      <c r="D21" s="8" t="s">
        <v>9</v>
      </c>
      <c r="E21" s="28">
        <v>2</v>
      </c>
      <c r="F21" s="29">
        <v>1</v>
      </c>
      <c r="G21" s="15"/>
      <c r="H21" s="23"/>
      <c r="I21" s="28">
        <v>0</v>
      </c>
      <c r="J21" s="29">
        <v>3</v>
      </c>
      <c r="K21" s="28">
        <v>3</v>
      </c>
      <c r="L21" s="29">
        <v>0</v>
      </c>
      <c r="M21" s="28">
        <v>2</v>
      </c>
      <c r="N21" s="29">
        <v>1</v>
      </c>
      <c r="O21" s="38">
        <f>O17/O20</f>
        <v>0.75</v>
      </c>
      <c r="P21" s="39"/>
      <c r="Q21" s="40">
        <f>Q17/Q20</f>
        <v>0.58333333333333337</v>
      </c>
      <c r="R21" s="39"/>
      <c r="S21" s="40">
        <f>S17/S20</f>
        <v>0.53846153846153844</v>
      </c>
      <c r="T21" s="41"/>
      <c r="U21" s="6"/>
    </row>
    <row r="22" spans="1:27" ht="11.15" customHeight="1">
      <c r="A22" s="69"/>
      <c r="B22" s="75"/>
      <c r="C22" s="76"/>
      <c r="D22" s="10" t="s">
        <v>10</v>
      </c>
      <c r="E22" s="18">
        <f t="shared" ref="E22:F22" si="1">E17+E18+E19</f>
        <v>13</v>
      </c>
      <c r="F22" s="19">
        <f t="shared" si="1"/>
        <v>9</v>
      </c>
      <c r="G22" s="18"/>
      <c r="H22" s="19"/>
      <c r="I22" s="18">
        <f t="shared" ref="I22:N22" si="2">I17+I18+I19</f>
        <v>11</v>
      </c>
      <c r="J22" s="19">
        <f t="shared" si="2"/>
        <v>19</v>
      </c>
      <c r="K22" s="18">
        <f t="shared" si="2"/>
        <v>18</v>
      </c>
      <c r="L22" s="19">
        <f t="shared" si="2"/>
        <v>6</v>
      </c>
      <c r="M22" s="18">
        <f t="shared" si="2"/>
        <v>14</v>
      </c>
      <c r="N22" s="19">
        <f t="shared" si="2"/>
        <v>14</v>
      </c>
      <c r="O22" s="4"/>
      <c r="P22" s="11"/>
      <c r="Q22" s="4"/>
      <c r="R22" s="11"/>
      <c r="S22" s="4"/>
      <c r="T22" s="4"/>
      <c r="U22" s="7"/>
      <c r="Z22" s="13"/>
      <c r="AA22" s="13"/>
    </row>
    <row r="23" spans="1:27" ht="11.15" customHeight="1">
      <c r="A23" s="68">
        <v>3</v>
      </c>
      <c r="B23" s="71" t="s">
        <v>43</v>
      </c>
      <c r="C23" s="72"/>
      <c r="D23" s="8" t="s">
        <v>5</v>
      </c>
      <c r="E23" s="26">
        <v>7</v>
      </c>
      <c r="F23" s="27">
        <v>6</v>
      </c>
      <c r="G23" s="26">
        <v>7</v>
      </c>
      <c r="H23" s="27">
        <v>5</v>
      </c>
      <c r="I23" s="15"/>
      <c r="J23" s="23"/>
      <c r="K23" s="26">
        <v>6</v>
      </c>
      <c r="L23" s="27">
        <v>2</v>
      </c>
      <c r="M23" s="26">
        <v>6</v>
      </c>
      <c r="N23" s="27">
        <v>3</v>
      </c>
      <c r="O23" s="42">
        <f>E26+G26+K26+M26</f>
        <v>3</v>
      </c>
      <c r="P23" s="44">
        <f>F26+H26+L26+N26</f>
        <v>1</v>
      </c>
      <c r="Q23" s="46">
        <f>E27+G27+K27+M27</f>
        <v>9</v>
      </c>
      <c r="R23" s="44">
        <f>F27+H27+L27+N27</f>
        <v>3</v>
      </c>
      <c r="S23" s="46">
        <f>E28+G28+K28+M28</f>
        <v>65</v>
      </c>
      <c r="T23" s="46">
        <f>F28+H28+L28+N28</f>
        <v>50</v>
      </c>
      <c r="U23" s="6"/>
      <c r="Z23" s="13"/>
      <c r="AA23" s="13"/>
    </row>
    <row r="24" spans="1:27" ht="11.15" customHeight="1">
      <c r="A24" s="70"/>
      <c r="B24" s="73"/>
      <c r="C24" s="74"/>
      <c r="D24" s="8" t="s">
        <v>6</v>
      </c>
      <c r="E24" s="26">
        <v>6</v>
      </c>
      <c r="F24" s="27">
        <v>4</v>
      </c>
      <c r="G24" s="26">
        <v>6</v>
      </c>
      <c r="H24" s="27">
        <v>4</v>
      </c>
      <c r="I24" s="15"/>
      <c r="J24" s="23"/>
      <c r="K24" s="26">
        <v>6</v>
      </c>
      <c r="L24" s="27">
        <v>3</v>
      </c>
      <c r="M24" s="26">
        <v>4</v>
      </c>
      <c r="N24" s="27">
        <v>6</v>
      </c>
      <c r="O24" s="43"/>
      <c r="P24" s="45"/>
      <c r="Q24" s="47"/>
      <c r="R24" s="45"/>
      <c r="S24" s="47"/>
      <c r="T24" s="47"/>
      <c r="U24" s="6"/>
      <c r="Z24" s="13"/>
      <c r="AA24" s="13"/>
    </row>
    <row r="25" spans="1:27" ht="11.15" customHeight="1">
      <c r="A25" s="70"/>
      <c r="B25" s="73"/>
      <c r="C25" s="74"/>
      <c r="D25" s="8" t="s">
        <v>7</v>
      </c>
      <c r="E25" s="26">
        <v>3</v>
      </c>
      <c r="F25" s="27">
        <v>6</v>
      </c>
      <c r="G25" s="26">
        <v>6</v>
      </c>
      <c r="H25" s="27">
        <v>2</v>
      </c>
      <c r="I25" s="15"/>
      <c r="J25" s="23"/>
      <c r="K25" s="26">
        <v>6</v>
      </c>
      <c r="L25" s="27">
        <v>3</v>
      </c>
      <c r="M25" s="26">
        <v>2</v>
      </c>
      <c r="N25" s="27">
        <v>6</v>
      </c>
      <c r="O25" s="43"/>
      <c r="P25" s="45"/>
      <c r="Q25" s="47"/>
      <c r="R25" s="45"/>
      <c r="S25" s="47"/>
      <c r="T25" s="47"/>
      <c r="U25" s="35">
        <v>1</v>
      </c>
      <c r="Z25" s="13"/>
      <c r="AA25" s="13"/>
    </row>
    <row r="26" spans="1:27" ht="11.15" customHeight="1">
      <c r="A26" s="70"/>
      <c r="B26" s="73"/>
      <c r="C26" s="74"/>
      <c r="D26" s="9" t="s">
        <v>8</v>
      </c>
      <c r="E26" s="28">
        <v>1</v>
      </c>
      <c r="F26" s="29">
        <v>0</v>
      </c>
      <c r="G26" s="28">
        <v>1</v>
      </c>
      <c r="H26" s="29">
        <v>0</v>
      </c>
      <c r="I26" s="15"/>
      <c r="J26" s="23"/>
      <c r="K26" s="28">
        <v>1</v>
      </c>
      <c r="L26" s="29">
        <v>0</v>
      </c>
      <c r="M26" s="28">
        <v>0</v>
      </c>
      <c r="N26" s="29">
        <v>1</v>
      </c>
      <c r="O26" s="38">
        <f>O23+P23</f>
        <v>4</v>
      </c>
      <c r="P26" s="39"/>
      <c r="Q26" s="40">
        <f>Q23+R23</f>
        <v>12</v>
      </c>
      <c r="R26" s="39"/>
      <c r="S26" s="40">
        <f>S23+T23</f>
        <v>115</v>
      </c>
      <c r="T26" s="41"/>
      <c r="U26" s="6"/>
      <c r="Z26" s="13"/>
      <c r="AA26" s="13"/>
    </row>
    <row r="27" spans="1:27" ht="11.15" customHeight="1">
      <c r="A27" s="70"/>
      <c r="B27" s="73"/>
      <c r="C27" s="74"/>
      <c r="D27" s="8" t="s">
        <v>9</v>
      </c>
      <c r="E27" s="28">
        <v>2</v>
      </c>
      <c r="F27" s="29">
        <v>1</v>
      </c>
      <c r="G27" s="28">
        <v>3</v>
      </c>
      <c r="H27" s="29">
        <v>0</v>
      </c>
      <c r="I27" s="15"/>
      <c r="J27" s="23"/>
      <c r="K27" s="28">
        <v>3</v>
      </c>
      <c r="L27" s="29">
        <v>0</v>
      </c>
      <c r="M27" s="28">
        <v>1</v>
      </c>
      <c r="N27" s="29">
        <v>2</v>
      </c>
      <c r="O27" s="38">
        <f>O23/O26</f>
        <v>0.75</v>
      </c>
      <c r="P27" s="39"/>
      <c r="Q27" s="40">
        <f>Q23/Q26</f>
        <v>0.75</v>
      </c>
      <c r="R27" s="39"/>
      <c r="S27" s="40">
        <f>S23/S26</f>
        <v>0.56521739130434778</v>
      </c>
      <c r="T27" s="41"/>
      <c r="U27" s="6"/>
      <c r="Z27" s="13"/>
      <c r="AA27" s="13"/>
    </row>
    <row r="28" spans="1:27" ht="11.15" customHeight="1">
      <c r="A28" s="69"/>
      <c r="B28" s="75"/>
      <c r="C28" s="76"/>
      <c r="D28" s="10" t="s">
        <v>10</v>
      </c>
      <c r="E28" s="18">
        <f t="shared" ref="E28:H28" si="3">E23+E24+E25</f>
        <v>16</v>
      </c>
      <c r="F28" s="19">
        <f t="shared" si="3"/>
        <v>16</v>
      </c>
      <c r="G28" s="18">
        <f t="shared" si="3"/>
        <v>19</v>
      </c>
      <c r="H28" s="19">
        <f t="shared" si="3"/>
        <v>11</v>
      </c>
      <c r="I28" s="18"/>
      <c r="J28" s="19"/>
      <c r="K28" s="18">
        <f t="shared" ref="K28:N28" si="4">K23+K24+K25</f>
        <v>18</v>
      </c>
      <c r="L28" s="19">
        <f t="shared" si="4"/>
        <v>8</v>
      </c>
      <c r="M28" s="18">
        <f t="shared" si="4"/>
        <v>12</v>
      </c>
      <c r="N28" s="19">
        <f t="shared" si="4"/>
        <v>15</v>
      </c>
      <c r="O28" s="4"/>
      <c r="P28" s="11"/>
      <c r="Q28" s="4"/>
      <c r="R28" s="11"/>
      <c r="S28" s="20"/>
      <c r="T28" s="5"/>
      <c r="U28" s="7"/>
    </row>
    <row r="29" spans="1:27" ht="11.15" customHeight="1">
      <c r="A29" s="68">
        <v>4</v>
      </c>
      <c r="B29" s="71" t="s">
        <v>46</v>
      </c>
      <c r="C29" s="72"/>
      <c r="D29" s="8" t="s">
        <v>5</v>
      </c>
      <c r="E29" s="26">
        <v>2</v>
      </c>
      <c r="F29" s="27">
        <v>6</v>
      </c>
      <c r="G29" s="26">
        <v>1</v>
      </c>
      <c r="H29" s="27">
        <v>6</v>
      </c>
      <c r="I29" s="26">
        <v>2</v>
      </c>
      <c r="J29" s="27">
        <v>6</v>
      </c>
      <c r="K29" s="15"/>
      <c r="L29" s="23"/>
      <c r="M29" s="26">
        <v>4</v>
      </c>
      <c r="N29" s="27">
        <v>6</v>
      </c>
      <c r="O29" s="42">
        <f>E32+G32+I32+M32</f>
        <v>0</v>
      </c>
      <c r="P29" s="44">
        <f>F32+H32+J32+N32</f>
        <v>4</v>
      </c>
      <c r="Q29" s="46">
        <f>E33+G33+I33+M33</f>
        <v>0</v>
      </c>
      <c r="R29" s="44">
        <f>F33+H33+J33+N33</f>
        <v>12</v>
      </c>
      <c r="S29" s="46">
        <f>E34+G34+I34+M34</f>
        <v>27</v>
      </c>
      <c r="T29" s="36">
        <f>F34+H34+J34+N34</f>
        <v>72</v>
      </c>
      <c r="U29" s="6"/>
    </row>
    <row r="30" spans="1:27" ht="11.15" customHeight="1">
      <c r="A30" s="70"/>
      <c r="B30" s="73"/>
      <c r="C30" s="74"/>
      <c r="D30" s="8" t="s">
        <v>6</v>
      </c>
      <c r="E30" s="26">
        <v>3</v>
      </c>
      <c r="F30" s="27">
        <v>6</v>
      </c>
      <c r="G30" s="26">
        <v>2</v>
      </c>
      <c r="H30" s="27">
        <v>6</v>
      </c>
      <c r="I30" s="26">
        <v>3</v>
      </c>
      <c r="J30" s="27">
        <v>6</v>
      </c>
      <c r="K30" s="15"/>
      <c r="L30" s="23"/>
      <c r="M30" s="26">
        <v>0</v>
      </c>
      <c r="N30" s="27">
        <v>6</v>
      </c>
      <c r="O30" s="43"/>
      <c r="P30" s="45"/>
      <c r="Q30" s="47"/>
      <c r="R30" s="45"/>
      <c r="S30" s="47"/>
      <c r="T30" s="37"/>
      <c r="U30" s="6"/>
    </row>
    <row r="31" spans="1:27" ht="11.15" customHeight="1">
      <c r="A31" s="70"/>
      <c r="B31" s="73"/>
      <c r="C31" s="74"/>
      <c r="D31" s="8" t="s">
        <v>7</v>
      </c>
      <c r="E31" s="26">
        <v>1</v>
      </c>
      <c r="F31" s="27">
        <v>6</v>
      </c>
      <c r="G31" s="26">
        <v>3</v>
      </c>
      <c r="H31" s="27">
        <v>6</v>
      </c>
      <c r="I31" s="26">
        <v>3</v>
      </c>
      <c r="J31" s="27">
        <v>6</v>
      </c>
      <c r="K31" s="15"/>
      <c r="L31" s="23"/>
      <c r="M31" s="26">
        <v>3</v>
      </c>
      <c r="N31" s="27">
        <v>6</v>
      </c>
      <c r="O31" s="43"/>
      <c r="P31" s="45"/>
      <c r="Q31" s="47"/>
      <c r="R31" s="45"/>
      <c r="S31" s="47"/>
      <c r="T31" s="37"/>
      <c r="U31" s="35">
        <v>5</v>
      </c>
    </row>
    <row r="32" spans="1:27" ht="11.15" customHeight="1">
      <c r="A32" s="70"/>
      <c r="B32" s="73"/>
      <c r="C32" s="74"/>
      <c r="D32" s="9" t="s">
        <v>8</v>
      </c>
      <c r="E32" s="28">
        <v>0</v>
      </c>
      <c r="F32" s="29">
        <v>1</v>
      </c>
      <c r="G32" s="28">
        <v>0</v>
      </c>
      <c r="H32" s="29">
        <v>1</v>
      </c>
      <c r="I32" s="28">
        <v>0</v>
      </c>
      <c r="J32" s="29">
        <v>1</v>
      </c>
      <c r="K32" s="15"/>
      <c r="L32" s="23"/>
      <c r="M32" s="28">
        <v>0</v>
      </c>
      <c r="N32" s="29">
        <v>1</v>
      </c>
      <c r="O32" s="38">
        <f>O29+P29</f>
        <v>4</v>
      </c>
      <c r="P32" s="39"/>
      <c r="Q32" s="40">
        <f>Q29+R29</f>
        <v>12</v>
      </c>
      <c r="R32" s="39"/>
      <c r="S32" s="40">
        <f>S29+T29</f>
        <v>99</v>
      </c>
      <c r="T32" s="41"/>
      <c r="U32" s="6"/>
    </row>
    <row r="33" spans="1:21" ht="11.15" customHeight="1">
      <c r="A33" s="70"/>
      <c r="B33" s="73"/>
      <c r="C33" s="74"/>
      <c r="D33" s="8" t="s">
        <v>9</v>
      </c>
      <c r="E33" s="28">
        <v>0</v>
      </c>
      <c r="F33" s="29">
        <v>3</v>
      </c>
      <c r="G33" s="28">
        <v>0</v>
      </c>
      <c r="H33" s="29">
        <v>3</v>
      </c>
      <c r="I33" s="28">
        <v>0</v>
      </c>
      <c r="J33" s="29">
        <v>3</v>
      </c>
      <c r="K33" s="15"/>
      <c r="L33" s="23"/>
      <c r="M33" s="28">
        <v>0</v>
      </c>
      <c r="N33" s="29">
        <v>3</v>
      </c>
      <c r="O33" s="38">
        <f>O29/O32</f>
        <v>0</v>
      </c>
      <c r="P33" s="39"/>
      <c r="Q33" s="40">
        <f>Q29/Q32</f>
        <v>0</v>
      </c>
      <c r="R33" s="39"/>
      <c r="S33" s="40">
        <f>S29/S32</f>
        <v>0.27272727272727271</v>
      </c>
      <c r="T33" s="41"/>
      <c r="U33" s="6"/>
    </row>
    <row r="34" spans="1:21" ht="11.15" customHeight="1">
      <c r="A34" s="69"/>
      <c r="B34" s="75"/>
      <c r="C34" s="76"/>
      <c r="D34" s="10" t="s">
        <v>10</v>
      </c>
      <c r="E34" s="18">
        <f t="shared" ref="E34:J34" si="5">E29+E30+E31</f>
        <v>6</v>
      </c>
      <c r="F34" s="19">
        <f t="shared" si="5"/>
        <v>18</v>
      </c>
      <c r="G34" s="18">
        <f t="shared" si="5"/>
        <v>6</v>
      </c>
      <c r="H34" s="19">
        <f t="shared" si="5"/>
        <v>18</v>
      </c>
      <c r="I34" s="18">
        <f t="shared" si="5"/>
        <v>8</v>
      </c>
      <c r="J34" s="19">
        <f t="shared" si="5"/>
        <v>18</v>
      </c>
      <c r="K34" s="18"/>
      <c r="L34" s="19"/>
      <c r="M34" s="18">
        <f t="shared" ref="M34" si="6">M29+M30+M31</f>
        <v>7</v>
      </c>
      <c r="N34" s="19">
        <f t="shared" ref="N34" si="7">N29+N30+N31</f>
        <v>18</v>
      </c>
      <c r="O34" s="4"/>
      <c r="P34" s="11"/>
      <c r="Q34" s="4"/>
      <c r="R34" s="11"/>
      <c r="S34" s="20"/>
      <c r="T34" s="5"/>
      <c r="U34" s="7"/>
    </row>
    <row r="35" spans="1:21" ht="11.15" customHeight="1">
      <c r="A35" s="68">
        <v>5</v>
      </c>
      <c r="B35" s="71" t="s">
        <v>14</v>
      </c>
      <c r="C35" s="72"/>
      <c r="D35" s="8" t="s">
        <v>5</v>
      </c>
      <c r="E35" s="26">
        <v>3</v>
      </c>
      <c r="F35" s="27">
        <v>6</v>
      </c>
      <c r="G35" s="26">
        <v>4</v>
      </c>
      <c r="H35" s="27">
        <v>6</v>
      </c>
      <c r="I35" s="26">
        <v>3</v>
      </c>
      <c r="J35" s="27">
        <v>6</v>
      </c>
      <c r="K35" s="26">
        <v>6</v>
      </c>
      <c r="L35" s="27">
        <v>4</v>
      </c>
      <c r="M35" s="15"/>
      <c r="N35" s="23"/>
      <c r="O35" s="42">
        <f>E38+G38+I38+K38</f>
        <v>2</v>
      </c>
      <c r="P35" s="44">
        <f>F38+H38+J38+L38</f>
        <v>2</v>
      </c>
      <c r="Q35" s="46">
        <f>E39+G39+I39+K39</f>
        <v>7</v>
      </c>
      <c r="R35" s="44">
        <f>F39+H39+J39+L39</f>
        <v>5</v>
      </c>
      <c r="S35" s="46">
        <f>E40+G40+I40+K40</f>
        <v>58</v>
      </c>
      <c r="T35" s="36">
        <f>F40+H40+J40+L40</f>
        <v>48</v>
      </c>
      <c r="U35" s="6"/>
    </row>
    <row r="36" spans="1:21" ht="11.15" customHeight="1">
      <c r="A36" s="70"/>
      <c r="B36" s="73"/>
      <c r="C36" s="74"/>
      <c r="D36" s="8" t="s">
        <v>6</v>
      </c>
      <c r="E36" s="26">
        <v>6</v>
      </c>
      <c r="F36" s="27">
        <v>3</v>
      </c>
      <c r="G36" s="26">
        <v>6</v>
      </c>
      <c r="H36" s="27">
        <v>2</v>
      </c>
      <c r="I36" s="26">
        <v>6</v>
      </c>
      <c r="J36" s="27">
        <v>4</v>
      </c>
      <c r="K36" s="26">
        <v>6</v>
      </c>
      <c r="L36" s="27">
        <v>0</v>
      </c>
      <c r="M36" s="15"/>
      <c r="N36" s="23"/>
      <c r="O36" s="43"/>
      <c r="P36" s="45"/>
      <c r="Q36" s="47"/>
      <c r="R36" s="45"/>
      <c r="S36" s="47"/>
      <c r="T36" s="37"/>
      <c r="U36" s="6"/>
    </row>
    <row r="37" spans="1:21" ht="11.15" customHeight="1">
      <c r="A37" s="70"/>
      <c r="B37" s="73"/>
      <c r="C37" s="74"/>
      <c r="D37" s="8" t="s">
        <v>7</v>
      </c>
      <c r="E37" s="26">
        <v>2</v>
      </c>
      <c r="F37" s="27">
        <v>6</v>
      </c>
      <c r="G37" s="26">
        <v>4</v>
      </c>
      <c r="H37" s="27">
        <v>6</v>
      </c>
      <c r="I37" s="26">
        <v>6</v>
      </c>
      <c r="J37" s="27">
        <v>2</v>
      </c>
      <c r="K37" s="26">
        <v>6</v>
      </c>
      <c r="L37" s="27">
        <v>3</v>
      </c>
      <c r="M37" s="15"/>
      <c r="N37" s="23"/>
      <c r="O37" s="43"/>
      <c r="P37" s="45"/>
      <c r="Q37" s="47"/>
      <c r="R37" s="45"/>
      <c r="S37" s="47"/>
      <c r="T37" s="37"/>
      <c r="U37" s="35">
        <v>4</v>
      </c>
    </row>
    <row r="38" spans="1:21" ht="11.15" customHeight="1">
      <c r="A38" s="70"/>
      <c r="B38" s="73"/>
      <c r="C38" s="74"/>
      <c r="D38" s="9" t="s">
        <v>8</v>
      </c>
      <c r="E38" s="28">
        <v>0</v>
      </c>
      <c r="F38" s="29">
        <v>1</v>
      </c>
      <c r="G38" s="28">
        <v>0</v>
      </c>
      <c r="H38" s="29">
        <v>1</v>
      </c>
      <c r="I38" s="28">
        <v>1</v>
      </c>
      <c r="J38" s="29">
        <v>0</v>
      </c>
      <c r="K38" s="28">
        <v>1</v>
      </c>
      <c r="L38" s="29">
        <v>0</v>
      </c>
      <c r="M38" s="15"/>
      <c r="N38" s="23"/>
      <c r="O38" s="38">
        <f>O35+P35</f>
        <v>4</v>
      </c>
      <c r="P38" s="39"/>
      <c r="Q38" s="40">
        <f>Q35+R35</f>
        <v>12</v>
      </c>
      <c r="R38" s="39"/>
      <c r="S38" s="40">
        <f>S35+T35</f>
        <v>106</v>
      </c>
      <c r="T38" s="41"/>
      <c r="U38" s="6"/>
    </row>
    <row r="39" spans="1:21" ht="11.15" customHeight="1">
      <c r="A39" s="70"/>
      <c r="B39" s="73"/>
      <c r="C39" s="74"/>
      <c r="D39" s="8" t="s">
        <v>9</v>
      </c>
      <c r="E39" s="28">
        <v>1</v>
      </c>
      <c r="F39" s="29">
        <v>2</v>
      </c>
      <c r="G39" s="28">
        <v>1</v>
      </c>
      <c r="H39" s="29">
        <v>2</v>
      </c>
      <c r="I39" s="28">
        <v>2</v>
      </c>
      <c r="J39" s="29">
        <v>1</v>
      </c>
      <c r="K39" s="28">
        <v>3</v>
      </c>
      <c r="L39" s="29">
        <v>0</v>
      </c>
      <c r="M39" s="15"/>
      <c r="N39" s="23"/>
      <c r="O39" s="38">
        <f>O35/O38</f>
        <v>0.5</v>
      </c>
      <c r="P39" s="39"/>
      <c r="Q39" s="40">
        <f>Q35/Q38</f>
        <v>0.58333333333333337</v>
      </c>
      <c r="R39" s="39"/>
      <c r="S39" s="40">
        <f>S35/S38</f>
        <v>0.54716981132075471</v>
      </c>
      <c r="T39" s="41"/>
      <c r="U39" s="6"/>
    </row>
    <row r="40" spans="1:21" ht="11.15" customHeight="1">
      <c r="A40" s="69"/>
      <c r="B40" s="75"/>
      <c r="C40" s="76"/>
      <c r="D40" s="10" t="s">
        <v>10</v>
      </c>
      <c r="E40" s="18">
        <f t="shared" ref="E40:L40" si="8">E35+E36+E37</f>
        <v>11</v>
      </c>
      <c r="F40" s="19">
        <f t="shared" si="8"/>
        <v>15</v>
      </c>
      <c r="G40" s="18">
        <f t="shared" si="8"/>
        <v>14</v>
      </c>
      <c r="H40" s="19">
        <f t="shared" si="8"/>
        <v>14</v>
      </c>
      <c r="I40" s="18">
        <f t="shared" si="8"/>
        <v>15</v>
      </c>
      <c r="J40" s="19">
        <f t="shared" si="8"/>
        <v>12</v>
      </c>
      <c r="K40" s="18">
        <f t="shared" si="8"/>
        <v>18</v>
      </c>
      <c r="L40" s="19">
        <f t="shared" si="8"/>
        <v>7</v>
      </c>
      <c r="M40" s="18"/>
      <c r="N40" s="19"/>
      <c r="O40" s="4"/>
      <c r="P40" s="11"/>
      <c r="Q40" s="4"/>
      <c r="R40" s="11"/>
      <c r="S40" s="20"/>
      <c r="T40" s="5"/>
      <c r="U40" s="7"/>
    </row>
    <row r="41" spans="1:21" ht="12.75" customHeight="1">
      <c r="A41" s="15"/>
      <c r="B41" s="16"/>
      <c r="C41" s="16"/>
      <c r="D41" s="17"/>
    </row>
    <row r="42" spans="1:21" ht="18" customHeight="1">
      <c r="B42" t="s">
        <v>25</v>
      </c>
    </row>
    <row r="43" spans="1:21" ht="9.75" customHeight="1">
      <c r="A43" s="3"/>
      <c r="B43" s="66" t="s">
        <v>16</v>
      </c>
      <c r="C43" s="67"/>
      <c r="D43" s="68" t="s">
        <v>4</v>
      </c>
      <c r="E43" s="62">
        <v>1</v>
      </c>
      <c r="F43" s="60"/>
      <c r="G43" s="62">
        <v>2</v>
      </c>
      <c r="H43" s="60"/>
      <c r="I43" s="56">
        <v>3</v>
      </c>
      <c r="J43" s="60"/>
      <c r="K43" s="56">
        <v>4</v>
      </c>
      <c r="L43" s="60"/>
      <c r="M43" s="56">
        <v>5</v>
      </c>
      <c r="N43" s="60"/>
      <c r="O43" s="42" t="s">
        <v>18</v>
      </c>
      <c r="P43" s="44"/>
      <c r="Q43" s="46" t="s">
        <v>19</v>
      </c>
      <c r="R43" s="44"/>
      <c r="S43" s="46" t="s">
        <v>20</v>
      </c>
      <c r="T43" s="36"/>
      <c r="U43" s="49" t="s">
        <v>26</v>
      </c>
    </row>
    <row r="44" spans="1:21" ht="12" customHeight="1">
      <c r="A44" s="55" t="s">
        <v>17</v>
      </c>
      <c r="B44" s="65"/>
      <c r="C44" s="5"/>
      <c r="D44" s="69"/>
      <c r="E44" s="63" t="str">
        <f>B45</f>
        <v>茨木市</v>
      </c>
      <c r="F44" s="64"/>
      <c r="G44" s="63" t="str">
        <f>B51</f>
        <v>摂津市</v>
      </c>
      <c r="H44" s="64"/>
      <c r="I44" s="63" t="str">
        <f>B57</f>
        <v>島本町</v>
      </c>
      <c r="J44" s="64"/>
      <c r="K44" s="63" t="str">
        <f>B63</f>
        <v>吹田市</v>
      </c>
      <c r="L44" s="64"/>
      <c r="M44" s="63" t="str">
        <f>B69</f>
        <v>高槻市</v>
      </c>
      <c r="N44" s="64"/>
      <c r="O44" s="55" t="s">
        <v>23</v>
      </c>
      <c r="P44" s="54"/>
      <c r="Q44" s="53" t="s">
        <v>22</v>
      </c>
      <c r="R44" s="54"/>
      <c r="S44" s="51" t="s">
        <v>24</v>
      </c>
      <c r="T44" s="52"/>
      <c r="U44" s="50"/>
    </row>
    <row r="45" spans="1:21" ht="10.5" customHeight="1">
      <c r="A45" s="68">
        <v>1</v>
      </c>
      <c r="B45" s="71" t="s">
        <v>45</v>
      </c>
      <c r="C45" s="72"/>
      <c r="D45" s="8" t="s">
        <v>5</v>
      </c>
      <c r="E45" s="15"/>
      <c r="F45" s="23"/>
      <c r="G45" s="26">
        <v>6</v>
      </c>
      <c r="H45" s="27">
        <v>3</v>
      </c>
      <c r="I45" s="26">
        <v>6</v>
      </c>
      <c r="J45" s="27">
        <v>0</v>
      </c>
      <c r="K45" s="26">
        <v>6</v>
      </c>
      <c r="L45" s="27">
        <v>1</v>
      </c>
      <c r="M45" s="26">
        <v>4</v>
      </c>
      <c r="N45" s="27">
        <v>6</v>
      </c>
      <c r="O45" s="42">
        <f>G48+I48+K48+M48</f>
        <v>3</v>
      </c>
      <c r="P45" s="44">
        <f>H48+J48+L48+N48</f>
        <v>1</v>
      </c>
      <c r="Q45" s="46">
        <f>G49+I49+K49+M49</f>
        <v>9</v>
      </c>
      <c r="R45" s="44">
        <f>H49+J49+L49+N49</f>
        <v>3</v>
      </c>
      <c r="S45" s="46">
        <f>G50+I50+K50+M50</f>
        <v>61</v>
      </c>
      <c r="T45" s="36">
        <f>H50+J50+L50+N50</f>
        <v>35</v>
      </c>
      <c r="U45" s="6"/>
    </row>
    <row r="46" spans="1:21" ht="10.5" customHeight="1">
      <c r="A46" s="70"/>
      <c r="B46" s="73"/>
      <c r="C46" s="74"/>
      <c r="D46" s="8" t="s">
        <v>6</v>
      </c>
      <c r="E46" s="15"/>
      <c r="F46" s="23"/>
      <c r="G46" s="26">
        <v>6</v>
      </c>
      <c r="H46" s="27">
        <v>1</v>
      </c>
      <c r="I46" s="26">
        <v>6</v>
      </c>
      <c r="J46" s="27">
        <v>4</v>
      </c>
      <c r="K46" s="26">
        <v>3</v>
      </c>
      <c r="L46" s="27">
        <v>6</v>
      </c>
      <c r="M46" s="26">
        <v>0</v>
      </c>
      <c r="N46" s="27">
        <v>6</v>
      </c>
      <c r="O46" s="43"/>
      <c r="P46" s="45"/>
      <c r="Q46" s="47"/>
      <c r="R46" s="45"/>
      <c r="S46" s="47"/>
      <c r="T46" s="37"/>
      <c r="U46" s="6"/>
    </row>
    <row r="47" spans="1:21" ht="10.5" customHeight="1">
      <c r="A47" s="70"/>
      <c r="B47" s="73"/>
      <c r="C47" s="74"/>
      <c r="D47" s="8" t="s">
        <v>7</v>
      </c>
      <c r="E47" s="15"/>
      <c r="F47" s="23"/>
      <c r="G47" s="26">
        <v>6</v>
      </c>
      <c r="H47" s="27">
        <v>3</v>
      </c>
      <c r="I47" s="26">
        <v>6</v>
      </c>
      <c r="J47" s="27">
        <v>1</v>
      </c>
      <c r="K47" s="26">
        <v>6</v>
      </c>
      <c r="L47" s="27">
        <v>1</v>
      </c>
      <c r="M47" s="26">
        <v>6</v>
      </c>
      <c r="N47" s="27">
        <v>3</v>
      </c>
      <c r="O47" s="43"/>
      <c r="P47" s="45"/>
      <c r="Q47" s="47"/>
      <c r="R47" s="45"/>
      <c r="S47" s="47"/>
      <c r="T47" s="48"/>
      <c r="U47" s="35">
        <v>2</v>
      </c>
    </row>
    <row r="48" spans="1:21" ht="10.5" customHeight="1">
      <c r="A48" s="70"/>
      <c r="B48" s="73"/>
      <c r="C48" s="74"/>
      <c r="D48" s="9" t="s">
        <v>8</v>
      </c>
      <c r="E48" s="15"/>
      <c r="F48" s="23"/>
      <c r="G48" s="28">
        <v>1</v>
      </c>
      <c r="H48" s="29">
        <v>0</v>
      </c>
      <c r="I48" s="30">
        <v>1</v>
      </c>
      <c r="J48" s="29">
        <v>0</v>
      </c>
      <c r="K48" s="30">
        <v>1</v>
      </c>
      <c r="L48" s="29">
        <v>0</v>
      </c>
      <c r="M48" s="30">
        <v>0</v>
      </c>
      <c r="N48" s="29">
        <v>1</v>
      </c>
      <c r="O48" s="38">
        <f>O45+P45</f>
        <v>4</v>
      </c>
      <c r="P48" s="39"/>
      <c r="Q48" s="40">
        <f>Q45+R45</f>
        <v>12</v>
      </c>
      <c r="R48" s="39"/>
      <c r="S48" s="40">
        <f>S45+T45</f>
        <v>96</v>
      </c>
      <c r="T48" s="41"/>
      <c r="U48" s="6"/>
    </row>
    <row r="49" spans="1:21" ht="10.5" customHeight="1">
      <c r="A49" s="70"/>
      <c r="B49" s="73"/>
      <c r="C49" s="74"/>
      <c r="D49" s="9" t="s">
        <v>9</v>
      </c>
      <c r="E49" s="15"/>
      <c r="F49" s="23"/>
      <c r="G49" s="28">
        <v>3</v>
      </c>
      <c r="H49" s="29">
        <v>0</v>
      </c>
      <c r="I49" s="30">
        <v>3</v>
      </c>
      <c r="J49" s="29">
        <v>0</v>
      </c>
      <c r="K49" s="30">
        <v>2</v>
      </c>
      <c r="L49" s="29">
        <v>1</v>
      </c>
      <c r="M49" s="30">
        <v>1</v>
      </c>
      <c r="N49" s="29">
        <v>2</v>
      </c>
      <c r="O49" s="38">
        <f>O45/O48</f>
        <v>0.75</v>
      </c>
      <c r="P49" s="39"/>
      <c r="Q49" s="40">
        <f>Q45/Q48</f>
        <v>0.75</v>
      </c>
      <c r="R49" s="39"/>
      <c r="S49" s="40">
        <f>S45/S48</f>
        <v>0.63541666666666663</v>
      </c>
      <c r="T49" s="41"/>
      <c r="U49" s="6"/>
    </row>
    <row r="50" spans="1:21" ht="10.5" customHeight="1">
      <c r="A50" s="69"/>
      <c r="B50" s="75"/>
      <c r="C50" s="76"/>
      <c r="D50" s="10" t="s">
        <v>10</v>
      </c>
      <c r="E50" s="18"/>
      <c r="F50" s="19"/>
      <c r="G50" s="18">
        <f t="shared" ref="G50:N50" si="9">G45+G46+G47</f>
        <v>18</v>
      </c>
      <c r="H50" s="19">
        <f t="shared" si="9"/>
        <v>7</v>
      </c>
      <c r="I50" s="18">
        <f t="shared" si="9"/>
        <v>18</v>
      </c>
      <c r="J50" s="19">
        <f t="shared" si="9"/>
        <v>5</v>
      </c>
      <c r="K50" s="18">
        <f t="shared" si="9"/>
        <v>15</v>
      </c>
      <c r="L50" s="19">
        <f t="shared" si="9"/>
        <v>8</v>
      </c>
      <c r="M50" s="18">
        <f t="shared" si="9"/>
        <v>10</v>
      </c>
      <c r="N50" s="19">
        <f t="shared" si="9"/>
        <v>15</v>
      </c>
      <c r="O50" s="4"/>
      <c r="P50" s="11"/>
      <c r="Q50" s="4"/>
      <c r="R50" s="11"/>
      <c r="S50" s="4"/>
      <c r="T50" s="4"/>
      <c r="U50" s="7"/>
    </row>
    <row r="51" spans="1:21" ht="10.5" customHeight="1">
      <c r="A51" s="68">
        <v>2</v>
      </c>
      <c r="B51" s="71" t="s">
        <v>43</v>
      </c>
      <c r="C51" s="72"/>
      <c r="D51" s="8" t="s">
        <v>5</v>
      </c>
      <c r="E51" s="26">
        <v>3</v>
      </c>
      <c r="F51" s="27">
        <v>6</v>
      </c>
      <c r="G51" s="21"/>
      <c r="H51" s="22"/>
      <c r="I51" s="26">
        <v>6</v>
      </c>
      <c r="J51" s="27">
        <v>0</v>
      </c>
      <c r="K51" s="26">
        <v>6</v>
      </c>
      <c r="L51" s="27">
        <v>0</v>
      </c>
      <c r="M51" s="26">
        <v>2</v>
      </c>
      <c r="N51" s="27">
        <v>6</v>
      </c>
      <c r="O51" s="42">
        <f>E54+I54+K54+M54</f>
        <v>2</v>
      </c>
      <c r="P51" s="44">
        <f>F54+J54+L54+N54</f>
        <v>2</v>
      </c>
      <c r="Q51" s="46">
        <f>E55+I55+K55+M55</f>
        <v>5</v>
      </c>
      <c r="R51" s="44">
        <f>F55+J55+L55+N55</f>
        <v>7</v>
      </c>
      <c r="S51" s="46">
        <f>E56+I56+K56+M56</f>
        <v>50</v>
      </c>
      <c r="T51" s="36">
        <f>F56+J56+L56+N56</f>
        <v>51</v>
      </c>
      <c r="U51" s="6"/>
    </row>
    <row r="52" spans="1:21" ht="10.5" customHeight="1">
      <c r="A52" s="70"/>
      <c r="B52" s="73"/>
      <c r="C52" s="74"/>
      <c r="D52" s="8" t="s">
        <v>6</v>
      </c>
      <c r="E52" s="26">
        <v>1</v>
      </c>
      <c r="F52" s="27">
        <v>6</v>
      </c>
      <c r="G52" s="24"/>
      <c r="H52" s="23"/>
      <c r="I52" s="26">
        <v>5</v>
      </c>
      <c r="J52" s="27">
        <v>7</v>
      </c>
      <c r="K52" s="26">
        <v>5</v>
      </c>
      <c r="L52" s="27">
        <v>7</v>
      </c>
      <c r="M52" s="26">
        <v>0</v>
      </c>
      <c r="N52" s="27">
        <v>6</v>
      </c>
      <c r="O52" s="43"/>
      <c r="P52" s="45"/>
      <c r="Q52" s="47"/>
      <c r="R52" s="45"/>
      <c r="S52" s="47"/>
      <c r="T52" s="37"/>
      <c r="U52" s="6"/>
    </row>
    <row r="53" spans="1:21" ht="10.5" customHeight="1">
      <c r="A53" s="70"/>
      <c r="B53" s="73"/>
      <c r="C53" s="74"/>
      <c r="D53" s="8" t="s">
        <v>7</v>
      </c>
      <c r="E53" s="26">
        <v>3</v>
      </c>
      <c r="F53" s="27">
        <v>6</v>
      </c>
      <c r="G53" s="24"/>
      <c r="H53" s="23"/>
      <c r="I53" s="26">
        <v>6</v>
      </c>
      <c r="J53" s="27">
        <v>0</v>
      </c>
      <c r="K53" s="26">
        <v>6</v>
      </c>
      <c r="L53" s="27">
        <v>1</v>
      </c>
      <c r="M53" s="26">
        <v>7</v>
      </c>
      <c r="N53" s="27">
        <v>6</v>
      </c>
      <c r="O53" s="43"/>
      <c r="P53" s="45"/>
      <c r="Q53" s="47"/>
      <c r="R53" s="45"/>
      <c r="S53" s="47"/>
      <c r="T53" s="37"/>
      <c r="U53" s="35">
        <v>3</v>
      </c>
    </row>
    <row r="54" spans="1:21" ht="10.5" customHeight="1">
      <c r="A54" s="70"/>
      <c r="B54" s="73"/>
      <c r="C54" s="74"/>
      <c r="D54" s="9" t="s">
        <v>8</v>
      </c>
      <c r="E54" s="30">
        <v>0</v>
      </c>
      <c r="F54" s="29">
        <v>1</v>
      </c>
      <c r="G54" s="24"/>
      <c r="H54" s="23"/>
      <c r="I54" s="30">
        <v>1</v>
      </c>
      <c r="J54" s="29">
        <v>0</v>
      </c>
      <c r="K54" s="30">
        <v>1</v>
      </c>
      <c r="L54" s="29">
        <v>0</v>
      </c>
      <c r="M54" s="30">
        <v>0</v>
      </c>
      <c r="N54" s="29">
        <v>1</v>
      </c>
      <c r="O54" s="38">
        <f>O51+P51</f>
        <v>4</v>
      </c>
      <c r="P54" s="39"/>
      <c r="Q54" s="40">
        <f>Q51+R51</f>
        <v>12</v>
      </c>
      <c r="R54" s="39"/>
      <c r="S54" s="40">
        <f>S51+T51</f>
        <v>101</v>
      </c>
      <c r="T54" s="41"/>
      <c r="U54" s="6"/>
    </row>
    <row r="55" spans="1:21" ht="10.5" customHeight="1">
      <c r="A55" s="70"/>
      <c r="B55" s="73"/>
      <c r="C55" s="74"/>
      <c r="D55" s="8" t="s">
        <v>9</v>
      </c>
      <c r="E55" s="30">
        <v>0</v>
      </c>
      <c r="F55" s="29">
        <v>3</v>
      </c>
      <c r="G55" s="24"/>
      <c r="H55" s="23"/>
      <c r="I55" s="30">
        <v>2</v>
      </c>
      <c r="J55" s="29">
        <v>1</v>
      </c>
      <c r="K55" s="30">
        <v>2</v>
      </c>
      <c r="L55" s="29">
        <v>1</v>
      </c>
      <c r="M55" s="30">
        <v>1</v>
      </c>
      <c r="N55" s="29">
        <v>2</v>
      </c>
      <c r="O55" s="38">
        <f>O51/O54</f>
        <v>0.5</v>
      </c>
      <c r="P55" s="39"/>
      <c r="Q55" s="40">
        <f>Q51/Q54</f>
        <v>0.41666666666666669</v>
      </c>
      <c r="R55" s="39"/>
      <c r="S55" s="40">
        <f>S51/S54</f>
        <v>0.49504950495049505</v>
      </c>
      <c r="T55" s="41"/>
      <c r="U55" s="6"/>
    </row>
    <row r="56" spans="1:21" ht="10.5" customHeight="1">
      <c r="A56" s="69"/>
      <c r="B56" s="75"/>
      <c r="C56" s="76"/>
      <c r="D56" s="10" t="s">
        <v>10</v>
      </c>
      <c r="E56" s="18">
        <f t="shared" ref="E56:F56" si="10">E51+E52+E53</f>
        <v>7</v>
      </c>
      <c r="F56" s="19">
        <f t="shared" si="10"/>
        <v>18</v>
      </c>
      <c r="G56" s="18"/>
      <c r="H56" s="19"/>
      <c r="I56" s="18">
        <f t="shared" ref="I56:N56" si="11">I51+I52+I53</f>
        <v>17</v>
      </c>
      <c r="J56" s="19">
        <f t="shared" si="11"/>
        <v>7</v>
      </c>
      <c r="K56" s="18">
        <f t="shared" si="11"/>
        <v>17</v>
      </c>
      <c r="L56" s="19">
        <f t="shared" si="11"/>
        <v>8</v>
      </c>
      <c r="M56" s="18">
        <f t="shared" si="11"/>
        <v>9</v>
      </c>
      <c r="N56" s="19">
        <f t="shared" si="11"/>
        <v>18</v>
      </c>
      <c r="O56" s="4"/>
      <c r="P56" s="11"/>
      <c r="Q56" s="4"/>
      <c r="R56" s="11"/>
      <c r="S56" s="4"/>
      <c r="T56" s="4"/>
      <c r="U56" s="7"/>
    </row>
    <row r="57" spans="1:21" ht="10.5" customHeight="1">
      <c r="A57" s="68">
        <v>3</v>
      </c>
      <c r="B57" s="71" t="s">
        <v>46</v>
      </c>
      <c r="C57" s="72"/>
      <c r="D57" s="8" t="s">
        <v>5</v>
      </c>
      <c r="E57" s="26">
        <v>0</v>
      </c>
      <c r="F57" s="27">
        <v>6</v>
      </c>
      <c r="G57" s="26">
        <v>0</v>
      </c>
      <c r="H57" s="27">
        <v>6</v>
      </c>
      <c r="I57" s="21"/>
      <c r="J57" s="22"/>
      <c r="K57" s="26">
        <v>6</v>
      </c>
      <c r="L57" s="27">
        <v>0</v>
      </c>
      <c r="M57" s="26">
        <v>2</v>
      </c>
      <c r="N57" s="27">
        <v>6</v>
      </c>
      <c r="O57" s="42">
        <f>E60+G60+K60+M60</f>
        <v>1</v>
      </c>
      <c r="P57" s="44">
        <f>F60+H60+L60+N60</f>
        <v>3</v>
      </c>
      <c r="Q57" s="46">
        <f>E61+G61+K61+M61</f>
        <v>3</v>
      </c>
      <c r="R57" s="44">
        <f>F61+H61+L61+N61</f>
        <v>9</v>
      </c>
      <c r="S57" s="46">
        <f>E62+G62+K62+M62</f>
        <v>33</v>
      </c>
      <c r="T57" s="36">
        <f>F62+H62+L62+N62</f>
        <v>63</v>
      </c>
      <c r="U57" s="6"/>
    </row>
    <row r="58" spans="1:21" ht="10.5" customHeight="1">
      <c r="A58" s="70"/>
      <c r="B58" s="73"/>
      <c r="C58" s="74"/>
      <c r="D58" s="8" t="s">
        <v>6</v>
      </c>
      <c r="E58" s="26">
        <v>4</v>
      </c>
      <c r="F58" s="27">
        <v>6</v>
      </c>
      <c r="G58" s="26">
        <v>7</v>
      </c>
      <c r="H58" s="27">
        <v>5</v>
      </c>
      <c r="I58" s="24"/>
      <c r="J58" s="23"/>
      <c r="K58" s="26">
        <v>6</v>
      </c>
      <c r="L58" s="27">
        <v>4</v>
      </c>
      <c r="M58" s="26">
        <v>0</v>
      </c>
      <c r="N58" s="27">
        <v>6</v>
      </c>
      <c r="O58" s="43"/>
      <c r="P58" s="45"/>
      <c r="Q58" s="47"/>
      <c r="R58" s="45"/>
      <c r="S58" s="47"/>
      <c r="T58" s="37"/>
      <c r="U58" s="6"/>
    </row>
    <row r="59" spans="1:21" ht="10.5" customHeight="1">
      <c r="A59" s="70"/>
      <c r="B59" s="73"/>
      <c r="C59" s="74"/>
      <c r="D59" s="8" t="s">
        <v>7</v>
      </c>
      <c r="E59" s="26">
        <v>1</v>
      </c>
      <c r="F59" s="27">
        <v>6</v>
      </c>
      <c r="G59" s="26">
        <v>0</v>
      </c>
      <c r="H59" s="27">
        <v>6</v>
      </c>
      <c r="I59" s="24"/>
      <c r="J59" s="23"/>
      <c r="K59" s="26">
        <v>3</v>
      </c>
      <c r="L59" s="27">
        <v>6</v>
      </c>
      <c r="M59" s="26">
        <v>4</v>
      </c>
      <c r="N59" s="27">
        <v>6</v>
      </c>
      <c r="O59" s="43"/>
      <c r="P59" s="45"/>
      <c r="Q59" s="47"/>
      <c r="R59" s="45"/>
      <c r="S59" s="47"/>
      <c r="T59" s="37"/>
      <c r="U59" s="35">
        <v>4</v>
      </c>
    </row>
    <row r="60" spans="1:21" ht="10.5" customHeight="1">
      <c r="A60" s="70"/>
      <c r="B60" s="73"/>
      <c r="C60" s="74"/>
      <c r="D60" s="9" t="s">
        <v>8</v>
      </c>
      <c r="E60" s="28">
        <v>0</v>
      </c>
      <c r="F60" s="29">
        <v>1</v>
      </c>
      <c r="G60" s="28">
        <v>0</v>
      </c>
      <c r="H60" s="29">
        <v>1</v>
      </c>
      <c r="I60" s="24"/>
      <c r="J60" s="23"/>
      <c r="K60" s="30">
        <v>1</v>
      </c>
      <c r="L60" s="29">
        <v>0</v>
      </c>
      <c r="M60" s="30">
        <v>0</v>
      </c>
      <c r="N60" s="29">
        <v>1</v>
      </c>
      <c r="O60" s="38">
        <f>O57+P57</f>
        <v>4</v>
      </c>
      <c r="P60" s="39"/>
      <c r="Q60" s="40">
        <f>Q57+R57</f>
        <v>12</v>
      </c>
      <c r="R60" s="39"/>
      <c r="S60" s="40">
        <f>S57+T57</f>
        <v>96</v>
      </c>
      <c r="T60" s="41"/>
      <c r="U60" s="6"/>
    </row>
    <row r="61" spans="1:21" ht="10.5" customHeight="1">
      <c r="A61" s="70"/>
      <c r="B61" s="73"/>
      <c r="C61" s="74"/>
      <c r="D61" s="8" t="s">
        <v>9</v>
      </c>
      <c r="E61" s="28">
        <v>0</v>
      </c>
      <c r="F61" s="29">
        <v>3</v>
      </c>
      <c r="G61" s="28">
        <v>1</v>
      </c>
      <c r="H61" s="29">
        <v>2</v>
      </c>
      <c r="I61" s="24"/>
      <c r="J61" s="23"/>
      <c r="K61" s="30">
        <v>2</v>
      </c>
      <c r="L61" s="29">
        <v>1</v>
      </c>
      <c r="M61" s="30">
        <v>0</v>
      </c>
      <c r="N61" s="29">
        <v>3</v>
      </c>
      <c r="O61" s="38">
        <f>O57/O60</f>
        <v>0.25</v>
      </c>
      <c r="P61" s="39"/>
      <c r="Q61" s="40">
        <f>Q57/Q60</f>
        <v>0.25</v>
      </c>
      <c r="R61" s="39"/>
      <c r="S61" s="40">
        <f>S57/S60</f>
        <v>0.34375</v>
      </c>
      <c r="T61" s="41"/>
      <c r="U61" s="6"/>
    </row>
    <row r="62" spans="1:21" ht="10.5" customHeight="1">
      <c r="A62" s="69"/>
      <c r="B62" s="75"/>
      <c r="C62" s="76"/>
      <c r="D62" s="10" t="s">
        <v>10</v>
      </c>
      <c r="E62" s="18">
        <f t="shared" ref="E62:H62" si="12">E57+E58+E59</f>
        <v>5</v>
      </c>
      <c r="F62" s="19">
        <f t="shared" si="12"/>
        <v>18</v>
      </c>
      <c r="G62" s="18">
        <f t="shared" si="12"/>
        <v>7</v>
      </c>
      <c r="H62" s="19">
        <f t="shared" si="12"/>
        <v>17</v>
      </c>
      <c r="I62" s="18"/>
      <c r="J62" s="19"/>
      <c r="K62" s="18">
        <f t="shared" ref="K62:N62" si="13">K57+K58+K59</f>
        <v>15</v>
      </c>
      <c r="L62" s="19">
        <f t="shared" si="13"/>
        <v>10</v>
      </c>
      <c r="M62" s="18">
        <f t="shared" si="13"/>
        <v>6</v>
      </c>
      <c r="N62" s="19">
        <f t="shared" si="13"/>
        <v>18</v>
      </c>
      <c r="O62" s="4"/>
      <c r="P62" s="11"/>
      <c r="Q62" s="4"/>
      <c r="R62" s="11"/>
      <c r="S62" s="20"/>
      <c r="T62" s="5"/>
      <c r="U62" s="7"/>
    </row>
    <row r="63" spans="1:21" ht="10.5" customHeight="1">
      <c r="A63" s="68">
        <v>4</v>
      </c>
      <c r="B63" s="71" t="s">
        <v>14</v>
      </c>
      <c r="C63" s="72"/>
      <c r="D63" s="8" t="s">
        <v>5</v>
      </c>
      <c r="E63" s="26">
        <v>1</v>
      </c>
      <c r="F63" s="27">
        <v>6</v>
      </c>
      <c r="G63" s="26">
        <v>0</v>
      </c>
      <c r="H63" s="27">
        <v>6</v>
      </c>
      <c r="I63" s="26">
        <v>0</v>
      </c>
      <c r="J63" s="27">
        <v>6</v>
      </c>
      <c r="K63" s="21"/>
      <c r="L63" s="22"/>
      <c r="M63" s="26">
        <v>0</v>
      </c>
      <c r="N63" s="27">
        <v>6</v>
      </c>
      <c r="O63" s="42">
        <f>G66+I66+E66+M66</f>
        <v>1</v>
      </c>
      <c r="P63" s="44">
        <f>H66+J66+F66+N66</f>
        <v>3</v>
      </c>
      <c r="Q63" s="46">
        <f>G67+I67+E67+M67</f>
        <v>5</v>
      </c>
      <c r="R63" s="44">
        <f>H67+J67+F67+N67</f>
        <v>7</v>
      </c>
      <c r="S63" s="46">
        <f>E68+G68+I68+M68</f>
        <v>38</v>
      </c>
      <c r="T63" s="36">
        <f>F68+H68+J68+N68</f>
        <v>60</v>
      </c>
      <c r="U63" s="6"/>
    </row>
    <row r="64" spans="1:21" ht="10.5" customHeight="1">
      <c r="A64" s="70"/>
      <c r="B64" s="73"/>
      <c r="C64" s="74"/>
      <c r="D64" s="8" t="s">
        <v>6</v>
      </c>
      <c r="E64" s="26">
        <v>6</v>
      </c>
      <c r="F64" s="27">
        <v>3</v>
      </c>
      <c r="G64" s="26">
        <v>7</v>
      </c>
      <c r="H64" s="27">
        <v>5</v>
      </c>
      <c r="I64" s="26">
        <v>4</v>
      </c>
      <c r="J64" s="27">
        <v>6</v>
      </c>
      <c r="K64" s="24"/>
      <c r="L64" s="23"/>
      <c r="M64" s="26">
        <v>6</v>
      </c>
      <c r="N64" s="27">
        <v>4</v>
      </c>
      <c r="O64" s="43"/>
      <c r="P64" s="45"/>
      <c r="Q64" s="47"/>
      <c r="R64" s="45"/>
      <c r="S64" s="47"/>
      <c r="T64" s="37"/>
      <c r="U64" s="6"/>
    </row>
    <row r="65" spans="1:21" ht="10.5" customHeight="1">
      <c r="A65" s="70"/>
      <c r="B65" s="73"/>
      <c r="C65" s="74"/>
      <c r="D65" s="8" t="s">
        <v>7</v>
      </c>
      <c r="E65" s="26">
        <v>1</v>
      </c>
      <c r="F65" s="27">
        <v>6</v>
      </c>
      <c r="G65" s="26">
        <v>1</v>
      </c>
      <c r="H65" s="27">
        <v>6</v>
      </c>
      <c r="I65" s="26">
        <v>6</v>
      </c>
      <c r="J65" s="27">
        <v>3</v>
      </c>
      <c r="K65" s="24"/>
      <c r="L65" s="23"/>
      <c r="M65" s="26">
        <v>6</v>
      </c>
      <c r="N65" s="27">
        <v>3</v>
      </c>
      <c r="O65" s="43"/>
      <c r="P65" s="45"/>
      <c r="Q65" s="47"/>
      <c r="R65" s="45"/>
      <c r="S65" s="47"/>
      <c r="T65" s="37"/>
      <c r="U65" s="35">
        <v>5</v>
      </c>
    </row>
    <row r="66" spans="1:21" ht="10.5" customHeight="1">
      <c r="A66" s="70"/>
      <c r="B66" s="73"/>
      <c r="C66" s="74"/>
      <c r="D66" s="9" t="s">
        <v>8</v>
      </c>
      <c r="E66" s="28">
        <v>0</v>
      </c>
      <c r="F66" s="29">
        <v>1</v>
      </c>
      <c r="G66" s="30">
        <v>0</v>
      </c>
      <c r="H66" s="29">
        <v>1</v>
      </c>
      <c r="I66" s="30">
        <v>0</v>
      </c>
      <c r="J66" s="29">
        <v>1</v>
      </c>
      <c r="K66" s="24"/>
      <c r="L66" s="23"/>
      <c r="M66" s="28">
        <v>1</v>
      </c>
      <c r="N66" s="29">
        <v>0</v>
      </c>
      <c r="O66" s="38">
        <f>O63+P63</f>
        <v>4</v>
      </c>
      <c r="P66" s="39"/>
      <c r="Q66" s="40">
        <f>Q63+R63</f>
        <v>12</v>
      </c>
      <c r="R66" s="39"/>
      <c r="S66" s="40">
        <f>S63+T63</f>
        <v>98</v>
      </c>
      <c r="T66" s="41"/>
      <c r="U66" s="6"/>
    </row>
    <row r="67" spans="1:21" ht="10.5" customHeight="1">
      <c r="A67" s="70"/>
      <c r="B67" s="73"/>
      <c r="C67" s="74"/>
      <c r="D67" s="8" t="s">
        <v>9</v>
      </c>
      <c r="E67" s="28">
        <v>1</v>
      </c>
      <c r="F67" s="29">
        <v>2</v>
      </c>
      <c r="G67" s="30">
        <v>1</v>
      </c>
      <c r="H67" s="29">
        <v>2</v>
      </c>
      <c r="I67" s="30">
        <v>1</v>
      </c>
      <c r="J67" s="29">
        <v>2</v>
      </c>
      <c r="K67" s="24"/>
      <c r="L67" s="23"/>
      <c r="M67" s="28">
        <v>2</v>
      </c>
      <c r="N67" s="29">
        <v>1</v>
      </c>
      <c r="O67" s="38">
        <f>O63/O66</f>
        <v>0.25</v>
      </c>
      <c r="P67" s="39"/>
      <c r="Q67" s="40">
        <f>Q63/Q66</f>
        <v>0.41666666666666669</v>
      </c>
      <c r="R67" s="39"/>
      <c r="S67" s="40">
        <f>S63/S66</f>
        <v>0.38775510204081631</v>
      </c>
      <c r="T67" s="41"/>
      <c r="U67" s="6"/>
    </row>
    <row r="68" spans="1:21" ht="10.5" customHeight="1">
      <c r="A68" s="69"/>
      <c r="B68" s="75"/>
      <c r="C68" s="76"/>
      <c r="D68" s="10" t="s">
        <v>10</v>
      </c>
      <c r="E68" s="18">
        <f t="shared" ref="E68:J68" si="14">E63+E64+E65</f>
        <v>8</v>
      </c>
      <c r="F68" s="19">
        <f t="shared" si="14"/>
        <v>15</v>
      </c>
      <c r="G68" s="18">
        <f t="shared" si="14"/>
        <v>8</v>
      </c>
      <c r="H68" s="19">
        <f t="shared" si="14"/>
        <v>17</v>
      </c>
      <c r="I68" s="18">
        <f t="shared" si="14"/>
        <v>10</v>
      </c>
      <c r="J68" s="19">
        <f t="shared" si="14"/>
        <v>15</v>
      </c>
      <c r="K68" s="18"/>
      <c r="L68" s="19"/>
      <c r="M68" s="18">
        <f t="shared" ref="M68:N68" si="15">M63+M64+M65</f>
        <v>12</v>
      </c>
      <c r="N68" s="19">
        <f t="shared" si="15"/>
        <v>13</v>
      </c>
      <c r="O68" s="4"/>
      <c r="P68" s="11"/>
      <c r="Q68" s="4"/>
      <c r="R68" s="11"/>
      <c r="S68" s="20"/>
      <c r="T68" s="5"/>
      <c r="U68" s="7"/>
    </row>
    <row r="69" spans="1:21" ht="10.5" customHeight="1">
      <c r="A69" s="68">
        <v>5</v>
      </c>
      <c r="B69" s="71" t="s">
        <v>12</v>
      </c>
      <c r="C69" s="72"/>
      <c r="D69" s="8" t="s">
        <v>5</v>
      </c>
      <c r="E69" s="26">
        <v>6</v>
      </c>
      <c r="F69" s="27">
        <v>4</v>
      </c>
      <c r="G69" s="26">
        <v>6</v>
      </c>
      <c r="H69" s="27">
        <v>2</v>
      </c>
      <c r="I69" s="26">
        <v>6</v>
      </c>
      <c r="J69" s="27">
        <v>2</v>
      </c>
      <c r="K69" s="26">
        <v>6</v>
      </c>
      <c r="L69" s="27">
        <v>0</v>
      </c>
      <c r="M69" s="15"/>
      <c r="N69" s="23"/>
      <c r="O69" s="42">
        <f>G72+I72+K72+E72</f>
        <v>3</v>
      </c>
      <c r="P69" s="44">
        <f>H72+J72+L72+F72</f>
        <v>1</v>
      </c>
      <c r="Q69" s="46">
        <f>G73+I73+K73+E73</f>
        <v>8</v>
      </c>
      <c r="R69" s="44">
        <f>H73+J73+L73+F73</f>
        <v>4</v>
      </c>
      <c r="S69" s="46">
        <f>E74+G74+I74+K74</f>
        <v>64</v>
      </c>
      <c r="T69" s="36">
        <f>F74+H74+J74+L74</f>
        <v>37</v>
      </c>
      <c r="U69" s="6"/>
    </row>
    <row r="70" spans="1:21" ht="10.5" customHeight="1">
      <c r="A70" s="70"/>
      <c r="B70" s="73"/>
      <c r="C70" s="74"/>
      <c r="D70" s="8" t="s">
        <v>6</v>
      </c>
      <c r="E70" s="26">
        <v>6</v>
      </c>
      <c r="F70" s="27">
        <v>0</v>
      </c>
      <c r="G70" s="26">
        <v>6</v>
      </c>
      <c r="H70" s="27">
        <v>0</v>
      </c>
      <c r="I70" s="26">
        <v>6</v>
      </c>
      <c r="J70" s="27">
        <v>0</v>
      </c>
      <c r="K70" s="26">
        <v>4</v>
      </c>
      <c r="L70" s="27">
        <v>6</v>
      </c>
      <c r="M70" s="15"/>
      <c r="N70" s="23"/>
      <c r="O70" s="43"/>
      <c r="P70" s="45"/>
      <c r="Q70" s="47"/>
      <c r="R70" s="45"/>
      <c r="S70" s="47"/>
      <c r="T70" s="37"/>
      <c r="U70" s="6"/>
    </row>
    <row r="71" spans="1:21" ht="10.5" customHeight="1">
      <c r="A71" s="70"/>
      <c r="B71" s="73"/>
      <c r="C71" s="74"/>
      <c r="D71" s="8" t="s">
        <v>7</v>
      </c>
      <c r="E71" s="26">
        <v>3</v>
      </c>
      <c r="F71" s="27">
        <v>6</v>
      </c>
      <c r="G71" s="26">
        <v>6</v>
      </c>
      <c r="H71" s="27">
        <v>7</v>
      </c>
      <c r="I71" s="26">
        <v>6</v>
      </c>
      <c r="J71" s="27">
        <v>4</v>
      </c>
      <c r="K71" s="26">
        <v>3</v>
      </c>
      <c r="L71" s="27">
        <v>6</v>
      </c>
      <c r="M71" s="15"/>
      <c r="N71" s="23"/>
      <c r="O71" s="43"/>
      <c r="P71" s="45"/>
      <c r="Q71" s="47"/>
      <c r="R71" s="45"/>
      <c r="S71" s="47"/>
      <c r="T71" s="37"/>
      <c r="U71" s="35">
        <v>1</v>
      </c>
    </row>
    <row r="72" spans="1:21" ht="10.5" customHeight="1">
      <c r="A72" s="70"/>
      <c r="B72" s="73"/>
      <c r="C72" s="74"/>
      <c r="D72" s="9" t="s">
        <v>8</v>
      </c>
      <c r="E72" s="28">
        <v>1</v>
      </c>
      <c r="F72" s="29">
        <v>0</v>
      </c>
      <c r="G72" s="28">
        <v>1</v>
      </c>
      <c r="H72" s="29">
        <v>0</v>
      </c>
      <c r="I72" s="28">
        <v>1</v>
      </c>
      <c r="J72" s="29">
        <v>0</v>
      </c>
      <c r="K72" s="28">
        <v>0</v>
      </c>
      <c r="L72" s="29">
        <v>1</v>
      </c>
      <c r="M72" s="15"/>
      <c r="N72" s="23"/>
      <c r="O72" s="38">
        <f>O69+P69</f>
        <v>4</v>
      </c>
      <c r="P72" s="39"/>
      <c r="Q72" s="40">
        <f>Q69+R69</f>
        <v>12</v>
      </c>
      <c r="R72" s="39"/>
      <c r="S72" s="40">
        <f>S69+T69</f>
        <v>101</v>
      </c>
      <c r="T72" s="41"/>
      <c r="U72" s="6"/>
    </row>
    <row r="73" spans="1:21" ht="10.5" customHeight="1">
      <c r="A73" s="70"/>
      <c r="B73" s="73"/>
      <c r="C73" s="74"/>
      <c r="D73" s="8" t="s">
        <v>9</v>
      </c>
      <c r="E73" s="28">
        <v>2</v>
      </c>
      <c r="F73" s="29">
        <v>1</v>
      </c>
      <c r="G73" s="28">
        <v>2</v>
      </c>
      <c r="H73" s="29">
        <v>1</v>
      </c>
      <c r="I73" s="28">
        <v>3</v>
      </c>
      <c r="J73" s="29">
        <v>0</v>
      </c>
      <c r="K73" s="28">
        <v>1</v>
      </c>
      <c r="L73" s="29">
        <v>2</v>
      </c>
      <c r="M73" s="15"/>
      <c r="N73" s="23"/>
      <c r="O73" s="38">
        <f>O69/O72</f>
        <v>0.75</v>
      </c>
      <c r="P73" s="39"/>
      <c r="Q73" s="40">
        <f>Q69/Q72</f>
        <v>0.66666666666666663</v>
      </c>
      <c r="R73" s="39"/>
      <c r="S73" s="40">
        <f>S69/S72</f>
        <v>0.63366336633663367</v>
      </c>
      <c r="T73" s="41"/>
      <c r="U73" s="6"/>
    </row>
    <row r="74" spans="1:21" ht="10.5" customHeight="1">
      <c r="A74" s="69"/>
      <c r="B74" s="75"/>
      <c r="C74" s="76"/>
      <c r="D74" s="10" t="s">
        <v>10</v>
      </c>
      <c r="E74" s="18">
        <f t="shared" ref="E74:L74" si="16">E69+E70+E71</f>
        <v>15</v>
      </c>
      <c r="F74" s="19">
        <f t="shared" si="16"/>
        <v>10</v>
      </c>
      <c r="G74" s="18">
        <f t="shared" si="16"/>
        <v>18</v>
      </c>
      <c r="H74" s="19">
        <f t="shared" si="16"/>
        <v>9</v>
      </c>
      <c r="I74" s="18">
        <f t="shared" si="16"/>
        <v>18</v>
      </c>
      <c r="J74" s="19">
        <f t="shared" si="16"/>
        <v>6</v>
      </c>
      <c r="K74" s="18">
        <f t="shared" si="16"/>
        <v>13</v>
      </c>
      <c r="L74" s="19">
        <f t="shared" si="16"/>
        <v>12</v>
      </c>
      <c r="M74" s="18"/>
      <c r="N74" s="19"/>
      <c r="O74" s="4"/>
      <c r="P74" s="11"/>
      <c r="Q74" s="4"/>
      <c r="R74" s="11"/>
      <c r="S74" s="20"/>
      <c r="T74" s="5"/>
      <c r="U74" s="7"/>
    </row>
  </sheetData>
  <mergeCells count="192">
    <mergeCell ref="K10:L10"/>
    <mergeCell ref="I10:J10"/>
    <mergeCell ref="G10:H10"/>
    <mergeCell ref="Q33:R33"/>
    <mergeCell ref="Q35:Q37"/>
    <mergeCell ref="R35:R37"/>
    <mergeCell ref="B5:C5"/>
    <mergeCell ref="B4:C4"/>
    <mergeCell ref="D9:D10"/>
    <mergeCell ref="B9:C9"/>
    <mergeCell ref="A10:B10"/>
    <mergeCell ref="A11:A16"/>
    <mergeCell ref="B11:C16"/>
    <mergeCell ref="A17:A22"/>
    <mergeCell ref="A35:A40"/>
    <mergeCell ref="A29:A34"/>
    <mergeCell ref="B35:C40"/>
    <mergeCell ref="B29:C34"/>
    <mergeCell ref="B23:C28"/>
    <mergeCell ref="B17:C22"/>
    <mergeCell ref="A23:A28"/>
    <mergeCell ref="A63:A68"/>
    <mergeCell ref="B63:C68"/>
    <mergeCell ref="A69:A74"/>
    <mergeCell ref="B69:C74"/>
    <mergeCell ref="A45:A50"/>
    <mergeCell ref="B45:C50"/>
    <mergeCell ref="A51:A56"/>
    <mergeCell ref="B51:C56"/>
    <mergeCell ref="A57:A62"/>
    <mergeCell ref="B57:C62"/>
    <mergeCell ref="U43:U44"/>
    <mergeCell ref="A44:B44"/>
    <mergeCell ref="E44:F44"/>
    <mergeCell ref="G44:H44"/>
    <mergeCell ref="I44:J44"/>
    <mergeCell ref="K44:L44"/>
    <mergeCell ref="M44:N44"/>
    <mergeCell ref="O44:P44"/>
    <mergeCell ref="Q44:R44"/>
    <mergeCell ref="S44:T44"/>
    <mergeCell ref="K43:L43"/>
    <mergeCell ref="M43:N43"/>
    <mergeCell ref="O43:P43"/>
    <mergeCell ref="Q43:R43"/>
    <mergeCell ref="S43:T43"/>
    <mergeCell ref="B43:C43"/>
    <mergeCell ref="D43:D44"/>
    <mergeCell ref="E43:F43"/>
    <mergeCell ref="G43:H43"/>
    <mergeCell ref="I43:J43"/>
    <mergeCell ref="S20:T20"/>
    <mergeCell ref="O38:P38"/>
    <mergeCell ref="Q38:R38"/>
    <mergeCell ref="S38:T38"/>
    <mergeCell ref="O39:P39"/>
    <mergeCell ref="Q39:R39"/>
    <mergeCell ref="S39:T39"/>
    <mergeCell ref="O32:P32"/>
    <mergeCell ref="Q32:R32"/>
    <mergeCell ref="S32:T32"/>
    <mergeCell ref="O33:P33"/>
    <mergeCell ref="S33:T33"/>
    <mergeCell ref="T35:T37"/>
    <mergeCell ref="R23:R25"/>
    <mergeCell ref="O20:P20"/>
    <mergeCell ref="Q20:R20"/>
    <mergeCell ref="O21:P21"/>
    <mergeCell ref="Q21:R21"/>
    <mergeCell ref="S21:T21"/>
    <mergeCell ref="O26:P26"/>
    <mergeCell ref="Q26:R26"/>
    <mergeCell ref="S26:T26"/>
    <mergeCell ref="O35:O37"/>
    <mergeCell ref="P35:P37"/>
    <mergeCell ref="U9:U10"/>
    <mergeCell ref="S9:T9"/>
    <mergeCell ref="Q9:R9"/>
    <mergeCell ref="O9:P9"/>
    <mergeCell ref="S10:T10"/>
    <mergeCell ref="Q10:R10"/>
    <mergeCell ref="O10:P10"/>
    <mergeCell ref="E4:F4"/>
    <mergeCell ref="E5:F5"/>
    <mergeCell ref="H4:I4"/>
    <mergeCell ref="H5:I5"/>
    <mergeCell ref="K4:L4"/>
    <mergeCell ref="K5:L5"/>
    <mergeCell ref="N4:O4"/>
    <mergeCell ref="N5:O5"/>
    <mergeCell ref="Q4:R4"/>
    <mergeCell ref="Q5:R5"/>
    <mergeCell ref="M9:N9"/>
    <mergeCell ref="K9:L9"/>
    <mergeCell ref="I9:J9"/>
    <mergeCell ref="G9:H9"/>
    <mergeCell ref="E9:F9"/>
    <mergeCell ref="E10:F10"/>
    <mergeCell ref="M10:N10"/>
    <mergeCell ref="T11:T13"/>
    <mergeCell ref="O17:O19"/>
    <mergeCell ref="P17:P19"/>
    <mergeCell ref="Q17:Q19"/>
    <mergeCell ref="R17:R19"/>
    <mergeCell ref="S17:S19"/>
    <mergeCell ref="T17:T19"/>
    <mergeCell ref="O11:O13"/>
    <mergeCell ref="P11:P13"/>
    <mergeCell ref="Q11:Q13"/>
    <mergeCell ref="R11:R13"/>
    <mergeCell ref="S11:S13"/>
    <mergeCell ref="O14:P14"/>
    <mergeCell ref="Q14:R14"/>
    <mergeCell ref="S14:T14"/>
    <mergeCell ref="O15:P15"/>
    <mergeCell ref="Q15:R15"/>
    <mergeCell ref="S15:T15"/>
    <mergeCell ref="T23:T25"/>
    <mergeCell ref="O29:O31"/>
    <mergeCell ref="P29:P31"/>
    <mergeCell ref="Q29:Q31"/>
    <mergeCell ref="R29:R31"/>
    <mergeCell ref="S29:S31"/>
    <mergeCell ref="T29:T31"/>
    <mergeCell ref="O27:P27"/>
    <mergeCell ref="Q27:R27"/>
    <mergeCell ref="S27:T27"/>
    <mergeCell ref="O23:O25"/>
    <mergeCell ref="P23:P25"/>
    <mergeCell ref="Q23:Q25"/>
    <mergeCell ref="S23:S25"/>
    <mergeCell ref="S35:S37"/>
    <mergeCell ref="T45:T47"/>
    <mergeCell ref="O48:P48"/>
    <mergeCell ref="Q48:R48"/>
    <mergeCell ref="S48:T48"/>
    <mergeCell ref="O49:P49"/>
    <mergeCell ref="Q49:R49"/>
    <mergeCell ref="S49:T49"/>
    <mergeCell ref="O45:O47"/>
    <mergeCell ref="P45:P47"/>
    <mergeCell ref="Q45:Q47"/>
    <mergeCell ref="R45:R47"/>
    <mergeCell ref="S45:S47"/>
    <mergeCell ref="T51:T53"/>
    <mergeCell ref="O54:P54"/>
    <mergeCell ref="Q54:R54"/>
    <mergeCell ref="S54:T54"/>
    <mergeCell ref="O55:P55"/>
    <mergeCell ref="Q55:R55"/>
    <mergeCell ref="S55:T55"/>
    <mergeCell ref="O51:O53"/>
    <mergeCell ref="P51:P53"/>
    <mergeCell ref="Q51:Q53"/>
    <mergeCell ref="R51:R53"/>
    <mergeCell ref="S51:S53"/>
    <mergeCell ref="T57:T59"/>
    <mergeCell ref="O60:P60"/>
    <mergeCell ref="Q60:R60"/>
    <mergeCell ref="S60:T60"/>
    <mergeCell ref="O61:P61"/>
    <mergeCell ref="Q61:R61"/>
    <mergeCell ref="S61:T61"/>
    <mergeCell ref="O57:O59"/>
    <mergeCell ref="P57:P59"/>
    <mergeCell ref="Q57:Q59"/>
    <mergeCell ref="R57:R59"/>
    <mergeCell ref="S57:S59"/>
    <mergeCell ref="T63:T65"/>
    <mergeCell ref="O66:P66"/>
    <mergeCell ref="Q66:R66"/>
    <mergeCell ref="S66:T66"/>
    <mergeCell ref="O67:P67"/>
    <mergeCell ref="Q67:R67"/>
    <mergeCell ref="S67:T67"/>
    <mergeCell ref="O63:O65"/>
    <mergeCell ref="P63:P65"/>
    <mergeCell ref="Q63:Q65"/>
    <mergeCell ref="R63:R65"/>
    <mergeCell ref="S63:S65"/>
    <mergeCell ref="T69:T71"/>
    <mergeCell ref="O72:P72"/>
    <mergeCell ref="Q72:R72"/>
    <mergeCell ref="S72:T72"/>
    <mergeCell ref="O73:P73"/>
    <mergeCell ref="Q73:R73"/>
    <mergeCell ref="S73:T73"/>
    <mergeCell ref="O69:O71"/>
    <mergeCell ref="P69:P71"/>
    <mergeCell ref="Q69:Q71"/>
    <mergeCell ref="R69:R71"/>
    <mergeCell ref="S69:S71"/>
  </mergeCells>
  <phoneticPr fontId="1"/>
  <pageMargins left="0.23622047244094491" right="0.23622047244094491" top="0.74803149606299213" bottom="0.19685039370078741" header="0.31496062992125984" footer="0.31496062992125984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E275-0156-4FC4-8144-D8DE810E22DE}">
  <dimension ref="A1:AB74"/>
  <sheetViews>
    <sheetView topLeftCell="A7" zoomScaleNormal="100" workbookViewId="0">
      <selection activeCell="O14" sqref="O14:P14"/>
    </sheetView>
  </sheetViews>
  <sheetFormatPr defaultRowHeight="13"/>
  <cols>
    <col min="1" max="1" width="4.453125" customWidth="1"/>
    <col min="2" max="2" width="4.81640625" customWidth="1"/>
    <col min="3" max="3" width="4.36328125" customWidth="1"/>
    <col min="4" max="4" width="5.08984375" customWidth="1"/>
    <col min="5" max="19" width="4.81640625" customWidth="1"/>
    <col min="20" max="20" width="4.453125" customWidth="1"/>
    <col min="21" max="21" width="4.08984375" customWidth="1"/>
    <col min="22" max="22" width="4.81640625" customWidth="1"/>
    <col min="23" max="23" width="4.90625" customWidth="1"/>
    <col min="24" max="27" width="4.6328125" customWidth="1"/>
  </cols>
  <sheetData>
    <row r="1" spans="1:28" ht="15" customHeight="1">
      <c r="A1" t="s">
        <v>0</v>
      </c>
      <c r="B1" t="s">
        <v>29</v>
      </c>
      <c r="L1" s="2" t="s">
        <v>30</v>
      </c>
    </row>
    <row r="2" spans="1:28" ht="15" customHeight="1">
      <c r="B2" t="s">
        <v>31</v>
      </c>
      <c r="L2" s="2" t="s">
        <v>32</v>
      </c>
    </row>
    <row r="3" spans="1:28" ht="12" customHeight="1"/>
    <row r="4" spans="1:28" ht="14.25" customHeight="1">
      <c r="A4" s="14" t="s">
        <v>1</v>
      </c>
      <c r="B4" s="62" t="s">
        <v>2</v>
      </c>
      <c r="C4" s="60"/>
      <c r="D4" s="83" t="s">
        <v>33</v>
      </c>
      <c r="E4" s="84"/>
      <c r="F4" s="85"/>
      <c r="G4" s="86" t="s">
        <v>34</v>
      </c>
      <c r="H4" s="84"/>
      <c r="I4" s="85"/>
      <c r="J4" s="86" t="s">
        <v>35</v>
      </c>
      <c r="K4" s="84"/>
      <c r="L4" s="85"/>
      <c r="M4" s="86" t="s">
        <v>36</v>
      </c>
      <c r="N4" s="84"/>
      <c r="O4" s="85"/>
      <c r="P4" s="86" t="s">
        <v>37</v>
      </c>
      <c r="Q4" s="84"/>
      <c r="R4" s="87"/>
    </row>
    <row r="5" spans="1:28" ht="14.25" customHeight="1">
      <c r="A5" s="7" t="s">
        <v>27</v>
      </c>
      <c r="B5" s="77" t="s">
        <v>3</v>
      </c>
      <c r="C5" s="61"/>
      <c r="D5" s="78" t="s">
        <v>33</v>
      </c>
      <c r="E5" s="79"/>
      <c r="F5" s="80"/>
      <c r="G5" s="81" t="s">
        <v>34</v>
      </c>
      <c r="H5" s="79"/>
      <c r="I5" s="80"/>
      <c r="J5" s="81" t="s">
        <v>35</v>
      </c>
      <c r="K5" s="79"/>
      <c r="L5" s="80"/>
      <c r="M5" s="81" t="s">
        <v>36</v>
      </c>
      <c r="N5" s="79"/>
      <c r="O5" s="80"/>
      <c r="P5" s="81" t="s">
        <v>37</v>
      </c>
      <c r="Q5" s="79"/>
      <c r="R5" s="82"/>
    </row>
    <row r="6" spans="1:28" ht="12" customHeight="1">
      <c r="A6" s="1" t="s">
        <v>28</v>
      </c>
    </row>
    <row r="7" spans="1:28" ht="12" customHeight="1"/>
    <row r="8" spans="1:28" ht="18.75" customHeight="1">
      <c r="B8" t="s">
        <v>21</v>
      </c>
    </row>
    <row r="9" spans="1:28" ht="9.75" customHeight="1">
      <c r="A9" s="3"/>
      <c r="B9" s="66" t="s">
        <v>16</v>
      </c>
      <c r="C9" s="67"/>
      <c r="D9" s="68" t="s">
        <v>4</v>
      </c>
      <c r="E9" s="62">
        <v>1</v>
      </c>
      <c r="F9" s="60"/>
      <c r="G9" s="62">
        <v>2</v>
      </c>
      <c r="H9" s="60"/>
      <c r="I9" s="56">
        <v>3</v>
      </c>
      <c r="J9" s="60"/>
      <c r="K9" s="56">
        <v>4</v>
      </c>
      <c r="L9" s="60"/>
      <c r="M9" s="56">
        <v>5</v>
      </c>
      <c r="N9" s="60"/>
      <c r="O9" s="42" t="s">
        <v>18</v>
      </c>
      <c r="P9" s="44"/>
      <c r="Q9" s="46" t="s">
        <v>19</v>
      </c>
      <c r="R9" s="44"/>
      <c r="S9" s="46" t="s">
        <v>20</v>
      </c>
      <c r="T9" s="36"/>
      <c r="U9" s="49" t="s">
        <v>26</v>
      </c>
    </row>
    <row r="10" spans="1:28" ht="12" customHeight="1">
      <c r="A10" s="55" t="s">
        <v>17</v>
      </c>
      <c r="B10" s="65"/>
      <c r="C10" s="5"/>
      <c r="D10" s="69"/>
      <c r="E10" s="63" t="s">
        <v>11</v>
      </c>
      <c r="F10" s="64"/>
      <c r="G10" s="63" t="s">
        <v>15</v>
      </c>
      <c r="H10" s="64"/>
      <c r="I10" s="63" t="s">
        <v>13</v>
      </c>
      <c r="J10" s="64"/>
      <c r="K10" s="63" t="s">
        <v>14</v>
      </c>
      <c r="L10" s="64"/>
      <c r="M10" s="63" t="s">
        <v>12</v>
      </c>
      <c r="N10" s="64"/>
      <c r="O10" s="55" t="s">
        <v>23</v>
      </c>
      <c r="P10" s="54"/>
      <c r="Q10" s="53" t="s">
        <v>22</v>
      </c>
      <c r="R10" s="54"/>
      <c r="S10" s="51" t="s">
        <v>24</v>
      </c>
      <c r="T10" s="52"/>
      <c r="U10" s="50"/>
    </row>
    <row r="11" spans="1:28" ht="11.15" customHeight="1">
      <c r="A11" s="68">
        <v>1</v>
      </c>
      <c r="B11" s="71" t="s">
        <v>11</v>
      </c>
      <c r="C11" s="72"/>
      <c r="D11" s="8" t="s">
        <v>5</v>
      </c>
      <c r="E11" s="15"/>
      <c r="F11" s="23"/>
      <c r="G11" s="26">
        <v>6</v>
      </c>
      <c r="H11" s="27">
        <v>3</v>
      </c>
      <c r="I11" s="26">
        <v>6</v>
      </c>
      <c r="J11" s="27">
        <v>3</v>
      </c>
      <c r="K11" s="26">
        <v>4</v>
      </c>
      <c r="L11" s="27">
        <v>6</v>
      </c>
      <c r="M11" s="26">
        <v>2</v>
      </c>
      <c r="N11" s="27">
        <v>6</v>
      </c>
      <c r="O11" s="42">
        <f>G14+I14+K14+M14</f>
        <v>3</v>
      </c>
      <c r="P11" s="44">
        <f>H14+J14+L14+N14</f>
        <v>1</v>
      </c>
      <c r="Q11" s="46">
        <f>G15+I15+K15+M15</f>
        <v>7</v>
      </c>
      <c r="R11" s="44">
        <f>H15+J15+L15+N15</f>
        <v>5</v>
      </c>
      <c r="S11" s="46">
        <f>G16+I16+K16+M16</f>
        <v>62</v>
      </c>
      <c r="T11" s="36">
        <f>H16+J16+L16+N16</f>
        <v>49</v>
      </c>
      <c r="U11" s="6"/>
    </row>
    <row r="12" spans="1:28" ht="11.15" customHeight="1">
      <c r="A12" s="70"/>
      <c r="B12" s="73"/>
      <c r="C12" s="74"/>
      <c r="D12" s="8" t="s">
        <v>6</v>
      </c>
      <c r="E12" s="15"/>
      <c r="F12" s="23"/>
      <c r="G12" s="26">
        <v>6</v>
      </c>
      <c r="H12" s="27">
        <v>1</v>
      </c>
      <c r="I12" s="26">
        <v>6</v>
      </c>
      <c r="J12" s="27">
        <v>3</v>
      </c>
      <c r="K12" s="26">
        <v>4</v>
      </c>
      <c r="L12" s="27">
        <v>6</v>
      </c>
      <c r="M12" s="26">
        <v>6</v>
      </c>
      <c r="N12" s="27">
        <v>4</v>
      </c>
      <c r="O12" s="43"/>
      <c r="P12" s="45"/>
      <c r="Q12" s="47"/>
      <c r="R12" s="45"/>
      <c r="S12" s="47"/>
      <c r="T12" s="37"/>
      <c r="U12" s="6"/>
    </row>
    <row r="13" spans="1:28" ht="11.15" customHeight="1">
      <c r="A13" s="70"/>
      <c r="B13" s="73"/>
      <c r="C13" s="74"/>
      <c r="D13" s="8" t="s">
        <v>7</v>
      </c>
      <c r="E13" s="15"/>
      <c r="F13" s="23"/>
      <c r="G13" s="26">
        <v>6</v>
      </c>
      <c r="H13" s="27">
        <v>7</v>
      </c>
      <c r="I13" s="26">
        <v>6</v>
      </c>
      <c r="J13" s="27">
        <v>1</v>
      </c>
      <c r="K13" s="26">
        <v>4</v>
      </c>
      <c r="L13" s="27">
        <v>6</v>
      </c>
      <c r="M13" s="26">
        <v>6</v>
      </c>
      <c r="N13" s="27">
        <v>3</v>
      </c>
      <c r="O13" s="43"/>
      <c r="P13" s="45"/>
      <c r="Q13" s="47"/>
      <c r="R13" s="45"/>
      <c r="S13" s="47"/>
      <c r="T13" s="37"/>
      <c r="U13" s="25">
        <v>3</v>
      </c>
      <c r="AB13" s="12"/>
    </row>
    <row r="14" spans="1:28" ht="11.15" customHeight="1">
      <c r="A14" s="70"/>
      <c r="B14" s="73"/>
      <c r="C14" s="74"/>
      <c r="D14" s="9" t="s">
        <v>8</v>
      </c>
      <c r="E14" s="15"/>
      <c r="F14" s="23"/>
      <c r="G14" s="28">
        <v>1</v>
      </c>
      <c r="H14" s="29">
        <v>0</v>
      </c>
      <c r="I14" s="30">
        <v>1</v>
      </c>
      <c r="J14" s="29">
        <v>0</v>
      </c>
      <c r="K14" s="30">
        <v>0</v>
      </c>
      <c r="L14" s="29">
        <v>1</v>
      </c>
      <c r="M14" s="30">
        <v>1</v>
      </c>
      <c r="N14" s="29">
        <v>0</v>
      </c>
      <c r="O14" s="38">
        <f>O11+P11</f>
        <v>4</v>
      </c>
      <c r="P14" s="39"/>
      <c r="Q14" s="40">
        <f>Q11+R11</f>
        <v>12</v>
      </c>
      <c r="R14" s="39"/>
      <c r="S14" s="40">
        <f>S11+T11</f>
        <v>111</v>
      </c>
      <c r="T14" s="41"/>
      <c r="U14" s="6"/>
    </row>
    <row r="15" spans="1:28" ht="11.15" customHeight="1">
      <c r="A15" s="70"/>
      <c r="B15" s="73"/>
      <c r="C15" s="74"/>
      <c r="D15" s="9" t="s">
        <v>9</v>
      </c>
      <c r="E15" s="15"/>
      <c r="F15" s="23"/>
      <c r="G15" s="28">
        <v>2</v>
      </c>
      <c r="H15" s="29">
        <v>1</v>
      </c>
      <c r="I15" s="30">
        <v>3</v>
      </c>
      <c r="J15" s="29">
        <v>0</v>
      </c>
      <c r="K15" s="30">
        <v>0</v>
      </c>
      <c r="L15" s="29">
        <v>3</v>
      </c>
      <c r="M15" s="30">
        <v>2</v>
      </c>
      <c r="N15" s="29">
        <v>1</v>
      </c>
      <c r="O15" s="38">
        <f>O11/O14</f>
        <v>0.75</v>
      </c>
      <c r="P15" s="39"/>
      <c r="Q15" s="40">
        <f>Q11/Q14</f>
        <v>0.58333333333333337</v>
      </c>
      <c r="R15" s="39"/>
      <c r="S15" s="40">
        <f>S11/S14</f>
        <v>0.55855855855855852</v>
      </c>
      <c r="T15" s="41"/>
      <c r="U15" s="6"/>
    </row>
    <row r="16" spans="1:28" ht="11.15" customHeight="1">
      <c r="A16" s="69"/>
      <c r="B16" s="75"/>
      <c r="C16" s="76"/>
      <c r="D16" s="10" t="s">
        <v>10</v>
      </c>
      <c r="E16" s="18"/>
      <c r="F16" s="19"/>
      <c r="G16" s="18">
        <f>G11+G12+G13</f>
        <v>18</v>
      </c>
      <c r="H16" s="19">
        <f>H11+H12+H13</f>
        <v>11</v>
      </c>
      <c r="I16" s="18">
        <f>I11+I12+I13</f>
        <v>18</v>
      </c>
      <c r="J16" s="19">
        <f>J11+J12+J13</f>
        <v>7</v>
      </c>
      <c r="K16" s="18">
        <f t="shared" ref="K16:N16" si="0">K11+K12+K13</f>
        <v>12</v>
      </c>
      <c r="L16" s="19">
        <f t="shared" si="0"/>
        <v>18</v>
      </c>
      <c r="M16" s="18">
        <f t="shared" si="0"/>
        <v>14</v>
      </c>
      <c r="N16" s="19">
        <f t="shared" si="0"/>
        <v>13</v>
      </c>
      <c r="O16" s="4"/>
      <c r="P16" s="11"/>
      <c r="Q16" s="4"/>
      <c r="R16" s="11"/>
      <c r="S16" s="4"/>
      <c r="T16" s="4"/>
      <c r="U16" s="7"/>
    </row>
    <row r="17" spans="1:27" ht="11.15" customHeight="1">
      <c r="A17" s="68">
        <v>2</v>
      </c>
      <c r="B17" s="71" t="s">
        <v>15</v>
      </c>
      <c r="C17" s="72"/>
      <c r="D17" s="8" t="s">
        <v>5</v>
      </c>
      <c r="E17" s="26">
        <v>3</v>
      </c>
      <c r="F17" s="27">
        <v>6</v>
      </c>
      <c r="G17" s="15"/>
      <c r="H17" s="23"/>
      <c r="I17" s="26">
        <v>7</v>
      </c>
      <c r="J17" s="27">
        <v>5</v>
      </c>
      <c r="K17" s="26">
        <v>4</v>
      </c>
      <c r="L17" s="27">
        <v>6</v>
      </c>
      <c r="M17" s="26">
        <v>4</v>
      </c>
      <c r="N17" s="27">
        <v>6</v>
      </c>
      <c r="O17" s="42">
        <f>E20+I20+K20+M20</f>
        <v>1</v>
      </c>
      <c r="P17" s="44">
        <f>F20+J20+L20+N20</f>
        <v>3</v>
      </c>
      <c r="Q17" s="46">
        <f>E21+I21+K21+M21</f>
        <v>3</v>
      </c>
      <c r="R17" s="44">
        <f>F21+J21+L21+N21</f>
        <v>8</v>
      </c>
      <c r="S17" s="46">
        <f>E22+I22+K22+M22</f>
        <v>47</v>
      </c>
      <c r="T17" s="46">
        <f>F22+J22+L22+N22</f>
        <v>63</v>
      </c>
      <c r="U17" s="6"/>
    </row>
    <row r="18" spans="1:27" ht="11.15" customHeight="1">
      <c r="A18" s="70"/>
      <c r="B18" s="73"/>
      <c r="C18" s="74"/>
      <c r="D18" s="8" t="s">
        <v>6</v>
      </c>
      <c r="E18" s="26">
        <v>1</v>
      </c>
      <c r="F18" s="27">
        <v>6</v>
      </c>
      <c r="G18" s="15"/>
      <c r="H18" s="23"/>
      <c r="I18" s="26">
        <v>6</v>
      </c>
      <c r="J18" s="27">
        <v>3</v>
      </c>
      <c r="K18" s="26">
        <v>0</v>
      </c>
      <c r="L18" s="27">
        <v>6</v>
      </c>
      <c r="M18" s="26">
        <v>4</v>
      </c>
      <c r="N18" s="27">
        <v>6</v>
      </c>
      <c r="O18" s="43"/>
      <c r="P18" s="45"/>
      <c r="Q18" s="47"/>
      <c r="R18" s="45"/>
      <c r="S18" s="47"/>
      <c r="T18" s="47"/>
      <c r="U18" s="6"/>
    </row>
    <row r="19" spans="1:27" ht="11.15" customHeight="1">
      <c r="A19" s="70"/>
      <c r="B19" s="73"/>
      <c r="C19" s="74"/>
      <c r="D19" s="8" t="s">
        <v>7</v>
      </c>
      <c r="E19" s="26">
        <v>7</v>
      </c>
      <c r="F19" s="27">
        <v>6</v>
      </c>
      <c r="G19" s="15"/>
      <c r="H19" s="23"/>
      <c r="I19" s="26">
        <v>4</v>
      </c>
      <c r="J19" s="27">
        <v>4</v>
      </c>
      <c r="K19" s="26">
        <v>6</v>
      </c>
      <c r="L19" s="27">
        <v>3</v>
      </c>
      <c r="M19" s="26">
        <v>1</v>
      </c>
      <c r="N19" s="27">
        <v>6</v>
      </c>
      <c r="O19" s="43"/>
      <c r="P19" s="45"/>
      <c r="Q19" s="47"/>
      <c r="R19" s="45"/>
      <c r="S19" s="47"/>
      <c r="T19" s="47"/>
      <c r="U19" s="25">
        <v>4</v>
      </c>
    </row>
    <row r="20" spans="1:27" ht="11.15" customHeight="1">
      <c r="A20" s="70"/>
      <c r="B20" s="73"/>
      <c r="C20" s="74"/>
      <c r="D20" s="9" t="s">
        <v>8</v>
      </c>
      <c r="E20" s="28">
        <v>0</v>
      </c>
      <c r="F20" s="29">
        <v>1</v>
      </c>
      <c r="G20" s="15"/>
      <c r="H20" s="23"/>
      <c r="I20" s="28">
        <v>1</v>
      </c>
      <c r="J20" s="29">
        <v>0</v>
      </c>
      <c r="K20" s="28">
        <v>0</v>
      </c>
      <c r="L20" s="29">
        <v>1</v>
      </c>
      <c r="M20" s="28">
        <v>0</v>
      </c>
      <c r="N20" s="29">
        <v>1</v>
      </c>
      <c r="O20" s="38">
        <f>O17+P17</f>
        <v>4</v>
      </c>
      <c r="P20" s="39"/>
      <c r="Q20" s="40">
        <f>Q17+R17</f>
        <v>11</v>
      </c>
      <c r="R20" s="39"/>
      <c r="S20" s="40">
        <f>S17+T17</f>
        <v>110</v>
      </c>
      <c r="T20" s="41"/>
      <c r="U20" s="6"/>
    </row>
    <row r="21" spans="1:27" ht="11.15" customHeight="1">
      <c r="A21" s="70"/>
      <c r="B21" s="73"/>
      <c r="C21" s="74"/>
      <c r="D21" s="8" t="s">
        <v>9</v>
      </c>
      <c r="E21" s="28">
        <v>1</v>
      </c>
      <c r="F21" s="29">
        <v>2</v>
      </c>
      <c r="G21" s="15"/>
      <c r="H21" s="23"/>
      <c r="I21" s="28">
        <v>1</v>
      </c>
      <c r="J21" s="29">
        <v>1</v>
      </c>
      <c r="K21" s="28">
        <v>1</v>
      </c>
      <c r="L21" s="29">
        <v>2</v>
      </c>
      <c r="M21" s="28">
        <v>0</v>
      </c>
      <c r="N21" s="29">
        <v>3</v>
      </c>
      <c r="O21" s="38">
        <f>O17/O20</f>
        <v>0.25</v>
      </c>
      <c r="P21" s="39"/>
      <c r="Q21" s="40">
        <f>Q17/Q20</f>
        <v>0.27272727272727271</v>
      </c>
      <c r="R21" s="39"/>
      <c r="S21" s="40">
        <f>S17/S20</f>
        <v>0.42727272727272725</v>
      </c>
      <c r="T21" s="41"/>
      <c r="U21" s="6"/>
    </row>
    <row r="22" spans="1:27" ht="11.15" customHeight="1">
      <c r="A22" s="69"/>
      <c r="B22" s="75"/>
      <c r="C22" s="76"/>
      <c r="D22" s="10" t="s">
        <v>10</v>
      </c>
      <c r="E22" s="18">
        <f t="shared" ref="E22:F22" si="1">E17+E18+E19</f>
        <v>11</v>
      </c>
      <c r="F22" s="19">
        <f t="shared" si="1"/>
        <v>18</v>
      </c>
      <c r="G22" s="18"/>
      <c r="H22" s="19"/>
      <c r="I22" s="18">
        <f t="shared" ref="I22:N22" si="2">I17+I18+I19</f>
        <v>17</v>
      </c>
      <c r="J22" s="19">
        <f t="shared" si="2"/>
        <v>12</v>
      </c>
      <c r="K22" s="18">
        <f t="shared" si="2"/>
        <v>10</v>
      </c>
      <c r="L22" s="19">
        <f t="shared" si="2"/>
        <v>15</v>
      </c>
      <c r="M22" s="18">
        <f t="shared" si="2"/>
        <v>9</v>
      </c>
      <c r="N22" s="19">
        <f t="shared" si="2"/>
        <v>18</v>
      </c>
      <c r="O22" s="4"/>
      <c r="P22" s="11"/>
      <c r="Q22" s="4"/>
      <c r="R22" s="11"/>
      <c r="S22" s="4"/>
      <c r="T22" s="4"/>
      <c r="U22" s="7"/>
      <c r="Z22" s="13"/>
      <c r="AA22" s="13"/>
    </row>
    <row r="23" spans="1:27" ht="11.15" customHeight="1">
      <c r="A23" s="68">
        <v>3</v>
      </c>
      <c r="B23" s="71" t="s">
        <v>13</v>
      </c>
      <c r="C23" s="72"/>
      <c r="D23" s="8" t="s">
        <v>5</v>
      </c>
      <c r="E23" s="26">
        <v>3</v>
      </c>
      <c r="F23" s="27">
        <v>6</v>
      </c>
      <c r="G23" s="26">
        <v>5</v>
      </c>
      <c r="H23" s="27">
        <v>7</v>
      </c>
      <c r="I23" s="15"/>
      <c r="J23" s="23"/>
      <c r="K23" s="26">
        <v>5</v>
      </c>
      <c r="L23" s="27">
        <v>7</v>
      </c>
      <c r="M23" s="26">
        <v>1</v>
      </c>
      <c r="N23" s="27">
        <v>6</v>
      </c>
      <c r="O23" s="42">
        <f>E26+G26+K26+M26</f>
        <v>0</v>
      </c>
      <c r="P23" s="44">
        <f>F26+H26+L26+N26</f>
        <v>4</v>
      </c>
      <c r="Q23" s="46">
        <f>E27+G27+K27+M27</f>
        <v>1</v>
      </c>
      <c r="R23" s="44">
        <f>F27+H27+L27+N27</f>
        <v>10</v>
      </c>
      <c r="S23" s="46">
        <f>E28+G28+K28+M28</f>
        <v>35</v>
      </c>
      <c r="T23" s="46">
        <f>F28+H28+L28+N28</f>
        <v>73</v>
      </c>
      <c r="U23" s="6"/>
      <c r="Z23" s="13"/>
      <c r="AA23" s="13"/>
    </row>
    <row r="24" spans="1:27" ht="11.15" customHeight="1">
      <c r="A24" s="70"/>
      <c r="B24" s="73"/>
      <c r="C24" s="74"/>
      <c r="D24" s="8" t="s">
        <v>6</v>
      </c>
      <c r="E24" s="26">
        <v>3</v>
      </c>
      <c r="F24" s="27">
        <v>6</v>
      </c>
      <c r="G24" s="26">
        <v>3</v>
      </c>
      <c r="H24" s="27">
        <v>6</v>
      </c>
      <c r="I24" s="15"/>
      <c r="J24" s="23"/>
      <c r="K24" s="26">
        <v>6</v>
      </c>
      <c r="L24" s="27">
        <v>7</v>
      </c>
      <c r="M24" s="26">
        <v>2</v>
      </c>
      <c r="N24" s="27">
        <v>6</v>
      </c>
      <c r="O24" s="43"/>
      <c r="P24" s="45"/>
      <c r="Q24" s="47"/>
      <c r="R24" s="45"/>
      <c r="S24" s="47"/>
      <c r="T24" s="47"/>
      <c r="U24" s="6"/>
      <c r="Z24" s="13"/>
      <c r="AA24" s="13"/>
    </row>
    <row r="25" spans="1:27" ht="11.15" customHeight="1">
      <c r="A25" s="70"/>
      <c r="B25" s="73"/>
      <c r="C25" s="74"/>
      <c r="D25" s="8" t="s">
        <v>7</v>
      </c>
      <c r="E25" s="26">
        <v>1</v>
      </c>
      <c r="F25" s="27">
        <v>6</v>
      </c>
      <c r="G25" s="26">
        <v>4</v>
      </c>
      <c r="H25" s="27">
        <v>4</v>
      </c>
      <c r="I25" s="15"/>
      <c r="J25" s="23"/>
      <c r="K25" s="26">
        <v>1</v>
      </c>
      <c r="L25" s="27">
        <v>6</v>
      </c>
      <c r="M25" s="26">
        <v>1</v>
      </c>
      <c r="N25" s="27">
        <v>6</v>
      </c>
      <c r="O25" s="43"/>
      <c r="P25" s="45"/>
      <c r="Q25" s="47"/>
      <c r="R25" s="45"/>
      <c r="S25" s="47"/>
      <c r="T25" s="47"/>
      <c r="U25" s="25">
        <v>5</v>
      </c>
      <c r="Z25" s="13"/>
      <c r="AA25" s="13"/>
    </row>
    <row r="26" spans="1:27" ht="11.15" customHeight="1">
      <c r="A26" s="70"/>
      <c r="B26" s="73"/>
      <c r="C26" s="74"/>
      <c r="D26" s="9" t="s">
        <v>8</v>
      </c>
      <c r="E26" s="28">
        <v>0</v>
      </c>
      <c r="F26" s="29">
        <v>1</v>
      </c>
      <c r="G26" s="28">
        <v>0</v>
      </c>
      <c r="H26" s="29">
        <v>1</v>
      </c>
      <c r="I26" s="15"/>
      <c r="J26" s="23"/>
      <c r="K26" s="28">
        <v>0</v>
      </c>
      <c r="L26" s="29">
        <v>1</v>
      </c>
      <c r="M26" s="28">
        <v>0</v>
      </c>
      <c r="N26" s="29">
        <v>1</v>
      </c>
      <c r="O26" s="38">
        <f>O23+P23</f>
        <v>4</v>
      </c>
      <c r="P26" s="39"/>
      <c r="Q26" s="40">
        <f>Q23+R23</f>
        <v>11</v>
      </c>
      <c r="R26" s="39"/>
      <c r="S26" s="40">
        <f>S23+T23</f>
        <v>108</v>
      </c>
      <c r="T26" s="41"/>
      <c r="U26" s="6"/>
      <c r="Z26" s="13"/>
      <c r="AA26" s="13"/>
    </row>
    <row r="27" spans="1:27" ht="11.15" customHeight="1">
      <c r="A27" s="70"/>
      <c r="B27" s="73"/>
      <c r="C27" s="74"/>
      <c r="D27" s="8" t="s">
        <v>9</v>
      </c>
      <c r="E27" s="28">
        <v>0</v>
      </c>
      <c r="F27" s="29">
        <v>3</v>
      </c>
      <c r="G27" s="28">
        <v>1</v>
      </c>
      <c r="H27" s="29">
        <v>1</v>
      </c>
      <c r="I27" s="15"/>
      <c r="J27" s="23"/>
      <c r="K27" s="28">
        <v>0</v>
      </c>
      <c r="L27" s="29">
        <v>3</v>
      </c>
      <c r="M27" s="28">
        <v>0</v>
      </c>
      <c r="N27" s="29">
        <v>3</v>
      </c>
      <c r="O27" s="38">
        <f>O23/O26</f>
        <v>0</v>
      </c>
      <c r="P27" s="39"/>
      <c r="Q27" s="40">
        <f>Q23/Q26</f>
        <v>9.0909090909090912E-2</v>
      </c>
      <c r="R27" s="39"/>
      <c r="S27" s="40">
        <f>S23/S26</f>
        <v>0.32407407407407407</v>
      </c>
      <c r="T27" s="41"/>
      <c r="U27" s="6"/>
      <c r="Z27" s="13"/>
      <c r="AA27" s="13"/>
    </row>
    <row r="28" spans="1:27" ht="11.15" customHeight="1">
      <c r="A28" s="69"/>
      <c r="B28" s="75"/>
      <c r="C28" s="76"/>
      <c r="D28" s="10" t="s">
        <v>10</v>
      </c>
      <c r="E28" s="18">
        <f t="shared" ref="E28:H28" si="3">E23+E24+E25</f>
        <v>7</v>
      </c>
      <c r="F28" s="19">
        <f t="shared" si="3"/>
        <v>18</v>
      </c>
      <c r="G28" s="18">
        <f t="shared" si="3"/>
        <v>12</v>
      </c>
      <c r="H28" s="19">
        <f t="shared" si="3"/>
        <v>17</v>
      </c>
      <c r="I28" s="18"/>
      <c r="J28" s="19"/>
      <c r="K28" s="18">
        <f t="shared" ref="K28:N28" si="4">K23+K24+K25</f>
        <v>12</v>
      </c>
      <c r="L28" s="19">
        <f t="shared" si="4"/>
        <v>20</v>
      </c>
      <c r="M28" s="18">
        <f t="shared" si="4"/>
        <v>4</v>
      </c>
      <c r="N28" s="19">
        <f t="shared" si="4"/>
        <v>18</v>
      </c>
      <c r="O28" s="4"/>
      <c r="P28" s="11"/>
      <c r="Q28" s="4"/>
      <c r="R28" s="11"/>
      <c r="S28" s="20"/>
      <c r="T28" s="5"/>
      <c r="U28" s="7"/>
    </row>
    <row r="29" spans="1:27" ht="11.15" customHeight="1">
      <c r="A29" s="68">
        <v>4</v>
      </c>
      <c r="B29" s="71" t="s">
        <v>14</v>
      </c>
      <c r="C29" s="72"/>
      <c r="D29" s="8" t="s">
        <v>5</v>
      </c>
      <c r="E29" s="26">
        <v>6</v>
      </c>
      <c r="F29" s="27">
        <v>4</v>
      </c>
      <c r="G29" s="26">
        <v>6</v>
      </c>
      <c r="H29" s="27">
        <v>4</v>
      </c>
      <c r="I29" s="26">
        <v>7</v>
      </c>
      <c r="J29" s="27">
        <v>5</v>
      </c>
      <c r="K29" s="15"/>
      <c r="L29" s="23"/>
      <c r="M29" s="26">
        <v>4</v>
      </c>
      <c r="N29" s="27">
        <v>6</v>
      </c>
      <c r="O29" s="42">
        <f>E32+G32+I32+M32</f>
        <v>3</v>
      </c>
      <c r="P29" s="44">
        <f>F32+H32+J32+N32</f>
        <v>1</v>
      </c>
      <c r="Q29" s="46">
        <f>E33+G33+I33+M33</f>
        <v>9</v>
      </c>
      <c r="R29" s="44">
        <f>F33+H33+J33+N33</f>
        <v>3</v>
      </c>
      <c r="S29" s="46">
        <f>E34+G34+I34+M34</f>
        <v>65</v>
      </c>
      <c r="T29" s="36">
        <f>F34+H34+J34+N34</f>
        <v>49</v>
      </c>
      <c r="U29" s="6"/>
    </row>
    <row r="30" spans="1:27" ht="11.15" customHeight="1">
      <c r="A30" s="70"/>
      <c r="B30" s="73"/>
      <c r="C30" s="74"/>
      <c r="D30" s="8" t="s">
        <v>6</v>
      </c>
      <c r="E30" s="26">
        <v>6</v>
      </c>
      <c r="F30" s="27">
        <v>4</v>
      </c>
      <c r="G30" s="26">
        <v>6</v>
      </c>
      <c r="H30" s="27">
        <v>0</v>
      </c>
      <c r="I30" s="26">
        <v>7</v>
      </c>
      <c r="J30" s="27">
        <v>6</v>
      </c>
      <c r="K30" s="15"/>
      <c r="L30" s="23"/>
      <c r="M30" s="26">
        <v>1</v>
      </c>
      <c r="N30" s="27">
        <v>6</v>
      </c>
      <c r="O30" s="43"/>
      <c r="P30" s="45"/>
      <c r="Q30" s="47"/>
      <c r="R30" s="45"/>
      <c r="S30" s="47"/>
      <c r="T30" s="37"/>
      <c r="U30" s="6"/>
    </row>
    <row r="31" spans="1:27" ht="11.15" customHeight="1">
      <c r="A31" s="70"/>
      <c r="B31" s="73"/>
      <c r="C31" s="74"/>
      <c r="D31" s="8" t="s">
        <v>7</v>
      </c>
      <c r="E31" s="26">
        <v>6</v>
      </c>
      <c r="F31" s="27">
        <v>4</v>
      </c>
      <c r="G31" s="26">
        <v>3</v>
      </c>
      <c r="H31" s="27">
        <v>6</v>
      </c>
      <c r="I31" s="26">
        <v>6</v>
      </c>
      <c r="J31" s="27">
        <v>1</v>
      </c>
      <c r="K31" s="15"/>
      <c r="L31" s="23"/>
      <c r="M31" s="26">
        <v>6</v>
      </c>
      <c r="N31" s="27">
        <v>3</v>
      </c>
      <c r="O31" s="43"/>
      <c r="P31" s="45"/>
      <c r="Q31" s="47"/>
      <c r="R31" s="45"/>
      <c r="S31" s="47"/>
      <c r="T31" s="37"/>
      <c r="U31" s="25">
        <v>2</v>
      </c>
    </row>
    <row r="32" spans="1:27" ht="11.15" customHeight="1">
      <c r="A32" s="70"/>
      <c r="B32" s="73"/>
      <c r="C32" s="74"/>
      <c r="D32" s="9" t="s">
        <v>8</v>
      </c>
      <c r="E32" s="28">
        <v>1</v>
      </c>
      <c r="F32" s="29">
        <v>0</v>
      </c>
      <c r="G32" s="28">
        <v>1</v>
      </c>
      <c r="H32" s="29">
        <v>0</v>
      </c>
      <c r="I32" s="28">
        <v>1</v>
      </c>
      <c r="J32" s="29">
        <v>0</v>
      </c>
      <c r="K32" s="15"/>
      <c r="L32" s="23"/>
      <c r="M32" s="28">
        <v>0</v>
      </c>
      <c r="N32" s="29">
        <v>1</v>
      </c>
      <c r="O32" s="38">
        <f>O29+P29</f>
        <v>4</v>
      </c>
      <c r="P32" s="39"/>
      <c r="Q32" s="40">
        <f>Q29+R29</f>
        <v>12</v>
      </c>
      <c r="R32" s="39"/>
      <c r="S32" s="40">
        <f>S29+T29</f>
        <v>114</v>
      </c>
      <c r="T32" s="41"/>
      <c r="U32" s="6"/>
    </row>
    <row r="33" spans="1:21" ht="11.15" customHeight="1">
      <c r="A33" s="70"/>
      <c r="B33" s="73"/>
      <c r="C33" s="74"/>
      <c r="D33" s="8" t="s">
        <v>9</v>
      </c>
      <c r="E33" s="28">
        <v>3</v>
      </c>
      <c r="F33" s="29">
        <v>0</v>
      </c>
      <c r="G33" s="28">
        <v>2</v>
      </c>
      <c r="H33" s="29">
        <v>1</v>
      </c>
      <c r="I33" s="28">
        <v>3</v>
      </c>
      <c r="J33" s="29">
        <v>0</v>
      </c>
      <c r="K33" s="15"/>
      <c r="L33" s="23"/>
      <c r="M33" s="28">
        <v>1</v>
      </c>
      <c r="N33" s="29">
        <v>2</v>
      </c>
      <c r="O33" s="38">
        <f>O29/O32</f>
        <v>0.75</v>
      </c>
      <c r="P33" s="39"/>
      <c r="Q33" s="40">
        <f>Q29/Q32</f>
        <v>0.75</v>
      </c>
      <c r="R33" s="39"/>
      <c r="S33" s="40">
        <f>S29/S32</f>
        <v>0.57017543859649122</v>
      </c>
      <c r="T33" s="41"/>
      <c r="U33" s="6"/>
    </row>
    <row r="34" spans="1:21" ht="11.15" customHeight="1">
      <c r="A34" s="69"/>
      <c r="B34" s="75"/>
      <c r="C34" s="76"/>
      <c r="D34" s="10" t="s">
        <v>10</v>
      </c>
      <c r="E34" s="18">
        <f t="shared" ref="E34:J34" si="5">E29+E30+E31</f>
        <v>18</v>
      </c>
      <c r="F34" s="19">
        <f t="shared" si="5"/>
        <v>12</v>
      </c>
      <c r="G34" s="18">
        <f t="shared" si="5"/>
        <v>15</v>
      </c>
      <c r="H34" s="19">
        <f t="shared" si="5"/>
        <v>10</v>
      </c>
      <c r="I34" s="18">
        <f t="shared" si="5"/>
        <v>20</v>
      </c>
      <c r="J34" s="19">
        <f t="shared" si="5"/>
        <v>12</v>
      </c>
      <c r="K34" s="18"/>
      <c r="L34" s="19"/>
      <c r="M34" s="18">
        <f>SUM(M29:M33)</f>
        <v>12</v>
      </c>
      <c r="N34" s="19">
        <f t="shared" ref="N34" si="6">N29+N30+N31</f>
        <v>15</v>
      </c>
      <c r="O34" s="4"/>
      <c r="P34" s="11"/>
      <c r="Q34" s="4"/>
      <c r="R34" s="11"/>
      <c r="S34" s="20"/>
      <c r="T34" s="5"/>
      <c r="U34" s="7"/>
    </row>
    <row r="35" spans="1:21" ht="11.15" customHeight="1">
      <c r="A35" s="68">
        <v>5</v>
      </c>
      <c r="B35" s="71" t="s">
        <v>12</v>
      </c>
      <c r="C35" s="72"/>
      <c r="D35" s="8" t="s">
        <v>5</v>
      </c>
      <c r="E35" s="26">
        <v>6</v>
      </c>
      <c r="F35" s="27">
        <v>2</v>
      </c>
      <c r="G35" s="26">
        <v>6</v>
      </c>
      <c r="H35" s="27">
        <v>4</v>
      </c>
      <c r="I35" s="26">
        <v>6</v>
      </c>
      <c r="J35" s="27">
        <v>1</v>
      </c>
      <c r="K35" s="26">
        <v>6</v>
      </c>
      <c r="L35" s="27">
        <v>4</v>
      </c>
      <c r="M35" s="15"/>
      <c r="N35" s="23"/>
      <c r="O35" s="42">
        <f>E38+G38+I38+K38</f>
        <v>3</v>
      </c>
      <c r="P35" s="44">
        <f>F38+H38+J38+L38</f>
        <v>1</v>
      </c>
      <c r="Q35" s="46">
        <f>E39+G39+I39+K39</f>
        <v>9</v>
      </c>
      <c r="R35" s="44">
        <f>F39+H39+J39+L39</f>
        <v>3</v>
      </c>
      <c r="S35" s="46">
        <f>E40+G40+I40+K40</f>
        <v>64</v>
      </c>
      <c r="T35" s="36">
        <f>F40+H40+J40+L40</f>
        <v>38</v>
      </c>
      <c r="U35" s="6"/>
    </row>
    <row r="36" spans="1:21" ht="11.15" customHeight="1">
      <c r="A36" s="70"/>
      <c r="B36" s="73"/>
      <c r="C36" s="74"/>
      <c r="D36" s="8" t="s">
        <v>6</v>
      </c>
      <c r="E36" s="26">
        <v>4</v>
      </c>
      <c r="F36" s="27">
        <v>6</v>
      </c>
      <c r="G36" s="26">
        <v>6</v>
      </c>
      <c r="H36" s="27">
        <v>4</v>
      </c>
      <c r="I36" s="26">
        <v>6</v>
      </c>
      <c r="J36" s="27">
        <v>2</v>
      </c>
      <c r="K36" s="26">
        <v>6</v>
      </c>
      <c r="L36" s="27">
        <v>1</v>
      </c>
      <c r="M36" s="15"/>
      <c r="N36" s="23"/>
      <c r="O36" s="43"/>
      <c r="P36" s="45"/>
      <c r="Q36" s="47"/>
      <c r="R36" s="45"/>
      <c r="S36" s="47"/>
      <c r="T36" s="37"/>
      <c r="U36" s="6"/>
    </row>
    <row r="37" spans="1:21" ht="11.15" customHeight="1">
      <c r="A37" s="70"/>
      <c r="B37" s="73"/>
      <c r="C37" s="74"/>
      <c r="D37" s="8" t="s">
        <v>7</v>
      </c>
      <c r="E37" s="26">
        <v>3</v>
      </c>
      <c r="F37" s="27">
        <v>6</v>
      </c>
      <c r="G37" s="26">
        <v>6</v>
      </c>
      <c r="H37" s="27">
        <v>1</v>
      </c>
      <c r="I37" s="26">
        <v>6</v>
      </c>
      <c r="J37" s="27">
        <v>1</v>
      </c>
      <c r="K37" s="26">
        <v>3</v>
      </c>
      <c r="L37" s="27">
        <v>6</v>
      </c>
      <c r="M37" s="15"/>
      <c r="N37" s="23"/>
      <c r="O37" s="43"/>
      <c r="P37" s="45"/>
      <c r="Q37" s="47"/>
      <c r="R37" s="45"/>
      <c r="S37" s="47"/>
      <c r="T37" s="37"/>
      <c r="U37" s="25">
        <v>1</v>
      </c>
    </row>
    <row r="38" spans="1:21" ht="11.15" customHeight="1">
      <c r="A38" s="70"/>
      <c r="B38" s="73"/>
      <c r="C38" s="74"/>
      <c r="D38" s="9" t="s">
        <v>8</v>
      </c>
      <c r="E38" s="28">
        <v>0</v>
      </c>
      <c r="F38" s="29">
        <v>1</v>
      </c>
      <c r="G38" s="28">
        <v>1</v>
      </c>
      <c r="H38" s="29">
        <v>0</v>
      </c>
      <c r="I38" s="28">
        <v>1</v>
      </c>
      <c r="J38" s="29">
        <v>0</v>
      </c>
      <c r="K38" s="28">
        <v>1</v>
      </c>
      <c r="L38" s="29">
        <v>0</v>
      </c>
      <c r="M38" s="15"/>
      <c r="N38" s="23"/>
      <c r="O38" s="38">
        <f>O35+P35</f>
        <v>4</v>
      </c>
      <c r="P38" s="39"/>
      <c r="Q38" s="40">
        <f>Q35+R35</f>
        <v>12</v>
      </c>
      <c r="R38" s="39"/>
      <c r="S38" s="40">
        <f>S35+T35</f>
        <v>102</v>
      </c>
      <c r="T38" s="41"/>
      <c r="U38" s="6"/>
    </row>
    <row r="39" spans="1:21" ht="11.15" customHeight="1">
      <c r="A39" s="70"/>
      <c r="B39" s="73"/>
      <c r="C39" s="74"/>
      <c r="D39" s="8" t="s">
        <v>9</v>
      </c>
      <c r="E39" s="28">
        <v>1</v>
      </c>
      <c r="F39" s="29">
        <v>2</v>
      </c>
      <c r="G39" s="28">
        <v>3</v>
      </c>
      <c r="H39" s="29">
        <v>0</v>
      </c>
      <c r="I39" s="28">
        <v>3</v>
      </c>
      <c r="J39" s="29">
        <v>0</v>
      </c>
      <c r="K39" s="28">
        <v>2</v>
      </c>
      <c r="L39" s="29">
        <v>1</v>
      </c>
      <c r="M39" s="15"/>
      <c r="N39" s="23"/>
      <c r="O39" s="38">
        <f>O35/O38</f>
        <v>0.75</v>
      </c>
      <c r="P39" s="39"/>
      <c r="Q39" s="40">
        <f>Q35/Q38</f>
        <v>0.75</v>
      </c>
      <c r="R39" s="39"/>
      <c r="S39" s="40">
        <f>S35/S38</f>
        <v>0.62745098039215685</v>
      </c>
      <c r="T39" s="41"/>
      <c r="U39" s="6"/>
    </row>
    <row r="40" spans="1:21" ht="11.15" customHeight="1">
      <c r="A40" s="69"/>
      <c r="B40" s="75"/>
      <c r="C40" s="76"/>
      <c r="D40" s="10" t="s">
        <v>10</v>
      </c>
      <c r="E40" s="18">
        <f t="shared" ref="E40:L40" si="7">E35+E36+E37</f>
        <v>13</v>
      </c>
      <c r="F40" s="19">
        <f t="shared" si="7"/>
        <v>14</v>
      </c>
      <c r="G40" s="18">
        <f t="shared" si="7"/>
        <v>18</v>
      </c>
      <c r="H40" s="19">
        <f t="shared" si="7"/>
        <v>9</v>
      </c>
      <c r="I40" s="18">
        <f t="shared" si="7"/>
        <v>18</v>
      </c>
      <c r="J40" s="19">
        <f t="shared" si="7"/>
        <v>4</v>
      </c>
      <c r="K40" s="18">
        <f t="shared" si="7"/>
        <v>15</v>
      </c>
      <c r="L40" s="19">
        <f t="shared" si="7"/>
        <v>11</v>
      </c>
      <c r="M40" s="18"/>
      <c r="N40" s="19"/>
      <c r="O40" s="4"/>
      <c r="P40" s="11"/>
      <c r="Q40" s="4"/>
      <c r="R40" s="11"/>
      <c r="S40" s="20"/>
      <c r="T40" s="5"/>
      <c r="U40" s="7"/>
    </row>
    <row r="41" spans="1:21" ht="12.75" customHeight="1">
      <c r="A41" s="15"/>
      <c r="B41" s="16"/>
      <c r="C41" s="16"/>
      <c r="D41" s="17"/>
    </row>
    <row r="42" spans="1:21" ht="18" customHeight="1">
      <c r="B42" t="s">
        <v>25</v>
      </c>
    </row>
    <row r="43" spans="1:21" ht="9.75" customHeight="1">
      <c r="A43" s="3"/>
      <c r="B43" s="66" t="s">
        <v>16</v>
      </c>
      <c r="C43" s="67"/>
      <c r="D43" s="68" t="s">
        <v>4</v>
      </c>
      <c r="E43" s="62">
        <v>1</v>
      </c>
      <c r="F43" s="60"/>
      <c r="G43" s="62">
        <v>2</v>
      </c>
      <c r="H43" s="60"/>
      <c r="I43" s="56">
        <v>3</v>
      </c>
      <c r="J43" s="60"/>
      <c r="K43" s="56">
        <v>4</v>
      </c>
      <c r="L43" s="60"/>
      <c r="M43" s="56">
        <v>5</v>
      </c>
      <c r="N43" s="60"/>
      <c r="O43" s="42" t="s">
        <v>18</v>
      </c>
      <c r="P43" s="44"/>
      <c r="Q43" s="46" t="s">
        <v>19</v>
      </c>
      <c r="R43" s="44"/>
      <c r="S43" s="46" t="s">
        <v>20</v>
      </c>
      <c r="T43" s="36"/>
      <c r="U43" s="49" t="s">
        <v>26</v>
      </c>
    </row>
    <row r="44" spans="1:21" ht="12" customHeight="1">
      <c r="A44" s="55" t="s">
        <v>17</v>
      </c>
      <c r="B44" s="65"/>
      <c r="C44" s="5"/>
      <c r="D44" s="69"/>
      <c r="E44" s="63" t="s">
        <v>15</v>
      </c>
      <c r="F44" s="64"/>
      <c r="G44" s="63" t="s">
        <v>14</v>
      </c>
      <c r="H44" s="64"/>
      <c r="I44" s="63" t="s">
        <v>11</v>
      </c>
      <c r="J44" s="64"/>
      <c r="K44" s="63" t="s">
        <v>12</v>
      </c>
      <c r="L44" s="64"/>
      <c r="M44" s="63" t="s">
        <v>13</v>
      </c>
      <c r="N44" s="64"/>
      <c r="O44" s="55" t="s">
        <v>23</v>
      </c>
      <c r="P44" s="54"/>
      <c r="Q44" s="53" t="s">
        <v>22</v>
      </c>
      <c r="R44" s="54"/>
      <c r="S44" s="51" t="s">
        <v>24</v>
      </c>
      <c r="T44" s="52"/>
      <c r="U44" s="50"/>
    </row>
    <row r="45" spans="1:21" ht="10.5" customHeight="1">
      <c r="A45" s="68">
        <v>1</v>
      </c>
      <c r="B45" s="71" t="s">
        <v>15</v>
      </c>
      <c r="C45" s="72"/>
      <c r="D45" s="8" t="s">
        <v>5</v>
      </c>
      <c r="E45" s="15"/>
      <c r="F45" s="23"/>
      <c r="G45" s="26">
        <v>2</v>
      </c>
      <c r="H45" s="27">
        <v>6</v>
      </c>
      <c r="I45" s="26">
        <v>2</v>
      </c>
      <c r="J45" s="27">
        <v>6</v>
      </c>
      <c r="K45" s="26">
        <v>1</v>
      </c>
      <c r="L45" s="27">
        <v>6</v>
      </c>
      <c r="M45" s="26">
        <v>6</v>
      </c>
      <c r="N45" s="27">
        <v>0</v>
      </c>
      <c r="O45" s="42">
        <f>G48+I48+K48+M48</f>
        <v>2</v>
      </c>
      <c r="P45" s="44">
        <f>H48+J48+L48+N48</f>
        <v>2</v>
      </c>
      <c r="Q45" s="46">
        <f>G49+I49+K49+M49</f>
        <v>7</v>
      </c>
      <c r="R45" s="44">
        <f>H49+J49+L49+N49</f>
        <v>5</v>
      </c>
      <c r="S45" s="46">
        <f>G50+I50+K50+M50</f>
        <v>52</v>
      </c>
      <c r="T45" s="36">
        <f>H50+J50+L50+N50</f>
        <v>47</v>
      </c>
      <c r="U45" s="6"/>
    </row>
    <row r="46" spans="1:21" ht="10.5" customHeight="1">
      <c r="A46" s="70"/>
      <c r="B46" s="73"/>
      <c r="C46" s="74"/>
      <c r="D46" s="8" t="s">
        <v>6</v>
      </c>
      <c r="E46" s="15"/>
      <c r="F46" s="23"/>
      <c r="G46" s="26">
        <v>6</v>
      </c>
      <c r="H46" s="27">
        <v>3</v>
      </c>
      <c r="I46" s="26">
        <v>6</v>
      </c>
      <c r="J46" s="27">
        <v>1</v>
      </c>
      <c r="K46" s="26">
        <v>3</v>
      </c>
      <c r="L46" s="27">
        <v>6</v>
      </c>
      <c r="M46" s="26">
        <v>6</v>
      </c>
      <c r="N46" s="27">
        <v>1</v>
      </c>
      <c r="O46" s="43"/>
      <c r="P46" s="45"/>
      <c r="Q46" s="47"/>
      <c r="R46" s="45"/>
      <c r="S46" s="47"/>
      <c r="T46" s="37"/>
      <c r="U46" s="6"/>
    </row>
    <row r="47" spans="1:21" ht="10.5" customHeight="1">
      <c r="A47" s="70"/>
      <c r="B47" s="73"/>
      <c r="C47" s="74"/>
      <c r="D47" s="8" t="s">
        <v>7</v>
      </c>
      <c r="E47" s="15"/>
      <c r="F47" s="23"/>
      <c r="G47" s="26">
        <v>6</v>
      </c>
      <c r="H47" s="27">
        <v>2</v>
      </c>
      <c r="I47" s="26">
        <v>1</v>
      </c>
      <c r="J47" s="27">
        <v>6</v>
      </c>
      <c r="K47" s="26">
        <v>7</v>
      </c>
      <c r="L47" s="27">
        <v>6</v>
      </c>
      <c r="M47" s="26">
        <v>6</v>
      </c>
      <c r="N47" s="27">
        <v>4</v>
      </c>
      <c r="O47" s="43"/>
      <c r="P47" s="45"/>
      <c r="Q47" s="47"/>
      <c r="R47" s="45"/>
      <c r="S47" s="47"/>
      <c r="T47" s="48"/>
      <c r="U47" s="25">
        <v>3</v>
      </c>
    </row>
    <row r="48" spans="1:21" ht="10.5" customHeight="1">
      <c r="A48" s="70"/>
      <c r="B48" s="73"/>
      <c r="C48" s="74"/>
      <c r="D48" s="9" t="s">
        <v>8</v>
      </c>
      <c r="E48" s="15"/>
      <c r="F48" s="23"/>
      <c r="G48" s="28">
        <v>1</v>
      </c>
      <c r="H48" s="29">
        <v>0</v>
      </c>
      <c r="I48" s="30">
        <v>0</v>
      </c>
      <c r="J48" s="29">
        <v>1</v>
      </c>
      <c r="K48" s="30">
        <v>0</v>
      </c>
      <c r="L48" s="29">
        <v>1</v>
      </c>
      <c r="M48" s="30">
        <v>1</v>
      </c>
      <c r="N48" s="29">
        <v>0</v>
      </c>
      <c r="O48" s="38">
        <f>O45+P45</f>
        <v>4</v>
      </c>
      <c r="P48" s="39"/>
      <c r="Q48" s="40">
        <f>Q45+R45</f>
        <v>12</v>
      </c>
      <c r="R48" s="39"/>
      <c r="S48" s="40">
        <f>S45+T45</f>
        <v>99</v>
      </c>
      <c r="T48" s="41"/>
      <c r="U48" s="6"/>
    </row>
    <row r="49" spans="1:21" ht="10.5" customHeight="1">
      <c r="A49" s="70"/>
      <c r="B49" s="73"/>
      <c r="C49" s="74"/>
      <c r="D49" s="9" t="s">
        <v>9</v>
      </c>
      <c r="E49" s="15"/>
      <c r="F49" s="23"/>
      <c r="G49" s="28">
        <v>2</v>
      </c>
      <c r="H49" s="29">
        <v>1</v>
      </c>
      <c r="I49" s="30">
        <v>1</v>
      </c>
      <c r="J49" s="29">
        <v>2</v>
      </c>
      <c r="K49" s="30">
        <v>1</v>
      </c>
      <c r="L49" s="29">
        <v>2</v>
      </c>
      <c r="M49" s="30">
        <v>3</v>
      </c>
      <c r="N49" s="29">
        <v>0</v>
      </c>
      <c r="O49" s="38">
        <f>O45/O48</f>
        <v>0.5</v>
      </c>
      <c r="P49" s="39"/>
      <c r="Q49" s="40">
        <f>Q45/Q48</f>
        <v>0.58333333333333337</v>
      </c>
      <c r="R49" s="39"/>
      <c r="S49" s="40">
        <f>S45/S48</f>
        <v>0.5252525252525253</v>
      </c>
      <c r="T49" s="41"/>
      <c r="U49" s="6"/>
    </row>
    <row r="50" spans="1:21" ht="10.5" customHeight="1">
      <c r="A50" s="69"/>
      <c r="B50" s="75"/>
      <c r="C50" s="76"/>
      <c r="D50" s="10" t="s">
        <v>10</v>
      </c>
      <c r="E50" s="18"/>
      <c r="F50" s="19"/>
      <c r="G50" s="18">
        <f t="shared" ref="G50:N50" si="8">G45+G46+G47</f>
        <v>14</v>
      </c>
      <c r="H50" s="19">
        <f t="shared" si="8"/>
        <v>11</v>
      </c>
      <c r="I50" s="18">
        <f t="shared" si="8"/>
        <v>9</v>
      </c>
      <c r="J50" s="19">
        <f t="shared" si="8"/>
        <v>13</v>
      </c>
      <c r="K50" s="18">
        <f t="shared" si="8"/>
        <v>11</v>
      </c>
      <c r="L50" s="19">
        <f t="shared" si="8"/>
        <v>18</v>
      </c>
      <c r="M50" s="18">
        <f t="shared" si="8"/>
        <v>18</v>
      </c>
      <c r="N50" s="19">
        <f t="shared" si="8"/>
        <v>5</v>
      </c>
      <c r="O50" s="4"/>
      <c r="P50" s="11"/>
      <c r="Q50" s="4"/>
      <c r="R50" s="11"/>
      <c r="S50" s="4"/>
      <c r="T50" s="4"/>
      <c r="U50" s="7"/>
    </row>
    <row r="51" spans="1:21" ht="10.5" customHeight="1">
      <c r="A51" s="68">
        <v>2</v>
      </c>
      <c r="B51" s="71" t="s">
        <v>14</v>
      </c>
      <c r="C51" s="72"/>
      <c r="D51" s="8" t="s">
        <v>5</v>
      </c>
      <c r="E51" s="26">
        <v>6</v>
      </c>
      <c r="F51" s="27">
        <v>2</v>
      </c>
      <c r="G51" s="21"/>
      <c r="H51" s="22"/>
      <c r="I51" s="26">
        <v>6</v>
      </c>
      <c r="J51" s="27">
        <v>2</v>
      </c>
      <c r="K51" s="26">
        <v>6</v>
      </c>
      <c r="L51" s="27">
        <v>1</v>
      </c>
      <c r="M51" s="26">
        <v>6</v>
      </c>
      <c r="N51" s="27">
        <v>1</v>
      </c>
      <c r="O51" s="42">
        <f>E54+I54+K54+M54</f>
        <v>2</v>
      </c>
      <c r="P51" s="44">
        <f>F54+J54+L54+N54</f>
        <v>2</v>
      </c>
      <c r="Q51" s="46">
        <f>E55+I55+K55+M55</f>
        <v>8</v>
      </c>
      <c r="R51" s="44">
        <f>F55+J55+L55+N55</f>
        <v>4</v>
      </c>
      <c r="S51" s="46">
        <f>E56+I56+K56+M56</f>
        <v>62</v>
      </c>
      <c r="T51" s="36">
        <f>F56+J56+L56+N56</f>
        <v>35</v>
      </c>
      <c r="U51" s="6"/>
    </row>
    <row r="52" spans="1:21" ht="10.5" customHeight="1">
      <c r="A52" s="70"/>
      <c r="B52" s="73"/>
      <c r="C52" s="74"/>
      <c r="D52" s="8" t="s">
        <v>6</v>
      </c>
      <c r="E52" s="26">
        <v>3</v>
      </c>
      <c r="F52" s="27">
        <v>6</v>
      </c>
      <c r="G52" s="24"/>
      <c r="H52" s="23"/>
      <c r="I52" s="26">
        <v>6</v>
      </c>
      <c r="J52" s="27">
        <v>0</v>
      </c>
      <c r="K52" s="26">
        <v>5</v>
      </c>
      <c r="L52" s="27">
        <v>7</v>
      </c>
      <c r="M52" s="26">
        <v>6</v>
      </c>
      <c r="N52" s="27">
        <v>0</v>
      </c>
      <c r="O52" s="43"/>
      <c r="P52" s="45"/>
      <c r="Q52" s="47"/>
      <c r="R52" s="45"/>
      <c r="S52" s="47"/>
      <c r="T52" s="37"/>
      <c r="U52" s="6"/>
    </row>
    <row r="53" spans="1:21" ht="10.5" customHeight="1">
      <c r="A53" s="70"/>
      <c r="B53" s="73"/>
      <c r="C53" s="74"/>
      <c r="D53" s="8" t="s">
        <v>7</v>
      </c>
      <c r="E53" s="26">
        <v>2</v>
      </c>
      <c r="F53" s="27">
        <v>6</v>
      </c>
      <c r="G53" s="24"/>
      <c r="H53" s="23"/>
      <c r="I53" s="26">
        <v>6</v>
      </c>
      <c r="J53" s="27">
        <v>4</v>
      </c>
      <c r="K53" s="26">
        <v>4</v>
      </c>
      <c r="L53" s="27">
        <v>6</v>
      </c>
      <c r="M53" s="26">
        <v>6</v>
      </c>
      <c r="N53" s="27">
        <v>0</v>
      </c>
      <c r="O53" s="43"/>
      <c r="P53" s="45"/>
      <c r="Q53" s="47"/>
      <c r="R53" s="45"/>
      <c r="S53" s="47"/>
      <c r="T53" s="37"/>
      <c r="U53" s="25">
        <v>4</v>
      </c>
    </row>
    <row r="54" spans="1:21" ht="10.5" customHeight="1">
      <c r="A54" s="70"/>
      <c r="B54" s="73"/>
      <c r="C54" s="74"/>
      <c r="D54" s="9" t="s">
        <v>8</v>
      </c>
      <c r="E54" s="30">
        <v>0</v>
      </c>
      <c r="F54" s="29">
        <v>1</v>
      </c>
      <c r="G54" s="24"/>
      <c r="H54" s="23"/>
      <c r="I54" s="30">
        <v>1</v>
      </c>
      <c r="J54" s="29">
        <v>0</v>
      </c>
      <c r="K54" s="30">
        <v>0</v>
      </c>
      <c r="L54" s="29">
        <v>1</v>
      </c>
      <c r="M54" s="30">
        <v>1</v>
      </c>
      <c r="N54" s="29">
        <v>0</v>
      </c>
      <c r="O54" s="38">
        <f>O51+P51</f>
        <v>4</v>
      </c>
      <c r="P54" s="39"/>
      <c r="Q54" s="40">
        <f>Q51+R51</f>
        <v>12</v>
      </c>
      <c r="R54" s="39"/>
      <c r="S54" s="40">
        <f>S51+T51</f>
        <v>97</v>
      </c>
      <c r="T54" s="41"/>
      <c r="U54" s="6"/>
    </row>
    <row r="55" spans="1:21" ht="10.5" customHeight="1">
      <c r="A55" s="70"/>
      <c r="B55" s="73"/>
      <c r="C55" s="74"/>
      <c r="D55" s="8" t="s">
        <v>9</v>
      </c>
      <c r="E55" s="30">
        <v>1</v>
      </c>
      <c r="F55" s="29">
        <v>2</v>
      </c>
      <c r="G55" s="24"/>
      <c r="H55" s="23"/>
      <c r="I55" s="30">
        <v>3</v>
      </c>
      <c r="J55" s="29">
        <v>0</v>
      </c>
      <c r="K55" s="30">
        <v>1</v>
      </c>
      <c r="L55" s="29">
        <v>2</v>
      </c>
      <c r="M55" s="30">
        <v>3</v>
      </c>
      <c r="N55" s="29">
        <v>0</v>
      </c>
      <c r="O55" s="38">
        <f>O51/O54</f>
        <v>0.5</v>
      </c>
      <c r="P55" s="39"/>
      <c r="Q55" s="40">
        <f>Q51/Q54</f>
        <v>0.66666666666666663</v>
      </c>
      <c r="R55" s="39"/>
      <c r="S55" s="40">
        <f>S51/S54</f>
        <v>0.63917525773195871</v>
      </c>
      <c r="T55" s="41"/>
      <c r="U55" s="6"/>
    </row>
    <row r="56" spans="1:21" ht="10.5" customHeight="1">
      <c r="A56" s="69"/>
      <c r="B56" s="75"/>
      <c r="C56" s="76"/>
      <c r="D56" s="10" t="s">
        <v>10</v>
      </c>
      <c r="E56" s="18">
        <f t="shared" ref="E56:F56" si="9">E51+E52+E53</f>
        <v>11</v>
      </c>
      <c r="F56" s="19">
        <f t="shared" si="9"/>
        <v>14</v>
      </c>
      <c r="G56" s="18"/>
      <c r="H56" s="19"/>
      <c r="I56" s="18">
        <f t="shared" ref="I56:N56" si="10">I51+I52+I53</f>
        <v>18</v>
      </c>
      <c r="J56" s="19">
        <f t="shared" si="10"/>
        <v>6</v>
      </c>
      <c r="K56" s="18">
        <f t="shared" si="10"/>
        <v>15</v>
      </c>
      <c r="L56" s="19">
        <f t="shared" si="10"/>
        <v>14</v>
      </c>
      <c r="M56" s="18">
        <f t="shared" si="10"/>
        <v>18</v>
      </c>
      <c r="N56" s="19">
        <f t="shared" si="10"/>
        <v>1</v>
      </c>
      <c r="O56" s="4"/>
      <c r="P56" s="11"/>
      <c r="Q56" s="4"/>
      <c r="R56" s="11"/>
      <c r="S56" s="4"/>
      <c r="T56" s="4"/>
      <c r="U56" s="7"/>
    </row>
    <row r="57" spans="1:21" ht="10.5" customHeight="1">
      <c r="A57" s="68">
        <v>3</v>
      </c>
      <c r="B57" s="71" t="s">
        <v>11</v>
      </c>
      <c r="C57" s="72"/>
      <c r="D57" s="8" t="s">
        <v>5</v>
      </c>
      <c r="E57" s="26">
        <v>6</v>
      </c>
      <c r="F57" s="27">
        <v>1</v>
      </c>
      <c r="G57" s="26">
        <v>2</v>
      </c>
      <c r="H57" s="27">
        <v>6</v>
      </c>
      <c r="I57" s="21"/>
      <c r="J57" s="22"/>
      <c r="K57" s="26">
        <v>6</v>
      </c>
      <c r="L57" s="27">
        <v>1</v>
      </c>
      <c r="M57" s="26">
        <v>6</v>
      </c>
      <c r="N57" s="27">
        <v>0</v>
      </c>
      <c r="O57" s="42">
        <f>E60+G60+K60+M60</f>
        <v>3</v>
      </c>
      <c r="P57" s="44">
        <f>F60+H60+L60+N60</f>
        <v>1</v>
      </c>
      <c r="Q57" s="46">
        <f>E61+G61+K61+M61</f>
        <v>7</v>
      </c>
      <c r="R57" s="44">
        <f>F61+H61+L61+N61</f>
        <v>5</v>
      </c>
      <c r="S57" s="46">
        <f>E62+G62+K62+M62</f>
        <v>51</v>
      </c>
      <c r="T57" s="36">
        <f>F62+H62+L62+N62</f>
        <v>39</v>
      </c>
      <c r="U57" s="6"/>
    </row>
    <row r="58" spans="1:21" ht="10.5" customHeight="1">
      <c r="A58" s="70"/>
      <c r="B58" s="73"/>
      <c r="C58" s="74"/>
      <c r="D58" s="8" t="s">
        <v>6</v>
      </c>
      <c r="E58" s="26">
        <v>1</v>
      </c>
      <c r="F58" s="27">
        <v>6</v>
      </c>
      <c r="G58" s="26">
        <v>0</v>
      </c>
      <c r="H58" s="27">
        <v>6</v>
      </c>
      <c r="I58" s="24"/>
      <c r="J58" s="23"/>
      <c r="K58" s="26">
        <v>2</v>
      </c>
      <c r="L58" s="27">
        <v>6</v>
      </c>
      <c r="M58" s="26">
        <v>6</v>
      </c>
      <c r="N58" s="27">
        <v>3</v>
      </c>
      <c r="O58" s="43"/>
      <c r="P58" s="45"/>
      <c r="Q58" s="47"/>
      <c r="R58" s="45"/>
      <c r="S58" s="47"/>
      <c r="T58" s="37"/>
      <c r="U58" s="6"/>
    </row>
    <row r="59" spans="1:21" ht="10.5" customHeight="1">
      <c r="A59" s="70"/>
      <c r="B59" s="73"/>
      <c r="C59" s="74"/>
      <c r="D59" s="8" t="s">
        <v>7</v>
      </c>
      <c r="E59" s="26">
        <v>6</v>
      </c>
      <c r="F59" s="27">
        <v>1</v>
      </c>
      <c r="G59" s="26">
        <v>4</v>
      </c>
      <c r="H59" s="27">
        <v>6</v>
      </c>
      <c r="I59" s="24"/>
      <c r="J59" s="23"/>
      <c r="K59" s="26">
        <v>6</v>
      </c>
      <c r="L59" s="27">
        <v>3</v>
      </c>
      <c r="M59" s="26">
        <v>6</v>
      </c>
      <c r="N59" s="27">
        <v>0</v>
      </c>
      <c r="O59" s="43"/>
      <c r="P59" s="45"/>
      <c r="Q59" s="47"/>
      <c r="R59" s="45"/>
      <c r="S59" s="47"/>
      <c r="T59" s="37"/>
      <c r="U59" s="25">
        <v>1</v>
      </c>
    </row>
    <row r="60" spans="1:21" ht="10.5" customHeight="1">
      <c r="A60" s="70"/>
      <c r="B60" s="73"/>
      <c r="C60" s="74"/>
      <c r="D60" s="9" t="s">
        <v>8</v>
      </c>
      <c r="E60" s="28">
        <v>1</v>
      </c>
      <c r="F60" s="29">
        <v>0</v>
      </c>
      <c r="G60" s="28">
        <v>0</v>
      </c>
      <c r="H60" s="29">
        <v>1</v>
      </c>
      <c r="I60" s="24"/>
      <c r="J60" s="23"/>
      <c r="K60" s="30">
        <v>1</v>
      </c>
      <c r="L60" s="29">
        <v>0</v>
      </c>
      <c r="M60" s="30">
        <v>1</v>
      </c>
      <c r="N60" s="29">
        <v>0</v>
      </c>
      <c r="O60" s="38">
        <f>O57+P57</f>
        <v>4</v>
      </c>
      <c r="P60" s="39"/>
      <c r="Q60" s="40">
        <f>Q57+R57</f>
        <v>12</v>
      </c>
      <c r="R60" s="39"/>
      <c r="S60" s="40">
        <f>S57+T57</f>
        <v>90</v>
      </c>
      <c r="T60" s="41"/>
      <c r="U60" s="6"/>
    </row>
    <row r="61" spans="1:21" ht="10.5" customHeight="1">
      <c r="A61" s="70"/>
      <c r="B61" s="73"/>
      <c r="C61" s="74"/>
      <c r="D61" s="8" t="s">
        <v>9</v>
      </c>
      <c r="E61" s="28">
        <v>2</v>
      </c>
      <c r="F61" s="29">
        <v>1</v>
      </c>
      <c r="G61" s="28">
        <v>0</v>
      </c>
      <c r="H61" s="29">
        <v>3</v>
      </c>
      <c r="I61" s="24"/>
      <c r="J61" s="23"/>
      <c r="K61" s="30">
        <v>2</v>
      </c>
      <c r="L61" s="29">
        <v>1</v>
      </c>
      <c r="M61" s="30">
        <v>3</v>
      </c>
      <c r="N61" s="29">
        <v>0</v>
      </c>
      <c r="O61" s="38">
        <f>O57/O60</f>
        <v>0.75</v>
      </c>
      <c r="P61" s="39"/>
      <c r="Q61" s="40">
        <f>Q57/Q60</f>
        <v>0.58333333333333337</v>
      </c>
      <c r="R61" s="39"/>
      <c r="S61" s="40">
        <f>S57/S60</f>
        <v>0.56666666666666665</v>
      </c>
      <c r="T61" s="41"/>
      <c r="U61" s="6"/>
    </row>
    <row r="62" spans="1:21" ht="10.5" customHeight="1">
      <c r="A62" s="69"/>
      <c r="B62" s="75"/>
      <c r="C62" s="76"/>
      <c r="D62" s="10" t="s">
        <v>10</v>
      </c>
      <c r="E62" s="18">
        <f t="shared" ref="E62:H62" si="11">E57+E58+E59</f>
        <v>13</v>
      </c>
      <c r="F62" s="19">
        <f t="shared" si="11"/>
        <v>8</v>
      </c>
      <c r="G62" s="18">
        <f t="shared" si="11"/>
        <v>6</v>
      </c>
      <c r="H62" s="19">
        <f t="shared" si="11"/>
        <v>18</v>
      </c>
      <c r="I62" s="18"/>
      <c r="J62" s="19"/>
      <c r="K62" s="18">
        <f t="shared" ref="K62:N62" si="12">K57+K58+K59</f>
        <v>14</v>
      </c>
      <c r="L62" s="19">
        <f t="shared" si="12"/>
        <v>10</v>
      </c>
      <c r="M62" s="18">
        <f t="shared" si="12"/>
        <v>18</v>
      </c>
      <c r="N62" s="19">
        <f t="shared" si="12"/>
        <v>3</v>
      </c>
      <c r="O62" s="4"/>
      <c r="P62" s="11"/>
      <c r="Q62" s="4"/>
      <c r="R62" s="11"/>
      <c r="S62" s="20"/>
      <c r="T62" s="5"/>
      <c r="U62" s="7"/>
    </row>
    <row r="63" spans="1:21" ht="10.5" customHeight="1">
      <c r="A63" s="68">
        <v>4</v>
      </c>
      <c r="B63" s="71" t="s">
        <v>12</v>
      </c>
      <c r="C63" s="72"/>
      <c r="D63" s="8" t="s">
        <v>5</v>
      </c>
      <c r="E63" s="26">
        <v>6</v>
      </c>
      <c r="F63" s="27">
        <v>1</v>
      </c>
      <c r="G63" s="26">
        <v>1</v>
      </c>
      <c r="H63" s="27">
        <v>6</v>
      </c>
      <c r="I63" s="26">
        <v>1</v>
      </c>
      <c r="J63" s="27">
        <v>6</v>
      </c>
      <c r="K63" s="21"/>
      <c r="L63" s="22"/>
      <c r="M63" s="26">
        <v>6</v>
      </c>
      <c r="N63" s="27">
        <v>1</v>
      </c>
      <c r="O63" s="42">
        <f>G66+I66+E66+M66</f>
        <v>3</v>
      </c>
      <c r="P63" s="44">
        <f>H66+J66+F66+N66</f>
        <v>1</v>
      </c>
      <c r="Q63" s="46">
        <f>G67+I67+E67+M67</f>
        <v>8</v>
      </c>
      <c r="R63" s="44">
        <f>H67+J67+F67+N67</f>
        <v>4</v>
      </c>
      <c r="S63" s="46">
        <f>E68+G68+I68+M68</f>
        <v>60</v>
      </c>
      <c r="T63" s="36">
        <f>F68+H68+J68+N68</f>
        <v>43</v>
      </c>
      <c r="U63" s="6"/>
    </row>
    <row r="64" spans="1:21" ht="10.5" customHeight="1">
      <c r="A64" s="70"/>
      <c r="B64" s="73"/>
      <c r="C64" s="74"/>
      <c r="D64" s="8" t="s">
        <v>6</v>
      </c>
      <c r="E64" s="26">
        <v>6</v>
      </c>
      <c r="F64" s="27">
        <v>3</v>
      </c>
      <c r="G64" s="26">
        <v>7</v>
      </c>
      <c r="H64" s="27">
        <v>5</v>
      </c>
      <c r="I64" s="26">
        <v>6</v>
      </c>
      <c r="J64" s="27">
        <v>2</v>
      </c>
      <c r="K64" s="24"/>
      <c r="L64" s="23"/>
      <c r="M64" s="26">
        <v>6</v>
      </c>
      <c r="N64" s="27">
        <v>1</v>
      </c>
      <c r="O64" s="43"/>
      <c r="P64" s="45"/>
      <c r="Q64" s="47"/>
      <c r="R64" s="45"/>
      <c r="S64" s="47"/>
      <c r="T64" s="37"/>
      <c r="U64" s="6"/>
    </row>
    <row r="65" spans="1:21" ht="10.5" customHeight="1">
      <c r="A65" s="70"/>
      <c r="B65" s="73"/>
      <c r="C65" s="74"/>
      <c r="D65" s="8" t="s">
        <v>7</v>
      </c>
      <c r="E65" s="26">
        <v>6</v>
      </c>
      <c r="F65" s="27">
        <v>7</v>
      </c>
      <c r="G65" s="26">
        <v>6</v>
      </c>
      <c r="H65" s="27">
        <v>4</v>
      </c>
      <c r="I65" s="26">
        <v>3</v>
      </c>
      <c r="J65" s="27">
        <v>6</v>
      </c>
      <c r="K65" s="24"/>
      <c r="L65" s="23"/>
      <c r="M65" s="26">
        <v>6</v>
      </c>
      <c r="N65" s="27">
        <v>1</v>
      </c>
      <c r="O65" s="43"/>
      <c r="P65" s="45"/>
      <c r="Q65" s="47"/>
      <c r="R65" s="45"/>
      <c r="S65" s="47"/>
      <c r="T65" s="37"/>
      <c r="U65" s="25">
        <v>2</v>
      </c>
    </row>
    <row r="66" spans="1:21" ht="10.5" customHeight="1">
      <c r="A66" s="70"/>
      <c r="B66" s="73"/>
      <c r="C66" s="74"/>
      <c r="D66" s="9" t="s">
        <v>8</v>
      </c>
      <c r="E66" s="28">
        <v>1</v>
      </c>
      <c r="F66" s="29">
        <v>0</v>
      </c>
      <c r="G66" s="30">
        <v>1</v>
      </c>
      <c r="H66" s="29">
        <v>0</v>
      </c>
      <c r="I66" s="30">
        <v>0</v>
      </c>
      <c r="J66" s="29">
        <v>1</v>
      </c>
      <c r="K66" s="24"/>
      <c r="L66" s="23"/>
      <c r="M66" s="28">
        <v>1</v>
      </c>
      <c r="N66" s="29">
        <v>0</v>
      </c>
      <c r="O66" s="38">
        <f>O63+P63</f>
        <v>4</v>
      </c>
      <c r="P66" s="39"/>
      <c r="Q66" s="40">
        <f>Q63+R63</f>
        <v>12</v>
      </c>
      <c r="R66" s="39"/>
      <c r="S66" s="40">
        <f>S63+T63</f>
        <v>103</v>
      </c>
      <c r="T66" s="41"/>
      <c r="U66" s="6"/>
    </row>
    <row r="67" spans="1:21" ht="10.5" customHeight="1">
      <c r="A67" s="70"/>
      <c r="B67" s="73"/>
      <c r="C67" s="74"/>
      <c r="D67" s="8" t="s">
        <v>9</v>
      </c>
      <c r="E67" s="28">
        <v>2</v>
      </c>
      <c r="F67" s="29">
        <v>1</v>
      </c>
      <c r="G67" s="30">
        <v>2</v>
      </c>
      <c r="H67" s="29">
        <v>1</v>
      </c>
      <c r="I67" s="30">
        <v>1</v>
      </c>
      <c r="J67" s="29">
        <v>2</v>
      </c>
      <c r="K67" s="24"/>
      <c r="L67" s="23"/>
      <c r="M67" s="28">
        <v>3</v>
      </c>
      <c r="N67" s="29">
        <v>0</v>
      </c>
      <c r="O67" s="38">
        <f>O63/O66</f>
        <v>0.75</v>
      </c>
      <c r="P67" s="39"/>
      <c r="Q67" s="40">
        <f>Q63/Q66</f>
        <v>0.66666666666666663</v>
      </c>
      <c r="R67" s="39"/>
      <c r="S67" s="40">
        <f>S63/S66</f>
        <v>0.58252427184466016</v>
      </c>
      <c r="T67" s="41"/>
      <c r="U67" s="6"/>
    </row>
    <row r="68" spans="1:21" ht="10.5" customHeight="1">
      <c r="A68" s="69"/>
      <c r="B68" s="75"/>
      <c r="C68" s="76"/>
      <c r="D68" s="10" t="s">
        <v>10</v>
      </c>
      <c r="E68" s="18">
        <f t="shared" ref="E68:J68" si="13">E63+E64+E65</f>
        <v>18</v>
      </c>
      <c r="F68" s="19">
        <f t="shared" si="13"/>
        <v>11</v>
      </c>
      <c r="G68" s="18">
        <f t="shared" si="13"/>
        <v>14</v>
      </c>
      <c r="H68" s="19">
        <f t="shared" si="13"/>
        <v>15</v>
      </c>
      <c r="I68" s="18">
        <f t="shared" si="13"/>
        <v>10</v>
      </c>
      <c r="J68" s="19">
        <f t="shared" si="13"/>
        <v>14</v>
      </c>
      <c r="K68" s="18"/>
      <c r="L68" s="19"/>
      <c r="M68" s="18">
        <f t="shared" ref="M68:N68" si="14">M63+M64+M65</f>
        <v>18</v>
      </c>
      <c r="N68" s="19">
        <f t="shared" si="14"/>
        <v>3</v>
      </c>
      <c r="O68" s="4"/>
      <c r="P68" s="11"/>
      <c r="Q68" s="4"/>
      <c r="R68" s="11"/>
      <c r="S68" s="20"/>
      <c r="T68" s="5"/>
      <c r="U68" s="7"/>
    </row>
    <row r="69" spans="1:21" ht="10.5" customHeight="1">
      <c r="A69" s="68">
        <v>5</v>
      </c>
      <c r="B69" s="71" t="s">
        <v>13</v>
      </c>
      <c r="C69" s="72"/>
      <c r="D69" s="8" t="s">
        <v>5</v>
      </c>
      <c r="E69" s="26">
        <v>0</v>
      </c>
      <c r="F69" s="27">
        <v>6</v>
      </c>
      <c r="G69" s="26">
        <v>1</v>
      </c>
      <c r="H69" s="27">
        <v>6</v>
      </c>
      <c r="I69" s="26">
        <v>0</v>
      </c>
      <c r="J69" s="27">
        <v>6</v>
      </c>
      <c r="K69" s="26">
        <v>1</v>
      </c>
      <c r="L69" s="27">
        <v>6</v>
      </c>
      <c r="M69" s="15"/>
      <c r="N69" s="23"/>
      <c r="O69" s="42">
        <f>G72+I72+K72+E72</f>
        <v>0</v>
      </c>
      <c r="P69" s="44">
        <f>H72+J72+L72+F72</f>
        <v>4</v>
      </c>
      <c r="Q69" s="46">
        <f>G73+I73+K73+E73</f>
        <v>0</v>
      </c>
      <c r="R69" s="44">
        <f>H73+J73+L73+F73</f>
        <v>12</v>
      </c>
      <c r="S69" s="46">
        <f>E74+G74+I74+K74</f>
        <v>12</v>
      </c>
      <c r="T69" s="36">
        <f>F74+H74+J74+L74</f>
        <v>72</v>
      </c>
      <c r="U69" s="6"/>
    </row>
    <row r="70" spans="1:21" ht="10.5" customHeight="1">
      <c r="A70" s="70"/>
      <c r="B70" s="73"/>
      <c r="C70" s="74"/>
      <c r="D70" s="8" t="s">
        <v>6</v>
      </c>
      <c r="E70" s="26">
        <v>1</v>
      </c>
      <c r="F70" s="27">
        <v>6</v>
      </c>
      <c r="G70" s="26">
        <v>0</v>
      </c>
      <c r="H70" s="27">
        <v>6</v>
      </c>
      <c r="I70" s="26">
        <v>3</v>
      </c>
      <c r="J70" s="27">
        <v>6</v>
      </c>
      <c r="K70" s="26">
        <v>1</v>
      </c>
      <c r="L70" s="27">
        <v>6</v>
      </c>
      <c r="M70" s="15"/>
      <c r="N70" s="23"/>
      <c r="O70" s="43"/>
      <c r="P70" s="45"/>
      <c r="Q70" s="47"/>
      <c r="R70" s="45"/>
      <c r="S70" s="47"/>
      <c r="T70" s="37"/>
      <c r="U70" s="6"/>
    </row>
    <row r="71" spans="1:21" ht="10.5" customHeight="1">
      <c r="A71" s="70"/>
      <c r="B71" s="73"/>
      <c r="C71" s="74"/>
      <c r="D71" s="8" t="s">
        <v>7</v>
      </c>
      <c r="E71" s="26">
        <v>4</v>
      </c>
      <c r="F71" s="27">
        <v>6</v>
      </c>
      <c r="G71" s="26">
        <v>0</v>
      </c>
      <c r="H71" s="27">
        <v>6</v>
      </c>
      <c r="I71" s="26">
        <v>0</v>
      </c>
      <c r="J71" s="27">
        <v>6</v>
      </c>
      <c r="K71" s="26">
        <v>1</v>
      </c>
      <c r="L71" s="27">
        <v>6</v>
      </c>
      <c r="M71" s="15"/>
      <c r="N71" s="23"/>
      <c r="O71" s="43"/>
      <c r="P71" s="45"/>
      <c r="Q71" s="47"/>
      <c r="R71" s="45"/>
      <c r="S71" s="47"/>
      <c r="T71" s="37"/>
      <c r="U71" s="25">
        <v>5</v>
      </c>
    </row>
    <row r="72" spans="1:21" ht="10.5" customHeight="1">
      <c r="A72" s="70"/>
      <c r="B72" s="73"/>
      <c r="C72" s="74"/>
      <c r="D72" s="9" t="s">
        <v>8</v>
      </c>
      <c r="E72" s="28">
        <v>0</v>
      </c>
      <c r="F72" s="29">
        <v>1</v>
      </c>
      <c r="G72" s="28">
        <v>0</v>
      </c>
      <c r="H72" s="29">
        <v>1</v>
      </c>
      <c r="I72" s="28">
        <v>0</v>
      </c>
      <c r="J72" s="29">
        <v>1</v>
      </c>
      <c r="K72" s="28">
        <v>0</v>
      </c>
      <c r="L72" s="29">
        <v>1</v>
      </c>
      <c r="M72" s="15"/>
      <c r="N72" s="23"/>
      <c r="O72" s="38">
        <f>O69+P69</f>
        <v>4</v>
      </c>
      <c r="P72" s="39"/>
      <c r="Q72" s="40">
        <f>Q69+R69</f>
        <v>12</v>
      </c>
      <c r="R72" s="39"/>
      <c r="S72" s="40">
        <f>S69+T69</f>
        <v>84</v>
      </c>
      <c r="T72" s="41"/>
      <c r="U72" s="6"/>
    </row>
    <row r="73" spans="1:21" ht="10.5" customHeight="1">
      <c r="A73" s="70"/>
      <c r="B73" s="73"/>
      <c r="C73" s="74"/>
      <c r="D73" s="8" t="s">
        <v>9</v>
      </c>
      <c r="E73" s="28">
        <v>0</v>
      </c>
      <c r="F73" s="29">
        <v>3</v>
      </c>
      <c r="G73" s="28">
        <v>0</v>
      </c>
      <c r="H73" s="29">
        <v>3</v>
      </c>
      <c r="I73" s="28">
        <v>0</v>
      </c>
      <c r="J73" s="29">
        <v>3</v>
      </c>
      <c r="K73" s="28">
        <v>0</v>
      </c>
      <c r="L73" s="29">
        <v>3</v>
      </c>
      <c r="M73" s="15"/>
      <c r="N73" s="23"/>
      <c r="O73" s="38">
        <f>O69/O72</f>
        <v>0</v>
      </c>
      <c r="P73" s="39"/>
      <c r="Q73" s="40">
        <f>Q69/Q72</f>
        <v>0</v>
      </c>
      <c r="R73" s="39"/>
      <c r="S73" s="40">
        <f>S69/S72</f>
        <v>0.14285714285714285</v>
      </c>
      <c r="T73" s="41"/>
      <c r="U73" s="6"/>
    </row>
    <row r="74" spans="1:21" ht="10.5" customHeight="1">
      <c r="A74" s="69"/>
      <c r="B74" s="75"/>
      <c r="C74" s="76"/>
      <c r="D74" s="10" t="s">
        <v>10</v>
      </c>
      <c r="E74" s="18">
        <f t="shared" ref="E74:L74" si="15">E69+E70+E71</f>
        <v>5</v>
      </c>
      <c r="F74" s="19">
        <f t="shared" si="15"/>
        <v>18</v>
      </c>
      <c r="G74" s="18">
        <f t="shared" si="15"/>
        <v>1</v>
      </c>
      <c r="H74" s="19">
        <f t="shared" si="15"/>
        <v>18</v>
      </c>
      <c r="I74" s="18">
        <f t="shared" si="15"/>
        <v>3</v>
      </c>
      <c r="J74" s="19">
        <f t="shared" si="15"/>
        <v>18</v>
      </c>
      <c r="K74" s="18">
        <f t="shared" si="15"/>
        <v>3</v>
      </c>
      <c r="L74" s="19">
        <f t="shared" si="15"/>
        <v>18</v>
      </c>
      <c r="M74" s="18"/>
      <c r="N74" s="19"/>
      <c r="O74" s="4"/>
      <c r="P74" s="11"/>
      <c r="Q74" s="4"/>
      <c r="R74" s="11"/>
      <c r="S74" s="20"/>
      <c r="T74" s="5"/>
      <c r="U74" s="7"/>
    </row>
  </sheetData>
  <mergeCells count="192">
    <mergeCell ref="B5:C5"/>
    <mergeCell ref="D5:F5"/>
    <mergeCell ref="G5:I5"/>
    <mergeCell ref="J5:L5"/>
    <mergeCell ref="M5:O5"/>
    <mergeCell ref="P5:R5"/>
    <mergeCell ref="B4:C4"/>
    <mergeCell ref="D4:F4"/>
    <mergeCell ref="G4:I4"/>
    <mergeCell ref="J4:L4"/>
    <mergeCell ref="M4:O4"/>
    <mergeCell ref="P4:R4"/>
    <mergeCell ref="S9:T9"/>
    <mergeCell ref="U9:U10"/>
    <mergeCell ref="A10:B10"/>
    <mergeCell ref="E10:F10"/>
    <mergeCell ref="G10:H10"/>
    <mergeCell ref="I10:J10"/>
    <mergeCell ref="K10:L10"/>
    <mergeCell ref="B9:C9"/>
    <mergeCell ref="D9:D10"/>
    <mergeCell ref="E9:F9"/>
    <mergeCell ref="G9:H9"/>
    <mergeCell ref="I9:J9"/>
    <mergeCell ref="K9:L9"/>
    <mergeCell ref="A11:A16"/>
    <mergeCell ref="B11:C16"/>
    <mergeCell ref="O11:O13"/>
    <mergeCell ref="P11:P13"/>
    <mergeCell ref="Q11:Q13"/>
    <mergeCell ref="R11:R13"/>
    <mergeCell ref="M9:N9"/>
    <mergeCell ref="O9:P9"/>
    <mergeCell ref="Q9:R9"/>
    <mergeCell ref="S11:S13"/>
    <mergeCell ref="T11:T13"/>
    <mergeCell ref="O14:P14"/>
    <mergeCell ref="Q14:R14"/>
    <mergeCell ref="S14:T14"/>
    <mergeCell ref="O15:P15"/>
    <mergeCell ref="Q15:R15"/>
    <mergeCell ref="S15:T15"/>
    <mergeCell ref="M10:N10"/>
    <mergeCell ref="O10:P10"/>
    <mergeCell ref="Q10:R10"/>
    <mergeCell ref="S10:T10"/>
    <mergeCell ref="S17:S19"/>
    <mergeCell ref="T17:T19"/>
    <mergeCell ref="O20:P20"/>
    <mergeCell ref="Q20:R20"/>
    <mergeCell ref="S20:T20"/>
    <mergeCell ref="O21:P21"/>
    <mergeCell ref="Q21:R21"/>
    <mergeCell ref="S21:T21"/>
    <mergeCell ref="A17:A22"/>
    <mergeCell ref="B17:C22"/>
    <mergeCell ref="O17:O19"/>
    <mergeCell ref="P17:P19"/>
    <mergeCell ref="Q17:Q19"/>
    <mergeCell ref="R17:R19"/>
    <mergeCell ref="S23:S25"/>
    <mergeCell ref="T23:T25"/>
    <mergeCell ref="O26:P26"/>
    <mergeCell ref="Q26:R26"/>
    <mergeCell ref="S26:T26"/>
    <mergeCell ref="O27:P27"/>
    <mergeCell ref="Q27:R27"/>
    <mergeCell ref="S27:T27"/>
    <mergeCell ref="A23:A28"/>
    <mergeCell ref="B23:C28"/>
    <mergeCell ref="O23:O25"/>
    <mergeCell ref="P23:P25"/>
    <mergeCell ref="Q23:Q25"/>
    <mergeCell ref="R23:R25"/>
    <mergeCell ref="S29:S31"/>
    <mergeCell ref="T29:T31"/>
    <mergeCell ref="O32:P32"/>
    <mergeCell ref="Q32:R32"/>
    <mergeCell ref="S32:T32"/>
    <mergeCell ref="O33:P33"/>
    <mergeCell ref="Q33:R33"/>
    <mergeCell ref="S33:T33"/>
    <mergeCell ref="A29:A34"/>
    <mergeCell ref="B29:C34"/>
    <mergeCell ref="O29:O31"/>
    <mergeCell ref="P29:P31"/>
    <mergeCell ref="Q29:Q31"/>
    <mergeCell ref="R29:R31"/>
    <mergeCell ref="S35:S37"/>
    <mergeCell ref="T35:T37"/>
    <mergeCell ref="O38:P38"/>
    <mergeCell ref="Q38:R38"/>
    <mergeCell ref="S38:T38"/>
    <mergeCell ref="O39:P39"/>
    <mergeCell ref="Q39:R39"/>
    <mergeCell ref="S39:T39"/>
    <mergeCell ref="A35:A40"/>
    <mergeCell ref="B35:C40"/>
    <mergeCell ref="O35:O37"/>
    <mergeCell ref="P35:P37"/>
    <mergeCell ref="Q35:Q37"/>
    <mergeCell ref="R35:R37"/>
    <mergeCell ref="S43:T43"/>
    <mergeCell ref="U43:U44"/>
    <mergeCell ref="A44:B44"/>
    <mergeCell ref="E44:F44"/>
    <mergeCell ref="G44:H44"/>
    <mergeCell ref="I44:J44"/>
    <mergeCell ref="K44:L44"/>
    <mergeCell ref="B43:C43"/>
    <mergeCell ref="D43:D44"/>
    <mergeCell ref="E43:F43"/>
    <mergeCell ref="G43:H43"/>
    <mergeCell ref="I43:J43"/>
    <mergeCell ref="K43:L43"/>
    <mergeCell ref="A45:A50"/>
    <mergeCell ref="B45:C50"/>
    <mergeCell ref="O45:O47"/>
    <mergeCell ref="P45:P47"/>
    <mergeCell ref="Q45:Q47"/>
    <mergeCell ref="R45:R47"/>
    <mergeCell ref="M43:N43"/>
    <mergeCell ref="O43:P43"/>
    <mergeCell ref="Q43:R43"/>
    <mergeCell ref="S45:S47"/>
    <mergeCell ref="T45:T47"/>
    <mergeCell ref="O48:P48"/>
    <mergeCell ref="Q48:R48"/>
    <mergeCell ref="S48:T48"/>
    <mergeCell ref="O49:P49"/>
    <mergeCell ref="Q49:R49"/>
    <mergeCell ref="S49:T49"/>
    <mergeCell ref="M44:N44"/>
    <mergeCell ref="O44:P44"/>
    <mergeCell ref="Q44:R44"/>
    <mergeCell ref="S44:T44"/>
    <mergeCell ref="S51:S53"/>
    <mergeCell ref="T51:T53"/>
    <mergeCell ref="O54:P54"/>
    <mergeCell ref="Q54:R54"/>
    <mergeCell ref="S54:T54"/>
    <mergeCell ref="O55:P55"/>
    <mergeCell ref="Q55:R55"/>
    <mergeCell ref="S55:T55"/>
    <mergeCell ref="A51:A56"/>
    <mergeCell ref="B51:C56"/>
    <mergeCell ref="O51:O53"/>
    <mergeCell ref="P51:P53"/>
    <mergeCell ref="Q51:Q53"/>
    <mergeCell ref="R51:R53"/>
    <mergeCell ref="S57:S59"/>
    <mergeCell ref="T57:T59"/>
    <mergeCell ref="O60:P60"/>
    <mergeCell ref="Q60:R60"/>
    <mergeCell ref="S60:T60"/>
    <mergeCell ref="O61:P61"/>
    <mergeCell ref="Q61:R61"/>
    <mergeCell ref="S61:T61"/>
    <mergeCell ref="A57:A62"/>
    <mergeCell ref="B57:C62"/>
    <mergeCell ref="O57:O59"/>
    <mergeCell ref="P57:P59"/>
    <mergeCell ref="Q57:Q59"/>
    <mergeCell ref="R57:R59"/>
    <mergeCell ref="S63:S65"/>
    <mergeCell ref="T63:T65"/>
    <mergeCell ref="O66:P66"/>
    <mergeCell ref="Q66:R66"/>
    <mergeCell ref="S66:T66"/>
    <mergeCell ref="O67:P67"/>
    <mergeCell ref="Q67:R67"/>
    <mergeCell ref="S67:T67"/>
    <mergeCell ref="A63:A68"/>
    <mergeCell ref="B63:C68"/>
    <mergeCell ref="O63:O65"/>
    <mergeCell ref="P63:P65"/>
    <mergeCell ref="Q63:Q65"/>
    <mergeCell ref="R63:R65"/>
    <mergeCell ref="S69:S71"/>
    <mergeCell ref="T69:T71"/>
    <mergeCell ref="O72:P72"/>
    <mergeCell ref="Q72:R72"/>
    <mergeCell ref="S72:T72"/>
    <mergeCell ref="O73:P73"/>
    <mergeCell ref="Q73:R73"/>
    <mergeCell ref="S73:T73"/>
    <mergeCell ref="A69:A74"/>
    <mergeCell ref="B69:C74"/>
    <mergeCell ref="O69:O71"/>
    <mergeCell ref="P69:P71"/>
    <mergeCell ref="Q69:Q71"/>
    <mergeCell ref="R69:R71"/>
  </mergeCells>
  <phoneticPr fontId="1"/>
  <pageMargins left="0.23622047244094491" right="0.23622047244094491" top="0.7480314960629921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試合結果表2024</vt:lpstr>
      <vt:lpstr>入力例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masataka</dc:creator>
  <cp:lastModifiedBy>修 田中</cp:lastModifiedBy>
  <cp:lastPrinted>2024-07-15T00:41:21Z</cp:lastPrinted>
  <dcterms:created xsi:type="dcterms:W3CDTF">2013-06-29T14:03:59Z</dcterms:created>
  <dcterms:modified xsi:type="dcterms:W3CDTF">2024-07-16T02:23:15Z</dcterms:modified>
</cp:coreProperties>
</file>