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　修\Desktop\テニス関連\2022年度会議資料\北大阪関連\北大阪レディース\"/>
    </mc:Choice>
  </mc:AlternateContent>
  <xr:revisionPtr revIDLastSave="0" documentId="13_ncr:1_{A41F6C56-1764-4D4A-8444-2D24907035F7}" xr6:coauthVersionLast="47" xr6:coauthVersionMax="47" xr10:uidLastSave="{00000000-0000-0000-0000-000000000000}"/>
  <bookViews>
    <workbookView xWindow="-110" yWindow="-110" windowWidth="19420" windowHeight="10420" xr2:uid="{74303037-A899-49DB-BA49-D171A2C9E47A}"/>
  </bookViews>
  <sheets>
    <sheet name="本戦トーナメント結果" sheetId="2" r:id="rId1"/>
    <sheet name="予選リーグ結果" sheetId="1" r:id="rId2"/>
  </sheets>
  <definedNames>
    <definedName name="_xlnm.Print_Area" localSheetId="0">本戦トーナメント結果!$A$1:$AB$45</definedName>
    <definedName name="_xlnm.Print_Area" localSheetId="1">予選リーグ結果!$A$1:$AA$74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O67" i="1"/>
  <c r="M67" i="1"/>
  <c r="J67" i="1"/>
  <c r="H67" i="1"/>
  <c r="O66" i="1"/>
  <c r="M66" i="1"/>
  <c r="J66" i="1"/>
  <c r="H66" i="1"/>
  <c r="P65" i="1"/>
  <c r="O65" i="1"/>
  <c r="M65" i="1"/>
  <c r="L65" i="1"/>
  <c r="K65" i="1"/>
  <c r="J65" i="1"/>
  <c r="H65" i="1"/>
  <c r="G65" i="1"/>
  <c r="T64" i="1"/>
  <c r="R64" i="1"/>
  <c r="E63" i="1"/>
  <c r="C63" i="1"/>
  <c r="E62" i="1"/>
  <c r="C62" i="1"/>
  <c r="F61" i="1"/>
  <c r="E61" i="1"/>
  <c r="C61" i="1"/>
  <c r="B61" i="1"/>
  <c r="X61" i="1" s="1"/>
  <c r="W62" i="1" s="1"/>
  <c r="T60" i="1"/>
  <c r="R60" i="1"/>
  <c r="E59" i="1"/>
  <c r="C59" i="1"/>
  <c r="E58" i="1"/>
  <c r="C58" i="1"/>
  <c r="F57" i="1"/>
  <c r="E57" i="1"/>
  <c r="E60" i="1" s="1"/>
  <c r="C57" i="1"/>
  <c r="B57" i="1"/>
  <c r="X57" i="1" s="1"/>
  <c r="W58" i="1" s="1"/>
  <c r="O56" i="1"/>
  <c r="M56" i="1"/>
  <c r="J56" i="1"/>
  <c r="H56" i="1"/>
  <c r="X55" i="1" s="1"/>
  <c r="X53" i="1"/>
  <c r="W54" i="1" s="1"/>
  <c r="J48" i="1"/>
  <c r="H48" i="1"/>
  <c r="E48" i="1"/>
  <c r="C48" i="1"/>
  <c r="J47" i="1"/>
  <c r="H47" i="1"/>
  <c r="E47" i="1"/>
  <c r="C47" i="1"/>
  <c r="K46" i="1"/>
  <c r="J46" i="1"/>
  <c r="H46" i="1"/>
  <c r="G46" i="1"/>
  <c r="F46" i="1"/>
  <c r="E46" i="1"/>
  <c r="E49" i="1" s="1"/>
  <c r="C46" i="1"/>
  <c r="B46" i="1"/>
  <c r="O45" i="1"/>
  <c r="M45" i="1"/>
  <c r="E44" i="1"/>
  <c r="C44" i="1"/>
  <c r="E43" i="1"/>
  <c r="C43" i="1"/>
  <c r="F42" i="1"/>
  <c r="E42" i="1"/>
  <c r="C42" i="1"/>
  <c r="B42" i="1"/>
  <c r="X42" i="1" s="1"/>
  <c r="W43" i="1" s="1"/>
  <c r="O41" i="1"/>
  <c r="M41" i="1"/>
  <c r="J41" i="1"/>
  <c r="H41" i="1"/>
  <c r="X40" i="1" s="1"/>
  <c r="X38" i="1"/>
  <c r="W39" i="1" s="1"/>
  <c r="J33" i="1"/>
  <c r="H33" i="1"/>
  <c r="E33" i="1"/>
  <c r="C33" i="1"/>
  <c r="J32" i="1"/>
  <c r="H32" i="1"/>
  <c r="E32" i="1"/>
  <c r="C32" i="1"/>
  <c r="K31" i="1"/>
  <c r="J31" i="1"/>
  <c r="H31" i="1"/>
  <c r="G31" i="1"/>
  <c r="F31" i="1"/>
  <c r="E31" i="1"/>
  <c r="C31" i="1"/>
  <c r="B31" i="1"/>
  <c r="O30" i="1"/>
  <c r="M30" i="1"/>
  <c r="E29" i="1"/>
  <c r="C29" i="1"/>
  <c r="E28" i="1"/>
  <c r="C28" i="1"/>
  <c r="F27" i="1"/>
  <c r="E27" i="1"/>
  <c r="C27" i="1"/>
  <c r="B27" i="1"/>
  <c r="X27" i="1" s="1"/>
  <c r="W28" i="1" s="1"/>
  <c r="O26" i="1"/>
  <c r="J26" i="1"/>
  <c r="H26" i="1"/>
  <c r="X23" i="1"/>
  <c r="W24" i="1" s="1"/>
  <c r="O18" i="1"/>
  <c r="M18" i="1"/>
  <c r="J18" i="1"/>
  <c r="H18" i="1"/>
  <c r="O17" i="1"/>
  <c r="M17" i="1"/>
  <c r="J17" i="1"/>
  <c r="H17" i="1"/>
  <c r="P16" i="1"/>
  <c r="O16" i="1"/>
  <c r="M16" i="1"/>
  <c r="M19" i="1" s="1"/>
  <c r="L16" i="1"/>
  <c r="K16" i="1"/>
  <c r="J16" i="1"/>
  <c r="G16" i="1"/>
  <c r="T15" i="1"/>
  <c r="R15" i="1"/>
  <c r="E14" i="1"/>
  <c r="C14" i="1"/>
  <c r="E13" i="1"/>
  <c r="C13" i="1"/>
  <c r="F12" i="1"/>
  <c r="E12" i="1"/>
  <c r="E15" i="1" s="1"/>
  <c r="B12" i="1"/>
  <c r="X12" i="1" s="1"/>
  <c r="W13" i="1" s="1"/>
  <c r="T11" i="1"/>
  <c r="R11" i="1"/>
  <c r="F8" i="1"/>
  <c r="X8" i="1"/>
  <c r="W9" i="1" s="1"/>
  <c r="O7" i="1"/>
  <c r="M7" i="1"/>
  <c r="J7" i="1"/>
  <c r="H7" i="1"/>
  <c r="X6" i="1" s="1"/>
  <c r="X4" i="1"/>
  <c r="W5" i="1" s="1"/>
  <c r="M68" i="1" l="1"/>
  <c r="O68" i="1"/>
  <c r="H68" i="1"/>
  <c r="J68" i="1"/>
  <c r="C64" i="1"/>
  <c r="E64" i="1"/>
  <c r="Z63" i="1" s="1"/>
  <c r="C49" i="1"/>
  <c r="Z40" i="1"/>
  <c r="X41" i="1" s="1"/>
  <c r="H34" i="1"/>
  <c r="X33" i="1" s="1"/>
  <c r="J34" i="1"/>
  <c r="X31" i="1"/>
  <c r="W32" i="1" s="1"/>
  <c r="C34" i="1"/>
  <c r="E34" i="1"/>
  <c r="X25" i="1"/>
  <c r="Z25" i="1"/>
  <c r="E30" i="1"/>
  <c r="J19" i="1"/>
  <c r="C15" i="1"/>
  <c r="X14" i="1" s="1"/>
  <c r="X65" i="1"/>
  <c r="W66" i="1" s="1"/>
  <c r="Z55" i="1"/>
  <c r="X56" i="1" s="1"/>
  <c r="H49" i="1"/>
  <c r="C11" i="1"/>
  <c r="X10" i="1" s="1"/>
  <c r="C45" i="1"/>
  <c r="X44" i="1" s="1"/>
  <c r="J49" i="1"/>
  <c r="Z6" i="1"/>
  <c r="X7" i="1" s="1"/>
  <c r="E11" i="1"/>
  <c r="C30" i="1"/>
  <c r="Z29" i="1" s="1"/>
  <c r="C60" i="1"/>
  <c r="Z59" i="1" s="1"/>
  <c r="X46" i="1"/>
  <c r="W47" i="1" s="1"/>
  <c r="O19" i="1"/>
  <c r="X16" i="1"/>
  <c r="W17" i="1" s="1"/>
  <c r="X63" i="1"/>
  <c r="H19" i="1"/>
  <c r="X18" i="1" s="1"/>
  <c r="E45" i="1"/>
  <c r="Z14" i="1"/>
  <c r="Z67" i="1" l="1"/>
  <c r="X67" i="1"/>
  <c r="X68" i="1" s="1"/>
  <c r="X64" i="1"/>
  <c r="X59" i="1"/>
  <c r="X48" i="1"/>
  <c r="Z48" i="1"/>
  <c r="Z44" i="1"/>
  <c r="X45" i="1" s="1"/>
  <c r="Z33" i="1"/>
  <c r="X26" i="1"/>
  <c r="Z18" i="1"/>
  <c r="Z10" i="1"/>
  <c r="X11" i="1" s="1"/>
  <c r="X19" i="1"/>
  <c r="X29" i="1"/>
  <c r="X30" i="1" s="1"/>
  <c r="X60" i="1"/>
  <c r="X15" i="1"/>
  <c r="X34" i="1"/>
  <c r="X49" i="1" l="1"/>
</calcChain>
</file>

<file path=xl/sharedStrings.xml><?xml version="1.0" encoding="utf-8"?>
<sst xmlns="http://schemas.openxmlformats.org/spreadsheetml/2006/main" count="307" uniqueCount="88">
  <si>
    <t>Aリーグ</t>
    <phoneticPr fontId="4"/>
  </si>
  <si>
    <t>A1</t>
  </si>
  <si>
    <t>A2</t>
    <phoneticPr fontId="4"/>
  </si>
  <si>
    <t>A3</t>
    <phoneticPr fontId="4"/>
  </si>
  <si>
    <t>A4</t>
    <phoneticPr fontId="4"/>
  </si>
  <si>
    <t>勝敗</t>
    <rPh sb="0" eb="2">
      <t>ショウハイ</t>
    </rPh>
    <phoneticPr fontId="4"/>
  </si>
  <si>
    <t>セット＆ゲーム収得率</t>
    <rPh sb="7" eb="9">
      <t>シュウトク</t>
    </rPh>
    <rPh sb="9" eb="10">
      <t>リツ</t>
    </rPh>
    <phoneticPr fontId="4"/>
  </si>
  <si>
    <t>順位</t>
    <rPh sb="0" eb="2">
      <t>ジュンイ</t>
    </rPh>
    <phoneticPr fontId="4"/>
  </si>
  <si>
    <t>A1</t>
    <phoneticPr fontId="4"/>
  </si>
  <si>
    <t>-</t>
  </si>
  <si>
    <t>取得セット率：</t>
  </si>
  <si>
    <t>取得ｹﾞｰﾑ数：</t>
  </si>
  <si>
    <t>総ｹﾞｰﾑ数：</t>
    <phoneticPr fontId="4"/>
  </si>
  <si>
    <t>取得ｹﾞｰﾑ率:</t>
    <phoneticPr fontId="4"/>
  </si>
  <si>
    <t>取得ｹﾞｰﾑ率:</t>
  </si>
  <si>
    <t>Bリーグ</t>
    <phoneticPr fontId="4"/>
  </si>
  <si>
    <t>B1</t>
    <phoneticPr fontId="4"/>
  </si>
  <si>
    <t>B2</t>
    <phoneticPr fontId="4"/>
  </si>
  <si>
    <t>B3</t>
    <phoneticPr fontId="4"/>
  </si>
  <si>
    <t>取得セット率：</t>
    <rPh sb="0" eb="2">
      <t>シュトク</t>
    </rPh>
    <rPh sb="5" eb="6">
      <t>リツ</t>
    </rPh>
    <phoneticPr fontId="4"/>
  </si>
  <si>
    <t>取得ｹﾞｰﾑ数：</t>
    <rPh sb="0" eb="2">
      <t>シュトク</t>
    </rPh>
    <rPh sb="6" eb="7">
      <t>スウ</t>
    </rPh>
    <phoneticPr fontId="4"/>
  </si>
  <si>
    <t>取得ｹﾞｰﾑ率:</t>
    <rPh sb="0" eb="2">
      <t>シュトク</t>
    </rPh>
    <rPh sb="6" eb="7">
      <t>リツ</t>
    </rPh>
    <phoneticPr fontId="4"/>
  </si>
  <si>
    <t>Cリーグ</t>
    <phoneticPr fontId="4"/>
  </si>
  <si>
    <t>C1</t>
    <phoneticPr fontId="4"/>
  </si>
  <si>
    <t>C2</t>
    <phoneticPr fontId="4"/>
  </si>
  <si>
    <t>C3</t>
    <phoneticPr fontId="4"/>
  </si>
  <si>
    <t>Ｄリーグ</t>
    <phoneticPr fontId="4"/>
  </si>
  <si>
    <t>D1</t>
    <phoneticPr fontId="4"/>
  </si>
  <si>
    <t>D2</t>
    <phoneticPr fontId="4"/>
  </si>
  <si>
    <t>D3</t>
    <phoneticPr fontId="4"/>
  </si>
  <si>
    <t>D4</t>
    <phoneticPr fontId="4"/>
  </si>
  <si>
    <t>順位決定：</t>
    <rPh sb="0" eb="2">
      <t>ジュンイ</t>
    </rPh>
    <rPh sb="2" eb="4">
      <t>ケッテイ</t>
    </rPh>
    <phoneticPr fontId="4"/>
  </si>
  <si>
    <t>１．勝率の高いほうを上位とします。</t>
    <rPh sb="3" eb="4">
      <t>リツ</t>
    </rPh>
    <phoneticPr fontId="4"/>
  </si>
  <si>
    <t>２．同勝率者が複数になった場合</t>
    <rPh sb="2" eb="3">
      <t>ドウ</t>
    </rPh>
    <rPh sb="3" eb="4">
      <t>カチ</t>
    </rPh>
    <rPh sb="4" eb="5">
      <t>リツ</t>
    </rPh>
    <rPh sb="5" eb="6">
      <t>シャ</t>
    </rPh>
    <rPh sb="7" eb="9">
      <t>フクスウ</t>
    </rPh>
    <rPh sb="13" eb="15">
      <t>バアイ</t>
    </rPh>
    <phoneticPr fontId="4"/>
  </si>
  <si>
    <t>　①取得セット率(取得したセット数/プレイした全セット数)の高いほうを上位とする。</t>
    <rPh sb="2" eb="4">
      <t>シュトク</t>
    </rPh>
    <rPh sb="7" eb="8">
      <t>リツ</t>
    </rPh>
    <rPh sb="9" eb="11">
      <t>シュトク</t>
    </rPh>
    <rPh sb="16" eb="17">
      <t>スウ</t>
    </rPh>
    <rPh sb="23" eb="24">
      <t>ゼン</t>
    </rPh>
    <rPh sb="27" eb="28">
      <t>スウ</t>
    </rPh>
    <rPh sb="30" eb="31">
      <t>タカ</t>
    </rPh>
    <rPh sb="35" eb="37">
      <t>ジョウイ</t>
    </rPh>
    <phoneticPr fontId="4"/>
  </si>
  <si>
    <t>　②取得ゲーム率(取得したゲーム数/プレイした全ゲーム数)の高いほうを上位とする。</t>
    <rPh sb="2" eb="4">
      <t>シュトク</t>
    </rPh>
    <rPh sb="7" eb="8">
      <t>リツ</t>
    </rPh>
    <rPh sb="9" eb="11">
      <t>シュトク</t>
    </rPh>
    <rPh sb="16" eb="17">
      <t>スウ</t>
    </rPh>
    <rPh sb="23" eb="24">
      <t>ゼン</t>
    </rPh>
    <rPh sb="27" eb="28">
      <t>スウ</t>
    </rPh>
    <rPh sb="30" eb="31">
      <t>タカ</t>
    </rPh>
    <rPh sb="35" eb="37">
      <t>ジョウイ</t>
    </rPh>
    <phoneticPr fontId="4"/>
  </si>
  <si>
    <t>1位</t>
    <rPh sb="1" eb="2">
      <t>イ</t>
    </rPh>
    <phoneticPr fontId="4"/>
  </si>
  <si>
    <t xml:space="preserve"> トーナメント  (A～D一位、A・D二位)</t>
    <phoneticPr fontId="4"/>
  </si>
  <si>
    <t>優勝：</t>
    <rPh sb="0" eb="2">
      <t>ユウショウ</t>
    </rPh>
    <phoneticPr fontId="4"/>
  </si>
  <si>
    <t>A</t>
    <phoneticPr fontId="4"/>
  </si>
  <si>
    <t>-</t>
    <phoneticPr fontId="4"/>
  </si>
  <si>
    <t>C</t>
    <phoneticPr fontId="4"/>
  </si>
  <si>
    <r>
      <t>D・</t>
    </r>
    <r>
      <rPr>
        <b/>
        <sz val="8"/>
        <color indexed="8"/>
        <rFont val="ＭＳ Ｐゴシック"/>
        <family val="3"/>
        <charset val="128"/>
      </rPr>
      <t>二</t>
    </r>
    <rPh sb="2" eb="3">
      <t>ニ</t>
    </rPh>
    <phoneticPr fontId="4"/>
  </si>
  <si>
    <r>
      <t>A・</t>
    </r>
    <r>
      <rPr>
        <b/>
        <sz val="8"/>
        <color indexed="8"/>
        <rFont val="ＭＳ Ｐゴシック"/>
        <family val="3"/>
        <charset val="128"/>
      </rPr>
      <t>二</t>
    </r>
    <rPh sb="2" eb="3">
      <t>ニ</t>
    </rPh>
    <phoneticPr fontId="4"/>
  </si>
  <si>
    <t>B</t>
    <phoneticPr fontId="4"/>
  </si>
  <si>
    <t>D</t>
    <phoneticPr fontId="4"/>
  </si>
  <si>
    <t>2位</t>
    <rPh sb="1" eb="2">
      <t>イ</t>
    </rPh>
    <phoneticPr fontId="4"/>
  </si>
  <si>
    <t xml:space="preserve"> トーナメント　（B・C二位、A・D三位）</t>
    <phoneticPr fontId="4"/>
  </si>
  <si>
    <t>3位</t>
    <rPh sb="1" eb="2">
      <t>イ</t>
    </rPh>
    <phoneticPr fontId="4"/>
  </si>
  <si>
    <t xml:space="preserve"> トーナメント　（B・C三位、A・D四位）</t>
    <phoneticPr fontId="4"/>
  </si>
  <si>
    <t>茨木市</t>
    <rPh sb="0" eb="3">
      <t>イバラキシ</t>
    </rPh>
    <phoneticPr fontId="4"/>
  </si>
  <si>
    <t>摂津市</t>
    <rPh sb="0" eb="3">
      <t>セッツシ</t>
    </rPh>
    <phoneticPr fontId="4"/>
  </si>
  <si>
    <t>枚方市</t>
    <rPh sb="0" eb="3">
      <t>ヒラカタシ</t>
    </rPh>
    <phoneticPr fontId="4"/>
  </si>
  <si>
    <t>池田市</t>
    <rPh sb="0" eb="3">
      <t>イケダシ</t>
    </rPh>
    <phoneticPr fontId="4"/>
  </si>
  <si>
    <t>箕面市</t>
    <rPh sb="0" eb="3">
      <t>ミノオシ</t>
    </rPh>
    <phoneticPr fontId="4"/>
  </si>
  <si>
    <t>守口市</t>
    <rPh sb="0" eb="3">
      <t>モリグチシ</t>
    </rPh>
    <phoneticPr fontId="4"/>
  </si>
  <si>
    <t>大東市</t>
    <rPh sb="0" eb="3">
      <t>ダイトウシ</t>
    </rPh>
    <phoneticPr fontId="4"/>
  </si>
  <si>
    <t>交野市</t>
    <rPh sb="0" eb="3">
      <t>カタノシ</t>
    </rPh>
    <phoneticPr fontId="4"/>
  </si>
  <si>
    <t>高槻市</t>
    <rPh sb="0" eb="3">
      <t>タカツキシ</t>
    </rPh>
    <phoneticPr fontId="4"/>
  </si>
  <si>
    <t>吹田市</t>
    <rPh sb="0" eb="3">
      <t>スイタシ</t>
    </rPh>
    <phoneticPr fontId="4"/>
  </si>
  <si>
    <t>寝屋川市</t>
    <rPh sb="0" eb="4">
      <t>ネヤガワシ</t>
    </rPh>
    <phoneticPr fontId="4"/>
  </si>
  <si>
    <t>豊中市</t>
    <rPh sb="0" eb="3">
      <t>トヨナカシ</t>
    </rPh>
    <phoneticPr fontId="4"/>
  </si>
  <si>
    <t>島本町</t>
    <rPh sb="0" eb="3">
      <t>シマモトチョウ</t>
    </rPh>
    <phoneticPr fontId="4"/>
  </si>
  <si>
    <t>枚方市</t>
    <rPh sb="0" eb="3">
      <t>ヒラカタシ</t>
    </rPh>
    <phoneticPr fontId="4"/>
  </si>
  <si>
    <t>吹田市</t>
    <rPh sb="0" eb="3">
      <t>スイタシ</t>
    </rPh>
    <phoneticPr fontId="4"/>
  </si>
  <si>
    <t>箕面市</t>
    <rPh sb="0" eb="3">
      <t>ミノオシ</t>
    </rPh>
    <phoneticPr fontId="4"/>
  </si>
  <si>
    <t>高槻市</t>
    <rPh sb="0" eb="3">
      <t>タカツキシ</t>
    </rPh>
    <phoneticPr fontId="4"/>
  </si>
  <si>
    <t>茨木市</t>
    <rPh sb="0" eb="3">
      <t>イバラキシ</t>
    </rPh>
    <phoneticPr fontId="4"/>
  </si>
  <si>
    <t>寝屋川市</t>
    <rPh sb="0" eb="4">
      <t>ネヤガワシ</t>
    </rPh>
    <phoneticPr fontId="4"/>
  </si>
  <si>
    <t>摂津市</t>
    <rPh sb="0" eb="3">
      <t>セッツシ</t>
    </rPh>
    <phoneticPr fontId="4"/>
  </si>
  <si>
    <t>池田市</t>
    <rPh sb="0" eb="3">
      <t>イケダシ</t>
    </rPh>
    <phoneticPr fontId="4"/>
  </si>
  <si>
    <t>交野市</t>
    <rPh sb="0" eb="3">
      <t>カタノシ</t>
    </rPh>
    <phoneticPr fontId="4"/>
  </si>
  <si>
    <t>島本町</t>
    <rPh sb="0" eb="3">
      <t>シマモトチョウ</t>
    </rPh>
    <phoneticPr fontId="4"/>
  </si>
  <si>
    <t>大東市</t>
    <rPh sb="0" eb="3">
      <t>ダイトウシ</t>
    </rPh>
    <phoneticPr fontId="4"/>
  </si>
  <si>
    <t>四條畷市</t>
    <rPh sb="0" eb="4">
      <t>シジョウナワテシ</t>
    </rPh>
    <phoneticPr fontId="4"/>
  </si>
  <si>
    <t>守口市</t>
    <rPh sb="0" eb="3">
      <t>モリグチシ</t>
    </rPh>
    <phoneticPr fontId="4"/>
  </si>
  <si>
    <t>豊中市</t>
    <rPh sb="0" eb="3">
      <t>トヨナカシ</t>
    </rPh>
    <phoneticPr fontId="4"/>
  </si>
  <si>
    <t>　③直接対決結果</t>
    <rPh sb="2" eb="4">
      <t>チョクセツ</t>
    </rPh>
    <rPh sb="4" eb="6">
      <t>タイケツ</t>
    </rPh>
    <rPh sb="6" eb="8">
      <t>ケッカ</t>
    </rPh>
    <phoneticPr fontId="4"/>
  </si>
  <si>
    <t>2-0</t>
    <phoneticPr fontId="4"/>
  </si>
  <si>
    <t>1</t>
    <phoneticPr fontId="3"/>
  </si>
  <si>
    <t>0-2</t>
    <phoneticPr fontId="4"/>
  </si>
  <si>
    <t>3</t>
    <phoneticPr fontId="3"/>
  </si>
  <si>
    <t>4</t>
    <phoneticPr fontId="3"/>
  </si>
  <si>
    <t>1-1</t>
    <phoneticPr fontId="4"/>
  </si>
  <si>
    <t>1-1</t>
    <phoneticPr fontId="3"/>
  </si>
  <si>
    <t>2</t>
    <phoneticPr fontId="3"/>
  </si>
  <si>
    <r>
      <t>第３０回 北大阪レデイース大会　決勝ト－ナメント　　</t>
    </r>
    <r>
      <rPr>
        <b/>
        <sz val="12"/>
        <color indexed="8"/>
        <rFont val="ＭＳ Ｐゴシック"/>
        <family val="3"/>
        <charset val="128"/>
      </rPr>
      <t>2022</t>
    </r>
    <r>
      <rPr>
        <b/>
        <sz val="12"/>
        <color theme="1"/>
        <rFont val="游ゴシック"/>
        <family val="3"/>
        <charset val="128"/>
        <scheme val="minor"/>
      </rPr>
      <t>年</t>
    </r>
    <rPh sb="0" eb="1">
      <t>ダイ</t>
    </rPh>
    <rPh sb="3" eb="4">
      <t>カイ</t>
    </rPh>
    <rPh sb="5" eb="6">
      <t>キタ</t>
    </rPh>
    <rPh sb="6" eb="8">
      <t>オオサカ</t>
    </rPh>
    <rPh sb="13" eb="15">
      <t>タイカイ</t>
    </rPh>
    <rPh sb="16" eb="18">
      <t>ケッショウ</t>
    </rPh>
    <rPh sb="30" eb="31">
      <t>ネン</t>
    </rPh>
    <phoneticPr fontId="4"/>
  </si>
  <si>
    <r>
      <t>第３０回 北大阪レデイース大会　予 選 リ ー グ　　　</t>
    </r>
    <r>
      <rPr>
        <b/>
        <sz val="14"/>
        <color rgb="FF000000"/>
        <rFont val="ＭＳ ゴシック"/>
        <family val="3"/>
        <charset val="128"/>
      </rPr>
      <t>2022年</t>
    </r>
    <rPh sb="16" eb="17">
      <t>ヨ</t>
    </rPh>
    <rPh sb="18" eb="19">
      <t>セン</t>
    </rPh>
    <rPh sb="32" eb="3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</si>
</sst>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.00_ "/>
    <numFmt numFmtId="178" formatCode="0.000_ "/>
    <numFmt numFmtId="179" formatCode="#,##0.000_ "/>
    <numFmt numFmtId="180" formatCode="#,##0_ "/>
  </numFmts>
  <fonts count="46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5">
    <xf numFmtId="0" fontId="0" fillId="0" borderId="0" xfId="0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2" borderId="9" xfId="1" applyFont="1" applyFill="1" applyBorder="1" applyAlignment="1">
      <alignment horizontal="center" vertical="center" shrinkToFit="1"/>
    </xf>
    <xf numFmtId="176" fontId="14" fillId="0" borderId="14" xfId="1" applyNumberFormat="1" applyFont="1" applyBorder="1" applyAlignment="1">
      <alignment horizontal="center" vertical="center"/>
    </xf>
    <xf numFmtId="176" fontId="14" fillId="0" borderId="10" xfId="1" applyNumberFormat="1" applyFont="1" applyBorder="1" applyAlignment="1">
      <alignment horizontal="center" vertical="center"/>
    </xf>
    <xf numFmtId="176" fontId="14" fillId="0" borderId="25" xfId="1" applyNumberFormat="1" applyFont="1" applyBorder="1" applyAlignment="1">
      <alignment horizontal="center" vertical="center"/>
    </xf>
    <xf numFmtId="176" fontId="14" fillId="0" borderId="26" xfId="1" applyNumberFormat="1" applyFont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 shrinkToFit="1"/>
    </xf>
    <xf numFmtId="176" fontId="14" fillId="0" borderId="0" xfId="1" applyNumberFormat="1" applyFont="1" applyAlignment="1">
      <alignment horizontal="center" vertical="center"/>
    </xf>
    <xf numFmtId="176" fontId="15" fillId="0" borderId="20" xfId="1" applyNumberFormat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>
      <alignment vertical="center"/>
    </xf>
    <xf numFmtId="0" fontId="13" fillId="0" borderId="26" xfId="1" applyFont="1" applyBorder="1">
      <alignment vertical="center"/>
    </xf>
    <xf numFmtId="0" fontId="13" fillId="0" borderId="24" xfId="1" applyFont="1" applyBorder="1">
      <alignment vertical="center"/>
    </xf>
    <xf numFmtId="49" fontId="14" fillId="2" borderId="19" xfId="1" applyNumberFormat="1" applyFont="1" applyFill="1" applyBorder="1" applyAlignment="1">
      <alignment horizontal="center" vertical="center"/>
    </xf>
    <xf numFmtId="176" fontId="18" fillId="0" borderId="25" xfId="1" applyNumberFormat="1" applyFont="1" applyBorder="1" applyAlignment="1">
      <alignment horizontal="center" vertical="center"/>
    </xf>
    <xf numFmtId="176" fontId="19" fillId="0" borderId="26" xfId="1" applyNumberFormat="1" applyFont="1" applyBorder="1" applyAlignment="1">
      <alignment horizontal="center" vertical="center"/>
    </xf>
    <xf numFmtId="176" fontId="15" fillId="0" borderId="10" xfId="1" applyNumberFormat="1" applyFont="1" applyBorder="1" applyAlignment="1">
      <alignment horizontal="center" vertical="center"/>
    </xf>
    <xf numFmtId="177" fontId="14" fillId="2" borderId="19" xfId="1" applyNumberFormat="1" applyFont="1" applyFill="1" applyBorder="1" applyAlignment="1">
      <alignment horizontal="center" vertical="center" shrinkToFit="1"/>
    </xf>
    <xf numFmtId="0" fontId="12" fillId="0" borderId="2" xfId="1" applyFont="1" applyBorder="1">
      <alignment vertical="center"/>
    </xf>
    <xf numFmtId="49" fontId="13" fillId="0" borderId="26" xfId="1" applyNumberFormat="1" applyFont="1" applyBorder="1" applyAlignment="1">
      <alignment horizontal="center" vertical="center"/>
    </xf>
    <xf numFmtId="49" fontId="12" fillId="0" borderId="24" xfId="1" applyNumberFormat="1" applyFon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49" fontId="14" fillId="2" borderId="24" xfId="1" applyNumberFormat="1" applyFont="1" applyFill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176" fontId="18" fillId="0" borderId="26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20" fillId="0" borderId="0" xfId="1" applyFont="1">
      <alignment vertical="center"/>
    </xf>
    <xf numFmtId="49" fontId="21" fillId="0" borderId="0" xfId="1" applyNumberFormat="1" applyFont="1" applyAlignment="1">
      <alignment horizontal="center" vertical="center"/>
    </xf>
    <xf numFmtId="179" fontId="21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0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12" fillId="0" borderId="2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180" fontId="14" fillId="0" borderId="14" xfId="1" applyNumberFormat="1" applyFont="1" applyBorder="1" applyAlignment="1">
      <alignment horizontal="center" vertical="center"/>
    </xf>
    <xf numFmtId="180" fontId="14" fillId="0" borderId="10" xfId="1" applyNumberFormat="1" applyFont="1" applyBorder="1" applyAlignment="1">
      <alignment horizontal="center" vertical="center"/>
    </xf>
    <xf numFmtId="180" fontId="14" fillId="0" borderId="25" xfId="1" applyNumberFormat="1" applyFont="1" applyBorder="1" applyAlignment="1">
      <alignment horizontal="center" vertical="center"/>
    </xf>
    <xf numFmtId="180" fontId="14" fillId="0" borderId="26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4" xfId="1" applyFont="1" applyBorder="1">
      <alignment vertical="center"/>
    </xf>
    <xf numFmtId="0" fontId="20" fillId="0" borderId="25" xfId="1" applyFont="1" applyBorder="1" applyAlignment="1">
      <alignment horizontal="center" vertical="center"/>
    </xf>
    <xf numFmtId="0" fontId="20" fillId="0" borderId="25" xfId="1" applyFont="1" applyBorder="1">
      <alignment vertical="center"/>
    </xf>
    <xf numFmtId="0" fontId="20" fillId="0" borderId="26" xfId="1" applyFont="1" applyBorder="1">
      <alignment vertical="center"/>
    </xf>
    <xf numFmtId="179" fontId="14" fillId="0" borderId="25" xfId="1" applyNumberFormat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49" fontId="20" fillId="0" borderId="26" xfId="1" applyNumberFormat="1" applyFont="1" applyBorder="1" applyAlignment="1">
      <alignment horizontal="center" vertical="center"/>
    </xf>
    <xf numFmtId="49" fontId="20" fillId="0" borderId="9" xfId="1" applyNumberFormat="1" applyFont="1" applyBorder="1">
      <alignment vertical="center"/>
    </xf>
    <xf numFmtId="49" fontId="20" fillId="0" borderId="14" xfId="1" applyNumberFormat="1" applyFont="1" applyBorder="1">
      <alignment vertical="center"/>
    </xf>
    <xf numFmtId="49" fontId="20" fillId="0" borderId="10" xfId="1" applyNumberFormat="1" applyFont="1" applyBorder="1">
      <alignment vertical="center"/>
    </xf>
    <xf numFmtId="49" fontId="20" fillId="0" borderId="19" xfId="1" applyNumberFormat="1" applyFont="1" applyBorder="1">
      <alignment vertical="center"/>
    </xf>
    <xf numFmtId="49" fontId="20" fillId="0" borderId="0" xfId="1" applyNumberFormat="1" applyFont="1">
      <alignment vertical="center"/>
    </xf>
    <xf numFmtId="49" fontId="20" fillId="0" borderId="20" xfId="1" applyNumberFormat="1" applyFont="1" applyBorder="1">
      <alignment vertical="center"/>
    </xf>
    <xf numFmtId="49" fontId="20" fillId="0" borderId="24" xfId="1" applyNumberFormat="1" applyFont="1" applyBorder="1">
      <alignment vertical="center"/>
    </xf>
    <xf numFmtId="49" fontId="20" fillId="0" borderId="25" xfId="1" applyNumberFormat="1" applyFont="1" applyBorder="1">
      <alignment vertical="center"/>
    </xf>
    <xf numFmtId="49" fontId="20" fillId="0" borderId="26" xfId="1" applyNumberFormat="1" applyFont="1" applyBorder="1">
      <alignment vertical="center"/>
    </xf>
    <xf numFmtId="0" fontId="9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>
      <alignment vertical="center"/>
    </xf>
    <xf numFmtId="49" fontId="18" fillId="0" borderId="0" xfId="1" applyNumberFormat="1" applyFont="1" applyAlignment="1">
      <alignment horizontal="center" vertical="center"/>
    </xf>
    <xf numFmtId="179" fontId="18" fillId="0" borderId="0" xfId="1" applyNumberFormat="1" applyFont="1" applyAlignment="1">
      <alignment horizontal="center" vertical="center"/>
    </xf>
    <xf numFmtId="49" fontId="26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right" vertical="center"/>
    </xf>
    <xf numFmtId="0" fontId="2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49" fontId="1" fillId="0" borderId="0" xfId="1" applyNumberFormat="1">
      <alignment vertical="center"/>
    </xf>
    <xf numFmtId="0" fontId="1" fillId="0" borderId="0" xfId="1">
      <alignment vertical="center"/>
    </xf>
    <xf numFmtId="49" fontId="29" fillId="0" borderId="0" xfId="1" applyNumberFormat="1" applyFont="1" applyAlignment="1">
      <alignment horizontal="right" vertical="top"/>
    </xf>
    <xf numFmtId="49" fontId="30" fillId="0" borderId="0" xfId="1" applyNumberFormat="1" applyFont="1" applyAlignment="1">
      <alignment vertical="top"/>
    </xf>
    <xf numFmtId="0" fontId="31" fillId="0" borderId="0" xfId="1" applyFont="1" applyAlignment="1"/>
    <xf numFmtId="0" fontId="32" fillId="0" borderId="0" xfId="1" applyFont="1" applyAlignment="1">
      <alignment horizontal="right" vertical="center"/>
    </xf>
    <xf numFmtId="0" fontId="33" fillId="0" borderId="0" xfId="1" applyFont="1">
      <alignment vertical="center"/>
    </xf>
    <xf numFmtId="49" fontId="32" fillId="0" borderId="0" xfId="1" applyNumberFormat="1" applyFont="1" applyAlignment="1">
      <alignment horizontal="center" vertical="center"/>
    </xf>
    <xf numFmtId="0" fontId="35" fillId="0" borderId="25" xfId="1" applyFont="1" applyBorder="1">
      <alignment vertical="center"/>
    </xf>
    <xf numFmtId="0" fontId="35" fillId="0" borderId="0" xfId="1" applyFont="1">
      <alignment vertical="center"/>
    </xf>
    <xf numFmtId="0" fontId="35" fillId="0" borderId="0" xfId="1" applyFont="1" applyAlignment="1">
      <alignment horizontal="right" vertical="center"/>
    </xf>
    <xf numFmtId="0" fontId="36" fillId="0" borderId="37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49" fontId="32" fillId="0" borderId="0" xfId="1" applyNumberFormat="1" applyFont="1">
      <alignment vertical="center"/>
    </xf>
    <xf numFmtId="0" fontId="36" fillId="0" borderId="0" xfId="1" applyFont="1" applyAlignment="1">
      <alignment horizontal="center" vertical="center"/>
    </xf>
    <xf numFmtId="0" fontId="35" fillId="0" borderId="20" xfId="1" applyFont="1" applyBorder="1">
      <alignment vertical="center"/>
    </xf>
    <xf numFmtId="49" fontId="1" fillId="0" borderId="0" xfId="1" applyNumberFormat="1" applyAlignment="1">
      <alignment horizontal="center" vertical="center"/>
    </xf>
    <xf numFmtId="0" fontId="35" fillId="0" borderId="0" xfId="1" quotePrefix="1" applyFont="1" applyAlignment="1">
      <alignment horizontal="center" vertical="center"/>
    </xf>
    <xf numFmtId="0" fontId="32" fillId="0" borderId="0" xfId="1" applyFont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35" fillId="0" borderId="0" xfId="1" quotePrefix="1" applyFont="1">
      <alignment vertical="center"/>
    </xf>
    <xf numFmtId="0" fontId="35" fillId="0" borderId="0" xfId="1" quotePrefix="1" applyFont="1" applyAlignment="1">
      <alignment horizontal="right" vertical="center"/>
    </xf>
    <xf numFmtId="0" fontId="35" fillId="0" borderId="0" xfId="1" quotePrefix="1" applyFont="1" applyAlignment="1">
      <alignment horizontal="left" vertical="center"/>
    </xf>
    <xf numFmtId="49" fontId="32" fillId="0" borderId="20" xfId="1" applyNumberFormat="1" applyFont="1" applyBorder="1">
      <alignment vertical="center"/>
    </xf>
    <xf numFmtId="0" fontId="35" fillId="0" borderId="19" xfId="1" applyFont="1" applyBorder="1">
      <alignment vertical="center"/>
    </xf>
    <xf numFmtId="0" fontId="35" fillId="0" borderId="26" xfId="1" applyFont="1" applyBorder="1">
      <alignment vertical="center"/>
    </xf>
    <xf numFmtId="0" fontId="35" fillId="0" borderId="14" xfId="1" applyFont="1" applyBorder="1" applyAlignment="1">
      <alignment horizontal="left" vertical="center"/>
    </xf>
    <xf numFmtId="49" fontId="32" fillId="0" borderId="0" xfId="1" quotePrefix="1" applyNumberFormat="1" applyFont="1" applyAlignment="1">
      <alignment horizontal="center" vertical="center"/>
    </xf>
    <xf numFmtId="49" fontId="32" fillId="0" borderId="20" xfId="1" quotePrefix="1" applyNumberFormat="1" applyFont="1" applyBorder="1" applyAlignment="1">
      <alignment horizontal="center" vertical="center"/>
    </xf>
    <xf numFmtId="0" fontId="35" fillId="0" borderId="20" xfId="1" applyFont="1" applyBorder="1" applyAlignment="1">
      <alignment horizontal="left" vertical="center"/>
    </xf>
    <xf numFmtId="0" fontId="35" fillId="0" borderId="26" xfId="1" applyFont="1" applyBorder="1" applyAlignment="1">
      <alignment horizontal="center" vertical="center"/>
    </xf>
    <xf numFmtId="0" fontId="38" fillId="0" borderId="0" xfId="1" quotePrefix="1" applyFont="1">
      <alignment vertical="center"/>
    </xf>
    <xf numFmtId="177" fontId="38" fillId="0" borderId="0" xfId="1" applyNumberFormat="1" applyFont="1">
      <alignment vertical="center"/>
    </xf>
    <xf numFmtId="177" fontId="39" fillId="0" borderId="0" xfId="1" quotePrefix="1" applyNumberFormat="1" applyFont="1" applyAlignment="1">
      <alignment horizontal="center" vertical="center"/>
    </xf>
    <xf numFmtId="177" fontId="38" fillId="0" borderId="0" xfId="1" quotePrefix="1" applyNumberFormat="1" applyFont="1">
      <alignment vertical="center"/>
    </xf>
    <xf numFmtId="177" fontId="40" fillId="0" borderId="0" xfId="1" quotePrefix="1" applyNumberFormat="1" applyFont="1">
      <alignment vertical="center"/>
    </xf>
    <xf numFmtId="0" fontId="36" fillId="0" borderId="0" xfId="1" quotePrefix="1" applyFont="1" applyAlignment="1">
      <alignment horizontal="center" vertical="center"/>
    </xf>
    <xf numFmtId="49" fontId="32" fillId="0" borderId="26" xfId="1" applyNumberFormat="1" applyFont="1" applyBorder="1">
      <alignment vertical="center"/>
    </xf>
    <xf numFmtId="0" fontId="1" fillId="0" borderId="0" xfId="1" applyAlignment="1">
      <alignment horizontal="center" vertical="center"/>
    </xf>
    <xf numFmtId="0" fontId="36" fillId="0" borderId="0" xfId="1" applyFont="1" applyAlignment="1">
      <alignment horizontal="right" vertical="center"/>
    </xf>
    <xf numFmtId="0" fontId="41" fillId="0" borderId="0" xfId="1" applyFont="1">
      <alignment vertical="center"/>
    </xf>
    <xf numFmtId="0" fontId="35" fillId="0" borderId="9" xfId="1" applyFont="1" applyBorder="1">
      <alignment vertical="center"/>
    </xf>
    <xf numFmtId="0" fontId="35" fillId="0" borderId="14" xfId="1" applyFont="1" applyBorder="1">
      <alignment vertical="center"/>
    </xf>
    <xf numFmtId="0" fontId="35" fillId="0" borderId="19" xfId="1" quotePrefix="1" applyFont="1" applyBorder="1" applyAlignment="1">
      <alignment horizontal="center" vertical="center"/>
    </xf>
    <xf numFmtId="0" fontId="42" fillId="0" borderId="0" xfId="1" applyFont="1">
      <alignment vertical="center"/>
    </xf>
    <xf numFmtId="0" fontId="35" fillId="0" borderId="9" xfId="1" quotePrefix="1" applyFont="1" applyBorder="1">
      <alignment vertical="center"/>
    </xf>
    <xf numFmtId="0" fontId="35" fillId="0" borderId="14" xfId="1" quotePrefix="1" applyFont="1" applyBorder="1">
      <alignment vertical="center"/>
    </xf>
    <xf numFmtId="0" fontId="35" fillId="0" borderId="14" xfId="1" quotePrefix="1" applyFont="1" applyBorder="1" applyAlignment="1">
      <alignment horizontal="right" vertical="center"/>
    </xf>
    <xf numFmtId="49" fontId="1" fillId="0" borderId="0" xfId="1" quotePrefix="1" applyNumberFormat="1" applyAlignment="1">
      <alignment horizontal="center" vertical="center"/>
    </xf>
    <xf numFmtId="49" fontId="32" fillId="0" borderId="25" xfId="1" applyNumberFormat="1" applyFont="1" applyBorder="1" applyAlignment="1">
      <alignment horizontal="left" vertical="center"/>
    </xf>
    <xf numFmtId="0" fontId="35" fillId="0" borderId="25" xfId="1" applyFont="1" applyBorder="1" applyAlignment="1">
      <alignment horizontal="left" vertical="center"/>
    </xf>
    <xf numFmtId="0" fontId="1" fillId="0" borderId="25" xfId="1" applyBorder="1">
      <alignment vertical="center"/>
    </xf>
    <xf numFmtId="0" fontId="43" fillId="0" borderId="0" xfId="1" applyFont="1">
      <alignment vertical="center"/>
    </xf>
    <xf numFmtId="0" fontId="1" fillId="0" borderId="0" xfId="1" quotePrefix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center" vertical="center"/>
    </xf>
    <xf numFmtId="0" fontId="1" fillId="0" borderId="20" xfId="1" applyBorder="1">
      <alignment vertical="center"/>
    </xf>
    <xf numFmtId="0" fontId="1" fillId="0" borderId="24" xfId="1" applyBorder="1">
      <alignment vertical="center"/>
    </xf>
    <xf numFmtId="49" fontId="32" fillId="0" borderId="38" xfId="1" applyNumberFormat="1" applyFont="1" applyBorder="1">
      <alignment vertical="center"/>
    </xf>
    <xf numFmtId="49" fontId="32" fillId="0" borderId="39" xfId="1" applyNumberFormat="1" applyFont="1" applyBorder="1" applyAlignment="1">
      <alignment horizontal="center" vertical="center"/>
    </xf>
    <xf numFmtId="49" fontId="32" fillId="0" borderId="39" xfId="1" quotePrefix="1" applyNumberFormat="1" applyFont="1" applyBorder="1" applyAlignment="1">
      <alignment horizontal="center" vertical="center"/>
    </xf>
    <xf numFmtId="0" fontId="35" fillId="0" borderId="40" xfId="1" quotePrefix="1" applyFont="1" applyBorder="1" applyAlignment="1">
      <alignment horizontal="center" vertical="center"/>
    </xf>
    <xf numFmtId="0" fontId="35" fillId="0" borderId="43" xfId="1" applyFont="1" applyBorder="1" applyAlignment="1">
      <alignment horizontal="center" vertical="center"/>
    </xf>
    <xf numFmtId="49" fontId="32" fillId="0" borderId="37" xfId="1" applyNumberFormat="1" applyFont="1" applyBorder="1">
      <alignment vertical="center"/>
    </xf>
    <xf numFmtId="0" fontId="35" fillId="0" borderId="37" xfId="1" applyFont="1" applyBorder="1">
      <alignment vertical="center"/>
    </xf>
    <xf numFmtId="0" fontId="35" fillId="0" borderId="38" xfId="1" applyFont="1" applyBorder="1">
      <alignment vertical="center"/>
    </xf>
    <xf numFmtId="0" fontId="35" fillId="0" borderId="39" xfId="1" quotePrefix="1" applyFont="1" applyBorder="1" applyAlignment="1">
      <alignment horizontal="center" vertical="center"/>
    </xf>
    <xf numFmtId="0" fontId="35" fillId="0" borderId="39" xfId="1" applyFont="1" applyBorder="1">
      <alignment vertical="center"/>
    </xf>
    <xf numFmtId="0" fontId="35" fillId="0" borderId="40" xfId="1" applyFont="1" applyBorder="1">
      <alignment vertical="center"/>
    </xf>
    <xf numFmtId="0" fontId="35" fillId="0" borderId="41" xfId="1" applyFont="1" applyBorder="1">
      <alignment vertical="center"/>
    </xf>
    <xf numFmtId="0" fontId="35" fillId="0" borderId="42" xfId="1" applyFont="1" applyBorder="1">
      <alignment vertical="center"/>
    </xf>
    <xf numFmtId="0" fontId="35" fillId="0" borderId="37" xfId="1" applyFont="1" applyBorder="1" applyAlignment="1">
      <alignment horizontal="right" vertical="center"/>
    </xf>
    <xf numFmtId="0" fontId="35" fillId="0" borderId="37" xfId="1" applyFont="1" applyBorder="1" applyAlignment="1">
      <alignment horizontal="left" vertical="center"/>
    </xf>
    <xf numFmtId="0" fontId="35" fillId="0" borderId="46" xfId="1" quotePrefix="1" applyFont="1" applyBorder="1" applyAlignment="1">
      <alignment horizontal="left" vertical="center"/>
    </xf>
    <xf numFmtId="0" fontId="35" fillId="0" borderId="40" xfId="1" quotePrefix="1" applyFont="1" applyBorder="1" applyAlignment="1">
      <alignment horizontal="left" vertical="center"/>
    </xf>
    <xf numFmtId="49" fontId="1" fillId="0" borderId="37" xfId="1" applyNumberFormat="1" applyBorder="1">
      <alignment vertical="center"/>
    </xf>
    <xf numFmtId="0" fontId="35" fillId="0" borderId="46" xfId="1" applyFont="1" applyBorder="1">
      <alignment vertical="center"/>
    </xf>
    <xf numFmtId="0" fontId="35" fillId="0" borderId="46" xfId="1" quotePrefix="1" applyFont="1" applyBorder="1" applyAlignment="1">
      <alignment horizontal="center" vertical="center"/>
    </xf>
    <xf numFmtId="0" fontId="35" fillId="0" borderId="46" xfId="1" applyFont="1" applyBorder="1" applyAlignment="1">
      <alignment horizontal="center" vertical="center"/>
    </xf>
    <xf numFmtId="0" fontId="35" fillId="0" borderId="45" xfId="1" applyFont="1" applyBorder="1">
      <alignment vertical="center"/>
    </xf>
    <xf numFmtId="0" fontId="35" fillId="0" borderId="19" xfId="1" quotePrefix="1" applyFont="1" applyBorder="1">
      <alignment vertical="center"/>
    </xf>
    <xf numFmtId="0" fontId="35" fillId="0" borderId="47" xfId="1" applyFont="1" applyBorder="1" applyAlignment="1">
      <alignment horizontal="right" vertical="center"/>
    </xf>
    <xf numFmtId="0" fontId="1" fillId="0" borderId="37" xfId="1" applyBorder="1">
      <alignment vertical="center"/>
    </xf>
    <xf numFmtId="0" fontId="35" fillId="0" borderId="20" xfId="1" applyFont="1" applyBorder="1" applyAlignment="1">
      <alignment horizontal="right" vertical="center"/>
    </xf>
    <xf numFmtId="0" fontId="35" fillId="0" borderId="40" xfId="1" applyFont="1" applyBorder="1" applyAlignment="1">
      <alignment horizontal="left" vertical="center"/>
    </xf>
    <xf numFmtId="0" fontId="35" fillId="0" borderId="48" xfId="1" applyFont="1" applyBorder="1">
      <alignment vertical="center"/>
    </xf>
    <xf numFmtId="179" fontId="14" fillId="2" borderId="24" xfId="1" applyNumberFormat="1" applyFont="1" applyFill="1" applyBorder="1" applyAlignment="1">
      <alignment horizontal="center" vertical="center" shrinkToFit="1"/>
    </xf>
    <xf numFmtId="176" fontId="14" fillId="0" borderId="20" xfId="1" applyNumberFormat="1" applyFont="1" applyBorder="1" applyAlignment="1">
      <alignment horizontal="center" vertical="center"/>
    </xf>
    <xf numFmtId="178" fontId="14" fillId="0" borderId="25" xfId="1" applyNumberFormat="1" applyFont="1" applyBorder="1" applyAlignment="1">
      <alignment horizontal="center" vertical="center"/>
    </xf>
    <xf numFmtId="179" fontId="14" fillId="2" borderId="19" xfId="1" applyNumberFormat="1" applyFont="1" applyFill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/>
    </xf>
    <xf numFmtId="179" fontId="14" fillId="0" borderId="26" xfId="1" applyNumberFormat="1" applyFont="1" applyBorder="1" applyAlignment="1">
      <alignment horizontal="center" vertical="center"/>
    </xf>
    <xf numFmtId="178" fontId="14" fillId="2" borderId="19" xfId="1" applyNumberFormat="1" applyFont="1" applyFill="1" applyBorder="1" applyAlignment="1">
      <alignment horizontal="center" vertical="center" shrinkToFit="1"/>
    </xf>
    <xf numFmtId="49" fontId="34" fillId="0" borderId="0" xfId="1" applyNumberFormat="1" applyFont="1" applyAlignment="1">
      <alignment horizontal="center" vertical="center"/>
    </xf>
    <xf numFmtId="49" fontId="32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42" fillId="0" borderId="0" xfId="1" applyFont="1" applyAlignment="1">
      <alignment horizontal="right" vertical="center"/>
    </xf>
    <xf numFmtId="0" fontId="35" fillId="0" borderId="0" xfId="1" applyFont="1" applyAlignment="1">
      <alignment horizontal="left" vertical="center"/>
    </xf>
    <xf numFmtId="0" fontId="35" fillId="0" borderId="0" xfId="1" applyFont="1" applyAlignment="1">
      <alignment horizontal="right" vertical="center"/>
    </xf>
    <xf numFmtId="0" fontId="41" fillId="0" borderId="37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36" fillId="0" borderId="37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41" fillId="0" borderId="34" xfId="1" applyFont="1" applyBorder="1" applyAlignment="1">
      <alignment horizontal="center" vertical="center"/>
    </xf>
    <xf numFmtId="0" fontId="41" fillId="0" borderId="35" xfId="1" applyFont="1" applyBorder="1" applyAlignment="1">
      <alignment horizontal="center" vertical="center"/>
    </xf>
    <xf numFmtId="0" fontId="41" fillId="0" borderId="36" xfId="1" applyFont="1" applyBorder="1" applyAlignment="1">
      <alignment horizontal="center" vertical="center"/>
    </xf>
    <xf numFmtId="0" fontId="35" fillId="0" borderId="41" xfId="1" applyFont="1" applyBorder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3" fillId="0" borderId="36" xfId="1" applyFont="1" applyBorder="1" applyAlignment="1">
      <alignment horizontal="center" vertical="center"/>
    </xf>
    <xf numFmtId="0" fontId="35" fillId="0" borderId="14" xfId="1" applyFont="1" applyBorder="1" applyAlignment="1">
      <alignment horizontal="right" vertical="center"/>
    </xf>
    <xf numFmtId="0" fontId="35" fillId="0" borderId="47" xfId="1" applyFont="1" applyBorder="1" applyAlignment="1">
      <alignment horizontal="left" vertical="center"/>
    </xf>
    <xf numFmtId="0" fontId="35" fillId="0" borderId="39" xfId="1" applyFont="1" applyBorder="1" applyAlignment="1">
      <alignment horizontal="left" vertical="center"/>
    </xf>
    <xf numFmtId="0" fontId="35" fillId="0" borderId="44" xfId="1" applyFont="1" applyBorder="1" applyAlignment="1">
      <alignment horizontal="right" vertical="center"/>
    </xf>
    <xf numFmtId="0" fontId="35" fillId="0" borderId="19" xfId="1" applyFont="1" applyBorder="1" applyAlignment="1">
      <alignment horizontal="right" vertical="center"/>
    </xf>
    <xf numFmtId="0" fontId="35" fillId="0" borderId="37" xfId="1" quotePrefix="1" applyFont="1" applyBorder="1" applyAlignment="1">
      <alignment horizontal="left" vertical="center"/>
    </xf>
    <xf numFmtId="0" fontId="35" fillId="0" borderId="0" xfId="1" quotePrefix="1" applyFont="1" applyAlignment="1">
      <alignment horizontal="left" vertical="center"/>
    </xf>
    <xf numFmtId="0" fontId="35" fillId="0" borderId="25" xfId="1" applyFont="1" applyBorder="1" applyAlignment="1">
      <alignment horizontal="center" vertical="center"/>
    </xf>
    <xf numFmtId="0" fontId="35" fillId="0" borderId="41" xfId="1" quotePrefix="1" applyFont="1" applyBorder="1" applyAlignment="1">
      <alignment horizontal="center" vertical="center"/>
    </xf>
    <xf numFmtId="0" fontId="35" fillId="0" borderId="0" xfId="1" quotePrefix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17" xfId="1" applyNumberFormat="1" applyFont="1" applyBorder="1" applyAlignment="1">
      <alignment horizontal="center" vertical="center"/>
    </xf>
    <xf numFmtId="49" fontId="12" fillId="0" borderId="18" xfId="1" applyNumberFormat="1" applyFont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/>
    </xf>
    <xf numFmtId="49" fontId="16" fillId="0" borderId="15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27" xfId="1" applyNumberFormat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16" xfId="1" applyNumberFormat="1" applyFont="1" applyBorder="1" applyAlignment="1">
      <alignment horizontal="center" vertical="center"/>
    </xf>
    <xf numFmtId="49" fontId="20" fillId="0" borderId="17" xfId="1" applyNumberFormat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49" fontId="20" fillId="0" borderId="3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</cellXfs>
  <cellStyles count="2">
    <cellStyle name="標準" xfId="0" builtinId="0"/>
    <cellStyle name="標準 3" xfId="1" xr:uid="{A962F556-9DB1-4562-9F05-65E631FB5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F097-8646-4CE0-A812-E61C75EEFC93}">
  <dimension ref="A1:AG46"/>
  <sheetViews>
    <sheetView tabSelected="1" workbookViewId="0">
      <selection activeCell="A2" sqref="A2"/>
    </sheetView>
  </sheetViews>
  <sheetFormatPr defaultRowHeight="13" x14ac:dyDescent="0.2"/>
  <cols>
    <col min="2" max="2" width="5.08984375" customWidth="1"/>
    <col min="3" max="26" width="2.6328125" customWidth="1"/>
    <col min="27" max="27" width="5.08984375" customWidth="1"/>
    <col min="258" max="258" width="5.08984375" customWidth="1"/>
    <col min="259" max="282" width="2.6328125" customWidth="1"/>
    <col min="283" max="283" width="5.08984375" customWidth="1"/>
    <col min="514" max="514" width="5.08984375" customWidth="1"/>
    <col min="515" max="538" width="2.6328125" customWidth="1"/>
    <col min="539" max="539" width="5.08984375" customWidth="1"/>
    <col min="770" max="770" width="5.08984375" customWidth="1"/>
    <col min="771" max="794" width="2.6328125" customWidth="1"/>
    <col min="795" max="795" width="5.08984375" customWidth="1"/>
    <col min="1026" max="1026" width="5.08984375" customWidth="1"/>
    <col min="1027" max="1050" width="2.6328125" customWidth="1"/>
    <col min="1051" max="1051" width="5.08984375" customWidth="1"/>
    <col min="1282" max="1282" width="5.08984375" customWidth="1"/>
    <col min="1283" max="1306" width="2.6328125" customWidth="1"/>
    <col min="1307" max="1307" width="5.08984375" customWidth="1"/>
    <col min="1538" max="1538" width="5.08984375" customWidth="1"/>
    <col min="1539" max="1562" width="2.6328125" customWidth="1"/>
    <col min="1563" max="1563" width="5.08984375" customWidth="1"/>
    <col min="1794" max="1794" width="5.08984375" customWidth="1"/>
    <col min="1795" max="1818" width="2.6328125" customWidth="1"/>
    <col min="1819" max="1819" width="5.08984375" customWidth="1"/>
    <col min="2050" max="2050" width="5.08984375" customWidth="1"/>
    <col min="2051" max="2074" width="2.6328125" customWidth="1"/>
    <col min="2075" max="2075" width="5.08984375" customWidth="1"/>
    <col min="2306" max="2306" width="5.08984375" customWidth="1"/>
    <col min="2307" max="2330" width="2.6328125" customWidth="1"/>
    <col min="2331" max="2331" width="5.08984375" customWidth="1"/>
    <col min="2562" max="2562" width="5.08984375" customWidth="1"/>
    <col min="2563" max="2586" width="2.6328125" customWidth="1"/>
    <col min="2587" max="2587" width="5.08984375" customWidth="1"/>
    <col min="2818" max="2818" width="5.08984375" customWidth="1"/>
    <col min="2819" max="2842" width="2.6328125" customWidth="1"/>
    <col min="2843" max="2843" width="5.08984375" customWidth="1"/>
    <col min="3074" max="3074" width="5.08984375" customWidth="1"/>
    <col min="3075" max="3098" width="2.6328125" customWidth="1"/>
    <col min="3099" max="3099" width="5.08984375" customWidth="1"/>
    <col min="3330" max="3330" width="5.08984375" customWidth="1"/>
    <col min="3331" max="3354" width="2.6328125" customWidth="1"/>
    <col min="3355" max="3355" width="5.08984375" customWidth="1"/>
    <col min="3586" max="3586" width="5.08984375" customWidth="1"/>
    <col min="3587" max="3610" width="2.6328125" customWidth="1"/>
    <col min="3611" max="3611" width="5.08984375" customWidth="1"/>
    <col min="3842" max="3842" width="5.08984375" customWidth="1"/>
    <col min="3843" max="3866" width="2.6328125" customWidth="1"/>
    <col min="3867" max="3867" width="5.08984375" customWidth="1"/>
    <col min="4098" max="4098" width="5.08984375" customWidth="1"/>
    <col min="4099" max="4122" width="2.6328125" customWidth="1"/>
    <col min="4123" max="4123" width="5.08984375" customWidth="1"/>
    <col min="4354" max="4354" width="5.08984375" customWidth="1"/>
    <col min="4355" max="4378" width="2.6328125" customWidth="1"/>
    <col min="4379" max="4379" width="5.08984375" customWidth="1"/>
    <col min="4610" max="4610" width="5.08984375" customWidth="1"/>
    <col min="4611" max="4634" width="2.6328125" customWidth="1"/>
    <col min="4635" max="4635" width="5.08984375" customWidth="1"/>
    <col min="4866" max="4866" width="5.08984375" customWidth="1"/>
    <col min="4867" max="4890" width="2.6328125" customWidth="1"/>
    <col min="4891" max="4891" width="5.08984375" customWidth="1"/>
    <col min="5122" max="5122" width="5.08984375" customWidth="1"/>
    <col min="5123" max="5146" width="2.6328125" customWidth="1"/>
    <col min="5147" max="5147" width="5.08984375" customWidth="1"/>
    <col min="5378" max="5378" width="5.08984375" customWidth="1"/>
    <col min="5379" max="5402" width="2.6328125" customWidth="1"/>
    <col min="5403" max="5403" width="5.08984375" customWidth="1"/>
    <col min="5634" max="5634" width="5.08984375" customWidth="1"/>
    <col min="5635" max="5658" width="2.6328125" customWidth="1"/>
    <col min="5659" max="5659" width="5.08984375" customWidth="1"/>
    <col min="5890" max="5890" width="5.08984375" customWidth="1"/>
    <col min="5891" max="5914" width="2.6328125" customWidth="1"/>
    <col min="5915" max="5915" width="5.08984375" customWidth="1"/>
    <col min="6146" max="6146" width="5.08984375" customWidth="1"/>
    <col min="6147" max="6170" width="2.6328125" customWidth="1"/>
    <col min="6171" max="6171" width="5.08984375" customWidth="1"/>
    <col min="6402" max="6402" width="5.08984375" customWidth="1"/>
    <col min="6403" max="6426" width="2.6328125" customWidth="1"/>
    <col min="6427" max="6427" width="5.08984375" customWidth="1"/>
    <col min="6658" max="6658" width="5.08984375" customWidth="1"/>
    <col min="6659" max="6682" width="2.6328125" customWidth="1"/>
    <col min="6683" max="6683" width="5.08984375" customWidth="1"/>
    <col min="6914" max="6914" width="5.08984375" customWidth="1"/>
    <col min="6915" max="6938" width="2.6328125" customWidth="1"/>
    <col min="6939" max="6939" width="5.08984375" customWidth="1"/>
    <col min="7170" max="7170" width="5.08984375" customWidth="1"/>
    <col min="7171" max="7194" width="2.6328125" customWidth="1"/>
    <col min="7195" max="7195" width="5.08984375" customWidth="1"/>
    <col min="7426" max="7426" width="5.08984375" customWidth="1"/>
    <col min="7427" max="7450" width="2.6328125" customWidth="1"/>
    <col min="7451" max="7451" width="5.08984375" customWidth="1"/>
    <col min="7682" max="7682" width="5.08984375" customWidth="1"/>
    <col min="7683" max="7706" width="2.6328125" customWidth="1"/>
    <col min="7707" max="7707" width="5.08984375" customWidth="1"/>
    <col min="7938" max="7938" width="5.08984375" customWidth="1"/>
    <col min="7939" max="7962" width="2.6328125" customWidth="1"/>
    <col min="7963" max="7963" width="5.08984375" customWidth="1"/>
    <col min="8194" max="8194" width="5.08984375" customWidth="1"/>
    <col min="8195" max="8218" width="2.6328125" customWidth="1"/>
    <col min="8219" max="8219" width="5.08984375" customWidth="1"/>
    <col min="8450" max="8450" width="5.08984375" customWidth="1"/>
    <col min="8451" max="8474" width="2.6328125" customWidth="1"/>
    <col min="8475" max="8475" width="5.08984375" customWidth="1"/>
    <col min="8706" max="8706" width="5.08984375" customWidth="1"/>
    <col min="8707" max="8730" width="2.6328125" customWidth="1"/>
    <col min="8731" max="8731" width="5.08984375" customWidth="1"/>
    <col min="8962" max="8962" width="5.08984375" customWidth="1"/>
    <col min="8963" max="8986" width="2.6328125" customWidth="1"/>
    <col min="8987" max="8987" width="5.08984375" customWidth="1"/>
    <col min="9218" max="9218" width="5.08984375" customWidth="1"/>
    <col min="9219" max="9242" width="2.6328125" customWidth="1"/>
    <col min="9243" max="9243" width="5.08984375" customWidth="1"/>
    <col min="9474" max="9474" width="5.08984375" customWidth="1"/>
    <col min="9475" max="9498" width="2.6328125" customWidth="1"/>
    <col min="9499" max="9499" width="5.08984375" customWidth="1"/>
    <col min="9730" max="9730" width="5.08984375" customWidth="1"/>
    <col min="9731" max="9754" width="2.6328125" customWidth="1"/>
    <col min="9755" max="9755" width="5.08984375" customWidth="1"/>
    <col min="9986" max="9986" width="5.08984375" customWidth="1"/>
    <col min="9987" max="10010" width="2.6328125" customWidth="1"/>
    <col min="10011" max="10011" width="5.08984375" customWidth="1"/>
    <col min="10242" max="10242" width="5.08984375" customWidth="1"/>
    <col min="10243" max="10266" width="2.6328125" customWidth="1"/>
    <col min="10267" max="10267" width="5.08984375" customWidth="1"/>
    <col min="10498" max="10498" width="5.08984375" customWidth="1"/>
    <col min="10499" max="10522" width="2.6328125" customWidth="1"/>
    <col min="10523" max="10523" width="5.08984375" customWidth="1"/>
    <col min="10754" max="10754" width="5.08984375" customWidth="1"/>
    <col min="10755" max="10778" width="2.6328125" customWidth="1"/>
    <col min="10779" max="10779" width="5.08984375" customWidth="1"/>
    <col min="11010" max="11010" width="5.08984375" customWidth="1"/>
    <col min="11011" max="11034" width="2.6328125" customWidth="1"/>
    <col min="11035" max="11035" width="5.08984375" customWidth="1"/>
    <col min="11266" max="11266" width="5.08984375" customWidth="1"/>
    <col min="11267" max="11290" width="2.6328125" customWidth="1"/>
    <col min="11291" max="11291" width="5.08984375" customWidth="1"/>
    <col min="11522" max="11522" width="5.08984375" customWidth="1"/>
    <col min="11523" max="11546" width="2.6328125" customWidth="1"/>
    <col min="11547" max="11547" width="5.08984375" customWidth="1"/>
    <col min="11778" max="11778" width="5.08984375" customWidth="1"/>
    <col min="11779" max="11802" width="2.6328125" customWidth="1"/>
    <col min="11803" max="11803" width="5.08984375" customWidth="1"/>
    <col min="12034" max="12034" width="5.08984375" customWidth="1"/>
    <col min="12035" max="12058" width="2.6328125" customWidth="1"/>
    <col min="12059" max="12059" width="5.08984375" customWidth="1"/>
    <col min="12290" max="12290" width="5.08984375" customWidth="1"/>
    <col min="12291" max="12314" width="2.6328125" customWidth="1"/>
    <col min="12315" max="12315" width="5.08984375" customWidth="1"/>
    <col min="12546" max="12546" width="5.08984375" customWidth="1"/>
    <col min="12547" max="12570" width="2.6328125" customWidth="1"/>
    <col min="12571" max="12571" width="5.08984375" customWidth="1"/>
    <col min="12802" max="12802" width="5.08984375" customWidth="1"/>
    <col min="12803" max="12826" width="2.6328125" customWidth="1"/>
    <col min="12827" max="12827" width="5.08984375" customWidth="1"/>
    <col min="13058" max="13058" width="5.08984375" customWidth="1"/>
    <col min="13059" max="13082" width="2.6328125" customWidth="1"/>
    <col min="13083" max="13083" width="5.08984375" customWidth="1"/>
    <col min="13314" max="13314" width="5.08984375" customWidth="1"/>
    <col min="13315" max="13338" width="2.6328125" customWidth="1"/>
    <col min="13339" max="13339" width="5.08984375" customWidth="1"/>
    <col min="13570" max="13570" width="5.08984375" customWidth="1"/>
    <col min="13571" max="13594" width="2.6328125" customWidth="1"/>
    <col min="13595" max="13595" width="5.08984375" customWidth="1"/>
    <col min="13826" max="13826" width="5.08984375" customWidth="1"/>
    <col min="13827" max="13850" width="2.6328125" customWidth="1"/>
    <col min="13851" max="13851" width="5.08984375" customWidth="1"/>
    <col min="14082" max="14082" width="5.08984375" customWidth="1"/>
    <col min="14083" max="14106" width="2.6328125" customWidth="1"/>
    <col min="14107" max="14107" width="5.08984375" customWidth="1"/>
    <col min="14338" max="14338" width="5.08984375" customWidth="1"/>
    <col min="14339" max="14362" width="2.6328125" customWidth="1"/>
    <col min="14363" max="14363" width="5.08984375" customWidth="1"/>
    <col min="14594" max="14594" width="5.08984375" customWidth="1"/>
    <col min="14595" max="14618" width="2.6328125" customWidth="1"/>
    <col min="14619" max="14619" width="5.08984375" customWidth="1"/>
    <col min="14850" max="14850" width="5.08984375" customWidth="1"/>
    <col min="14851" max="14874" width="2.6328125" customWidth="1"/>
    <col min="14875" max="14875" width="5.08984375" customWidth="1"/>
    <col min="15106" max="15106" width="5.08984375" customWidth="1"/>
    <col min="15107" max="15130" width="2.6328125" customWidth="1"/>
    <col min="15131" max="15131" width="5.08984375" customWidth="1"/>
    <col min="15362" max="15362" width="5.08984375" customWidth="1"/>
    <col min="15363" max="15386" width="2.6328125" customWidth="1"/>
    <col min="15387" max="15387" width="5.08984375" customWidth="1"/>
    <col min="15618" max="15618" width="5.08984375" customWidth="1"/>
    <col min="15619" max="15642" width="2.6328125" customWidth="1"/>
    <col min="15643" max="15643" width="5.08984375" customWidth="1"/>
    <col min="15874" max="15874" width="5.08984375" customWidth="1"/>
    <col min="15875" max="15898" width="2.6328125" customWidth="1"/>
    <col min="15899" max="15899" width="5.08984375" customWidth="1"/>
    <col min="16130" max="16130" width="5.08984375" customWidth="1"/>
    <col min="16131" max="16154" width="2.6328125" customWidth="1"/>
    <col min="16155" max="16155" width="5.08984375" customWidth="1"/>
  </cols>
  <sheetData>
    <row r="1" spans="1:33" ht="26.5" x14ac:dyDescent="0.2">
      <c r="A1" s="210" t="s">
        <v>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86"/>
      <c r="AC1" s="87"/>
      <c r="AD1" s="87"/>
      <c r="AE1" s="87"/>
      <c r="AF1" s="87"/>
      <c r="AG1" s="87"/>
    </row>
    <row r="2" spans="1:33" ht="18" x14ac:dyDescent="0.2">
      <c r="A2" s="87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7"/>
      <c r="AD2" s="87"/>
      <c r="AE2" s="87"/>
      <c r="AF2" s="87"/>
      <c r="AG2" s="87"/>
    </row>
    <row r="3" spans="1:33" ht="23" thickBot="1" x14ac:dyDescent="0.45">
      <c r="A3" s="88" t="s">
        <v>36</v>
      </c>
      <c r="B3" s="89" t="s">
        <v>37</v>
      </c>
      <c r="C3" s="89"/>
      <c r="D3" s="87"/>
      <c r="E3" s="87"/>
      <c r="F3" s="87"/>
      <c r="G3" s="87"/>
      <c r="H3" s="87"/>
      <c r="I3" s="87"/>
      <c r="J3" s="87"/>
      <c r="K3" s="87"/>
      <c r="L3" s="87"/>
      <c r="M3" s="90"/>
      <c r="N3" s="90"/>
      <c r="O3" s="90"/>
      <c r="P3" s="90"/>
      <c r="Q3" s="90"/>
      <c r="R3" s="87"/>
      <c r="S3" s="87"/>
      <c r="T3" s="87"/>
      <c r="U3" s="87"/>
      <c r="V3" s="87"/>
      <c r="W3" s="87"/>
      <c r="X3" s="87"/>
      <c r="Y3" s="87"/>
      <c r="Z3" s="87"/>
      <c r="AA3" s="87"/>
      <c r="AB3" s="86"/>
      <c r="AC3" s="87"/>
      <c r="AD3" s="87"/>
      <c r="AE3" s="87"/>
      <c r="AF3" s="87"/>
      <c r="AG3" s="87"/>
    </row>
    <row r="4" spans="1:33" ht="20.5" thickBot="1" x14ac:dyDescent="0.25">
      <c r="A4" s="86"/>
      <c r="B4" s="86"/>
      <c r="C4" s="86"/>
      <c r="D4" s="87"/>
      <c r="E4" s="87"/>
      <c r="F4" s="87"/>
      <c r="G4" s="87"/>
      <c r="H4" s="87"/>
      <c r="I4" s="87"/>
      <c r="J4" s="91" t="s">
        <v>38</v>
      </c>
      <c r="K4" s="87"/>
      <c r="L4" s="197" t="s">
        <v>63</v>
      </c>
      <c r="M4" s="198"/>
      <c r="N4" s="198"/>
      <c r="O4" s="198"/>
      <c r="P4" s="198"/>
      <c r="Q4" s="199"/>
      <c r="R4" s="92"/>
      <c r="S4" s="87"/>
      <c r="T4" s="87"/>
      <c r="U4" s="87"/>
      <c r="V4" s="87"/>
      <c r="W4" s="87"/>
      <c r="X4" s="87"/>
      <c r="Y4" s="87"/>
      <c r="Z4" s="87"/>
      <c r="AA4" s="87"/>
      <c r="AB4" s="86"/>
      <c r="AC4" s="87"/>
      <c r="AD4" s="87"/>
      <c r="AE4" s="87"/>
      <c r="AF4" s="87"/>
      <c r="AG4" s="87"/>
    </row>
    <row r="5" spans="1:33" ht="18.5" thickBot="1" x14ac:dyDescent="0.25">
      <c r="A5" s="180" t="s">
        <v>63</v>
      </c>
      <c r="B5" s="181" t="s">
        <v>39</v>
      </c>
      <c r="C5" s="99"/>
      <c r="D5" s="95"/>
      <c r="E5" s="95"/>
      <c r="F5" s="95"/>
      <c r="G5" s="95"/>
      <c r="H5" s="95"/>
      <c r="I5" s="95"/>
      <c r="J5" s="95"/>
      <c r="K5" s="95"/>
      <c r="L5" s="187"/>
      <c r="M5" s="96">
        <v>6</v>
      </c>
      <c r="N5" s="190" t="s">
        <v>40</v>
      </c>
      <c r="O5" s="190"/>
      <c r="P5" s="98">
        <v>1</v>
      </c>
      <c r="Q5" s="186"/>
      <c r="R5" s="95"/>
      <c r="S5" s="95"/>
      <c r="T5" s="95"/>
      <c r="U5" s="95"/>
      <c r="V5" s="95"/>
      <c r="W5" s="95"/>
      <c r="X5" s="95"/>
      <c r="Y5" s="95"/>
      <c r="Z5" s="94"/>
      <c r="AA5" s="182" t="s">
        <v>41</v>
      </c>
      <c r="AB5" s="180" t="s">
        <v>66</v>
      </c>
      <c r="AC5" s="87"/>
      <c r="AD5" s="87"/>
      <c r="AE5" s="87"/>
    </row>
    <row r="6" spans="1:33" ht="18" x14ac:dyDescent="0.2">
      <c r="A6" s="180"/>
      <c r="B6" s="181"/>
      <c r="C6" s="150"/>
      <c r="D6" s="151"/>
      <c r="E6" s="151"/>
      <c r="F6" s="151"/>
      <c r="G6" s="151"/>
      <c r="H6" s="152"/>
      <c r="I6" s="95"/>
      <c r="J6" s="95"/>
      <c r="K6" s="95"/>
      <c r="L6" s="187"/>
      <c r="M6" s="96">
        <v>1</v>
      </c>
      <c r="N6" s="183" t="s">
        <v>40</v>
      </c>
      <c r="O6" s="183"/>
      <c r="P6" s="98">
        <v>6</v>
      </c>
      <c r="Q6" s="186"/>
      <c r="R6" s="95"/>
      <c r="S6" s="95"/>
      <c r="T6" s="95"/>
      <c r="U6" s="95"/>
      <c r="V6" s="95"/>
      <c r="W6" s="95"/>
      <c r="X6" s="95"/>
      <c r="Y6" s="101"/>
      <c r="Z6" s="95"/>
      <c r="AA6" s="182"/>
      <c r="AB6" s="180"/>
      <c r="AC6" s="87"/>
      <c r="AD6" s="87"/>
      <c r="AE6" s="87"/>
    </row>
    <row r="7" spans="1:33" ht="18" x14ac:dyDescent="0.2">
      <c r="A7" s="102"/>
      <c r="B7" s="99"/>
      <c r="C7" s="99"/>
      <c r="D7" s="95"/>
      <c r="E7" s="95"/>
      <c r="F7" s="95"/>
      <c r="G7" s="95"/>
      <c r="H7" s="153"/>
      <c r="I7" s="103"/>
      <c r="J7" s="103"/>
      <c r="K7" s="103"/>
      <c r="L7" s="187"/>
      <c r="M7" s="96">
        <v>6</v>
      </c>
      <c r="N7" s="183" t="s">
        <v>40</v>
      </c>
      <c r="O7" s="183"/>
      <c r="P7" s="98">
        <v>0</v>
      </c>
      <c r="Q7" s="186"/>
      <c r="R7" s="95"/>
      <c r="S7" s="103"/>
      <c r="T7" s="95"/>
      <c r="U7" s="95"/>
      <c r="V7" s="95"/>
      <c r="W7" s="95"/>
      <c r="X7" s="95"/>
      <c r="Y7" s="101"/>
      <c r="Z7" s="95"/>
      <c r="AA7" s="104"/>
      <c r="AB7" s="102"/>
      <c r="AC7" s="87"/>
      <c r="AD7" s="87"/>
      <c r="AE7" s="87"/>
    </row>
    <row r="8" spans="1:33" ht="18.5" thickBot="1" x14ac:dyDescent="0.25">
      <c r="A8" s="86"/>
      <c r="B8" s="99"/>
      <c r="C8" s="99"/>
      <c r="D8" s="95"/>
      <c r="E8" s="96"/>
      <c r="F8" s="105"/>
      <c r="G8" s="98"/>
      <c r="H8" s="154"/>
      <c r="I8" s="103"/>
      <c r="J8" s="103"/>
      <c r="K8" s="103"/>
      <c r="L8" s="187"/>
      <c r="M8" s="96"/>
      <c r="N8" s="96"/>
      <c r="O8" s="106"/>
      <c r="P8" s="98"/>
      <c r="Q8" s="186"/>
      <c r="R8" s="95"/>
      <c r="S8" s="107"/>
      <c r="T8" s="95"/>
      <c r="U8" s="95"/>
      <c r="V8" s="196"/>
      <c r="W8" s="196"/>
      <c r="X8" s="196"/>
      <c r="Y8" s="116"/>
      <c r="Z8" s="98"/>
      <c r="AA8" s="104"/>
      <c r="AB8" s="86"/>
      <c r="AC8" s="87"/>
      <c r="AD8" s="87"/>
      <c r="AE8" s="87"/>
    </row>
    <row r="9" spans="1:33" ht="18.5" thickBot="1" x14ac:dyDescent="0.25">
      <c r="A9" s="180" t="s">
        <v>64</v>
      </c>
      <c r="B9" s="181" t="s">
        <v>42</v>
      </c>
      <c r="C9" s="99"/>
      <c r="D9" s="95"/>
      <c r="E9" s="108"/>
      <c r="F9" s="95"/>
      <c r="G9" s="109"/>
      <c r="H9" s="154"/>
      <c r="I9" s="95"/>
      <c r="J9" s="95"/>
      <c r="K9" s="95"/>
      <c r="L9" s="95"/>
      <c r="M9" s="95"/>
      <c r="N9" s="95"/>
      <c r="O9" s="98"/>
      <c r="P9" s="95"/>
      <c r="Q9" s="95"/>
      <c r="R9" s="95"/>
      <c r="S9" s="95"/>
      <c r="T9" s="101"/>
      <c r="U9" s="203"/>
      <c r="V9" s="158">
        <v>6</v>
      </c>
      <c r="W9" s="97" t="s">
        <v>40</v>
      </c>
      <c r="X9" s="159">
        <v>1</v>
      </c>
      <c r="Y9" s="205"/>
      <c r="Z9" s="160"/>
      <c r="AA9" s="104"/>
      <c r="AB9" s="86"/>
      <c r="AC9" s="87"/>
      <c r="AD9" s="87"/>
      <c r="AE9" s="87"/>
    </row>
    <row r="10" spans="1:33" ht="18.5" thickBot="1" x14ac:dyDescent="0.25">
      <c r="A10" s="180"/>
      <c r="B10" s="181"/>
      <c r="C10" s="145"/>
      <c r="D10" s="95"/>
      <c r="E10" s="96"/>
      <c r="F10" s="95"/>
      <c r="G10" s="98"/>
      <c r="H10" s="154"/>
      <c r="I10" s="155"/>
      <c r="J10" s="191"/>
      <c r="K10" s="191"/>
      <c r="L10" s="191"/>
      <c r="M10" s="156"/>
      <c r="N10" s="157"/>
      <c r="O10" s="137"/>
      <c r="P10" s="94"/>
      <c r="Q10" s="207"/>
      <c r="R10" s="207"/>
      <c r="S10" s="207"/>
      <c r="T10" s="112"/>
      <c r="U10" s="204"/>
      <c r="V10" s="108">
        <v>6</v>
      </c>
      <c r="W10" s="100" t="s">
        <v>40</v>
      </c>
      <c r="X10" s="109">
        <v>5</v>
      </c>
      <c r="Y10" s="206"/>
      <c r="Z10" s="160"/>
      <c r="AA10" s="104"/>
      <c r="AB10" s="86"/>
      <c r="AC10" s="87"/>
      <c r="AD10" s="87"/>
      <c r="AE10" s="87"/>
    </row>
    <row r="11" spans="1:33" ht="18.5" thickBot="1" x14ac:dyDescent="0.25">
      <c r="A11" s="102"/>
      <c r="B11" s="93"/>
      <c r="C11" s="146"/>
      <c r="D11" s="95"/>
      <c r="E11" s="96"/>
      <c r="F11" s="95"/>
      <c r="G11" s="98"/>
      <c r="H11" s="101"/>
      <c r="I11" s="187"/>
      <c r="J11" s="96">
        <v>6</v>
      </c>
      <c r="K11" s="100" t="s">
        <v>40</v>
      </c>
      <c r="L11" s="98">
        <v>2</v>
      </c>
      <c r="M11" s="186"/>
      <c r="N11" s="98"/>
      <c r="O11" s="98"/>
      <c r="P11" s="200"/>
      <c r="Q11" s="96">
        <v>6</v>
      </c>
      <c r="R11" s="105" t="s">
        <v>40</v>
      </c>
      <c r="S11" s="98">
        <v>4</v>
      </c>
      <c r="T11" s="201"/>
      <c r="U11" s="187"/>
      <c r="V11" s="96">
        <v>3</v>
      </c>
      <c r="W11" s="100" t="s">
        <v>40</v>
      </c>
      <c r="X11" s="98">
        <v>6</v>
      </c>
      <c r="Y11" s="206"/>
      <c r="Z11" s="161"/>
      <c r="AA11" s="182" t="s">
        <v>43</v>
      </c>
      <c r="AB11" s="180" t="s">
        <v>67</v>
      </c>
      <c r="AC11" s="87"/>
      <c r="AD11" s="87"/>
      <c r="AE11" s="87"/>
    </row>
    <row r="12" spans="1:33" ht="18" x14ac:dyDescent="0.2">
      <c r="A12" s="102"/>
      <c r="B12" s="114"/>
      <c r="C12" s="147"/>
      <c r="D12" s="107"/>
      <c r="E12" s="100"/>
      <c r="F12" s="100"/>
      <c r="G12" s="100"/>
      <c r="H12" s="101"/>
      <c r="I12" s="187"/>
      <c r="J12" s="108">
        <v>6</v>
      </c>
      <c r="K12" s="100" t="s">
        <v>40</v>
      </c>
      <c r="L12" s="109">
        <v>4</v>
      </c>
      <c r="M12" s="186"/>
      <c r="N12" s="98"/>
      <c r="O12" s="95"/>
      <c r="P12" s="187"/>
      <c r="Q12" s="108">
        <v>6</v>
      </c>
      <c r="R12" s="105" t="s">
        <v>40</v>
      </c>
      <c r="S12" s="109">
        <v>1</v>
      </c>
      <c r="T12" s="202"/>
      <c r="U12" s="187"/>
      <c r="V12" s="96"/>
      <c r="W12" s="106"/>
      <c r="X12" s="98"/>
      <c r="Y12" s="206"/>
      <c r="Z12" s="109"/>
      <c r="AA12" s="182"/>
      <c r="AB12" s="180"/>
      <c r="AC12" s="87"/>
      <c r="AD12" s="87"/>
      <c r="AE12" s="87"/>
    </row>
    <row r="13" spans="1:33" ht="18.5" thickBot="1" x14ac:dyDescent="0.25">
      <c r="A13" s="102"/>
      <c r="B13" s="114"/>
      <c r="C13" s="147"/>
      <c r="D13" s="148"/>
      <c r="E13" s="191"/>
      <c r="F13" s="208"/>
      <c r="G13" s="208"/>
      <c r="H13" s="149"/>
      <c r="I13" s="187"/>
      <c r="J13" s="96">
        <v>6</v>
      </c>
      <c r="K13" s="100" t="s">
        <v>40</v>
      </c>
      <c r="L13" s="98">
        <v>2</v>
      </c>
      <c r="M13" s="186"/>
      <c r="N13" s="98"/>
      <c r="O13" s="95"/>
      <c r="P13" s="187"/>
      <c r="Q13" s="96">
        <v>1</v>
      </c>
      <c r="R13" s="105" t="s">
        <v>40</v>
      </c>
      <c r="S13" s="98">
        <v>6</v>
      </c>
      <c r="T13" s="202"/>
      <c r="U13" s="103"/>
      <c r="V13" s="100"/>
      <c r="W13" s="100"/>
      <c r="X13" s="100"/>
      <c r="Y13" s="118"/>
      <c r="Z13" s="118"/>
      <c r="AA13" s="104"/>
      <c r="AB13" s="102"/>
      <c r="AC13" s="87"/>
      <c r="AD13" s="87"/>
      <c r="AE13" s="87"/>
    </row>
    <row r="14" spans="1:33" ht="18" x14ac:dyDescent="0.2">
      <c r="A14" s="102"/>
      <c r="B14" s="114"/>
      <c r="C14" s="115"/>
      <c r="D14" s="209"/>
      <c r="E14" s="96">
        <v>0</v>
      </c>
      <c r="F14" s="100" t="s">
        <v>40</v>
      </c>
      <c r="G14" s="109">
        <v>6</v>
      </c>
      <c r="H14" s="186"/>
      <c r="I14" s="187"/>
      <c r="J14" s="96"/>
      <c r="K14" s="106"/>
      <c r="L14" s="98"/>
      <c r="M14" s="186"/>
      <c r="N14" s="98"/>
      <c r="O14" s="105"/>
      <c r="P14" s="187"/>
      <c r="Q14" s="96"/>
      <c r="R14" s="95"/>
      <c r="S14" s="98"/>
      <c r="T14" s="202"/>
      <c r="U14" s="119"/>
      <c r="V14" s="119"/>
      <c r="W14" s="120"/>
      <c r="X14" s="121"/>
      <c r="Y14" s="121"/>
      <c r="Z14" s="121"/>
      <c r="AA14" s="122"/>
      <c r="AB14" s="102"/>
      <c r="AC14" s="87"/>
      <c r="AD14" s="87"/>
      <c r="AE14" s="87"/>
    </row>
    <row r="15" spans="1:33" ht="18" x14ac:dyDescent="0.2">
      <c r="A15" s="102"/>
      <c r="B15" s="114"/>
      <c r="C15" s="115"/>
      <c r="D15" s="209"/>
      <c r="E15" s="96">
        <v>6</v>
      </c>
      <c r="F15" s="100" t="s">
        <v>40</v>
      </c>
      <c r="G15" s="109">
        <v>5</v>
      </c>
      <c r="H15" s="186"/>
      <c r="I15" s="107"/>
      <c r="J15" s="100"/>
      <c r="K15" s="100"/>
      <c r="L15" s="100"/>
      <c r="M15" s="95"/>
      <c r="N15" s="95"/>
      <c r="O15" s="105"/>
      <c r="P15" s="105"/>
      <c r="Q15" s="100"/>
      <c r="R15" s="100"/>
      <c r="S15" s="100"/>
      <c r="T15" s="154"/>
      <c r="U15" s="95"/>
      <c r="V15" s="95"/>
      <c r="W15" s="95"/>
      <c r="X15" s="95"/>
      <c r="Y15" s="95"/>
      <c r="Z15" s="95"/>
      <c r="AA15" s="104"/>
      <c r="AB15" s="102"/>
      <c r="AC15" s="87"/>
      <c r="AD15" s="87"/>
      <c r="AE15" s="87"/>
    </row>
    <row r="16" spans="1:33" ht="18" x14ac:dyDescent="0.2">
      <c r="A16" s="102"/>
      <c r="B16" s="99"/>
      <c r="C16" s="110"/>
      <c r="D16" s="209"/>
      <c r="E16" s="96">
        <v>6</v>
      </c>
      <c r="F16" s="100" t="s">
        <v>40</v>
      </c>
      <c r="G16" s="98">
        <v>2</v>
      </c>
      <c r="H16" s="186"/>
      <c r="I16" s="107"/>
      <c r="J16" s="123"/>
      <c r="K16" s="123"/>
      <c r="L16" s="123"/>
      <c r="M16" s="95"/>
      <c r="N16" s="95"/>
      <c r="O16" s="103"/>
      <c r="P16" s="103"/>
      <c r="Q16" s="103"/>
      <c r="R16" s="103"/>
      <c r="S16" s="103"/>
      <c r="T16" s="154"/>
      <c r="U16" s="95"/>
      <c r="V16" s="95"/>
      <c r="W16" s="95"/>
      <c r="X16" s="95"/>
      <c r="Y16" s="95"/>
      <c r="Z16" s="95"/>
      <c r="AA16" s="104"/>
      <c r="AB16" s="102"/>
      <c r="AC16" s="87"/>
      <c r="AD16" s="87"/>
      <c r="AE16" s="87"/>
    </row>
    <row r="17" spans="1:33" ht="18.5" thickBot="1" x14ac:dyDescent="0.25">
      <c r="A17" s="180" t="s">
        <v>65</v>
      </c>
      <c r="B17" s="181" t="s">
        <v>44</v>
      </c>
      <c r="C17" s="124"/>
      <c r="D17" s="209"/>
      <c r="E17" s="96"/>
      <c r="F17" s="106"/>
      <c r="G17" s="98"/>
      <c r="H17" s="186"/>
      <c r="I17" s="95"/>
      <c r="J17" s="105"/>
      <c r="K17" s="105"/>
      <c r="L17" s="105"/>
      <c r="M17" s="95"/>
      <c r="N17" s="95"/>
      <c r="O17" s="95"/>
      <c r="P17" s="95"/>
      <c r="Q17" s="95"/>
      <c r="R17" s="95"/>
      <c r="S17" s="95"/>
      <c r="T17" s="154"/>
      <c r="U17" s="155"/>
      <c r="V17" s="156"/>
      <c r="W17" s="156"/>
      <c r="X17" s="156"/>
      <c r="Y17" s="156"/>
      <c r="Z17" s="156"/>
      <c r="AA17" s="182" t="s">
        <v>45</v>
      </c>
      <c r="AB17" s="180" t="s">
        <v>68</v>
      </c>
      <c r="AC17" s="87"/>
      <c r="AD17" s="87"/>
      <c r="AE17" s="87"/>
    </row>
    <row r="18" spans="1:33" ht="18" x14ac:dyDescent="0.2">
      <c r="A18" s="180"/>
      <c r="B18" s="181"/>
      <c r="C18" s="86"/>
      <c r="D18" s="107"/>
      <c r="E18" s="100"/>
      <c r="F18" s="100"/>
      <c r="G18" s="100"/>
      <c r="H18" s="107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182"/>
      <c r="AB18" s="180"/>
      <c r="AC18" s="87"/>
      <c r="AD18" s="87"/>
      <c r="AE18" s="87"/>
    </row>
    <row r="19" spans="1:33" ht="23" thickBot="1" x14ac:dyDescent="0.25">
      <c r="A19" s="88" t="s">
        <v>46</v>
      </c>
      <c r="B19" s="89" t="s">
        <v>47</v>
      </c>
      <c r="C19" s="8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7"/>
      <c r="AE19" s="87"/>
      <c r="AF19" s="87"/>
      <c r="AG19" s="87"/>
    </row>
    <row r="20" spans="1:33" ht="20.5" thickBot="1" x14ac:dyDescent="0.25">
      <c r="A20" s="86"/>
      <c r="B20" s="86"/>
      <c r="C20" s="86"/>
      <c r="D20" s="87"/>
      <c r="E20" s="87"/>
      <c r="F20" s="87"/>
      <c r="G20" s="87"/>
      <c r="H20" s="87"/>
      <c r="I20" s="87"/>
      <c r="J20" s="91" t="s">
        <v>38</v>
      </c>
      <c r="K20" s="87"/>
      <c r="L20" s="197" t="s">
        <v>69</v>
      </c>
      <c r="M20" s="198"/>
      <c r="N20" s="198"/>
      <c r="O20" s="198"/>
      <c r="P20" s="198"/>
      <c r="Q20" s="199"/>
      <c r="R20" s="92"/>
      <c r="S20" s="125"/>
      <c r="T20" s="87"/>
      <c r="U20" s="87"/>
      <c r="V20" s="87"/>
      <c r="W20" s="87"/>
      <c r="X20" s="87"/>
      <c r="Y20" s="87"/>
      <c r="Z20" s="87"/>
      <c r="AA20" s="87"/>
      <c r="AB20" s="86"/>
      <c r="AC20" s="87"/>
      <c r="AD20" s="87"/>
      <c r="AE20" s="87"/>
      <c r="AF20" s="87"/>
      <c r="AG20" s="87"/>
    </row>
    <row r="21" spans="1:33" ht="20" x14ac:dyDescent="0.2">
      <c r="A21" s="86"/>
      <c r="B21" s="86"/>
      <c r="C21" s="86"/>
      <c r="D21" s="95"/>
      <c r="E21" s="95"/>
      <c r="F21" s="95"/>
      <c r="G21" s="95"/>
      <c r="H21" s="95"/>
      <c r="I21" s="95"/>
      <c r="J21" s="126"/>
      <c r="K21" s="95"/>
      <c r="L21" s="188"/>
      <c r="M21" s="96">
        <v>5</v>
      </c>
      <c r="N21" s="190" t="s">
        <v>40</v>
      </c>
      <c r="O21" s="190"/>
      <c r="P21" s="109">
        <v>6</v>
      </c>
      <c r="Q21" s="188"/>
      <c r="R21" s="127"/>
      <c r="S21" s="105"/>
      <c r="T21" s="95"/>
      <c r="U21" s="95"/>
      <c r="V21" s="95"/>
      <c r="W21" s="95"/>
      <c r="X21" s="95"/>
      <c r="Y21" s="95"/>
      <c r="Z21" s="95"/>
      <c r="AA21" s="87"/>
      <c r="AB21" s="86"/>
      <c r="AC21" s="87"/>
      <c r="AD21" s="87"/>
      <c r="AE21" s="87"/>
      <c r="AF21" s="87"/>
      <c r="AG21" s="87"/>
    </row>
    <row r="22" spans="1:33" ht="18.5" thickBot="1" x14ac:dyDescent="0.25">
      <c r="A22" s="180" t="s">
        <v>69</v>
      </c>
      <c r="B22" s="181" t="s">
        <v>39</v>
      </c>
      <c r="C22" s="99"/>
      <c r="D22" s="95"/>
      <c r="E22" s="95"/>
      <c r="F22" s="95"/>
      <c r="G22" s="95"/>
      <c r="H22" s="95"/>
      <c r="I22" s="95"/>
      <c r="J22" s="95"/>
      <c r="K22" s="95"/>
      <c r="L22" s="189"/>
      <c r="M22" s="95">
        <v>6</v>
      </c>
      <c r="N22" s="183" t="s">
        <v>40</v>
      </c>
      <c r="O22" s="183"/>
      <c r="P22" s="109">
        <v>4</v>
      </c>
      <c r="Q22" s="189"/>
      <c r="R22" s="95"/>
      <c r="S22" s="105"/>
      <c r="T22" s="95"/>
      <c r="U22" s="95"/>
      <c r="V22" s="95"/>
      <c r="W22" s="95"/>
      <c r="X22" s="95"/>
      <c r="Y22" s="95"/>
      <c r="Z22" s="95"/>
      <c r="AA22" s="182" t="s">
        <v>41</v>
      </c>
      <c r="AB22" s="180" t="s">
        <v>71</v>
      </c>
      <c r="AC22" s="87"/>
      <c r="AD22" s="87"/>
      <c r="AE22" s="87"/>
      <c r="AF22" s="87"/>
      <c r="AG22" s="87"/>
    </row>
    <row r="23" spans="1:33" ht="18" x14ac:dyDescent="0.2">
      <c r="A23" s="180"/>
      <c r="B23" s="181"/>
      <c r="C23" s="162"/>
      <c r="D23" s="151"/>
      <c r="E23" s="151"/>
      <c r="F23" s="151"/>
      <c r="G23" s="151"/>
      <c r="H23" s="151"/>
      <c r="I23" s="163"/>
      <c r="J23" s="95"/>
      <c r="K23" s="95"/>
      <c r="L23" s="189"/>
      <c r="M23" s="95">
        <v>6</v>
      </c>
      <c r="N23" s="183" t="s">
        <v>40</v>
      </c>
      <c r="O23" s="183"/>
      <c r="P23" s="109">
        <v>1</v>
      </c>
      <c r="Q23" s="189"/>
      <c r="R23" s="95"/>
      <c r="S23" s="105"/>
      <c r="T23" s="101"/>
      <c r="U23" s="128"/>
      <c r="V23" s="129"/>
      <c r="W23" s="129"/>
      <c r="X23" s="129"/>
      <c r="Y23" s="129"/>
      <c r="Z23" s="129"/>
      <c r="AA23" s="182"/>
      <c r="AB23" s="180"/>
      <c r="AC23" s="87"/>
      <c r="AD23" s="87"/>
      <c r="AE23" s="87"/>
      <c r="AF23" s="87"/>
      <c r="AG23" s="87"/>
    </row>
    <row r="24" spans="1:33" ht="18" x14ac:dyDescent="0.2">
      <c r="A24" s="102"/>
      <c r="B24" s="86"/>
      <c r="C24" s="86"/>
      <c r="D24" s="95"/>
      <c r="E24" s="95"/>
      <c r="F24" s="95"/>
      <c r="G24" s="95"/>
      <c r="H24" s="103"/>
      <c r="I24" s="164"/>
      <c r="J24" s="103"/>
      <c r="K24" s="103"/>
      <c r="L24" s="189"/>
      <c r="M24" s="95"/>
      <c r="N24" s="96"/>
      <c r="O24" s="106"/>
      <c r="P24" s="109"/>
      <c r="Q24" s="189"/>
      <c r="R24" s="95"/>
      <c r="S24" s="103"/>
      <c r="T24" s="101"/>
      <c r="U24" s="111"/>
      <c r="V24" s="95"/>
      <c r="W24" s="95"/>
      <c r="X24" s="95"/>
      <c r="Y24" s="95"/>
      <c r="Z24" s="95"/>
      <c r="AA24" s="87"/>
      <c r="AB24" s="102"/>
      <c r="AC24" s="87"/>
      <c r="AD24" s="87"/>
      <c r="AE24" s="87"/>
      <c r="AF24" s="87"/>
      <c r="AG24" s="87"/>
    </row>
    <row r="25" spans="1:33" ht="18" x14ac:dyDescent="0.2">
      <c r="A25" s="184"/>
      <c r="B25" s="86"/>
      <c r="C25" s="86"/>
      <c r="D25" s="187"/>
      <c r="E25" s="95">
        <v>2</v>
      </c>
      <c r="F25" s="100" t="s">
        <v>40</v>
      </c>
      <c r="G25" s="109">
        <v>6</v>
      </c>
      <c r="H25" s="186"/>
      <c r="I25" s="165"/>
      <c r="J25" s="105"/>
      <c r="K25" s="105"/>
      <c r="L25" s="95"/>
      <c r="M25" s="96"/>
      <c r="N25" s="95"/>
      <c r="O25" s="98"/>
      <c r="P25" s="109"/>
      <c r="Q25" s="107"/>
      <c r="R25" s="95"/>
      <c r="S25" s="105"/>
      <c r="T25" s="101"/>
      <c r="U25" s="187"/>
      <c r="V25" s="95">
        <v>6</v>
      </c>
      <c r="W25" s="100" t="s">
        <v>40</v>
      </c>
      <c r="X25" s="109">
        <v>1</v>
      </c>
      <c r="Y25" s="186"/>
      <c r="Z25" s="98"/>
      <c r="AA25" s="131"/>
      <c r="AB25" s="86"/>
      <c r="AC25" s="87"/>
      <c r="AD25" s="87"/>
      <c r="AE25" s="87"/>
      <c r="AF25" s="87"/>
      <c r="AG25" s="87"/>
    </row>
    <row r="26" spans="1:33" ht="18.5" thickBot="1" x14ac:dyDescent="0.25">
      <c r="A26" s="184"/>
      <c r="B26" s="86"/>
      <c r="C26" s="86"/>
      <c r="D26" s="187"/>
      <c r="E26" s="95">
        <v>6</v>
      </c>
      <c r="F26" s="100" t="s">
        <v>40</v>
      </c>
      <c r="G26" s="109">
        <v>4</v>
      </c>
      <c r="H26" s="186"/>
      <c r="I26" s="155"/>
      <c r="J26" s="195"/>
      <c r="K26" s="195"/>
      <c r="L26" s="195"/>
      <c r="M26" s="156"/>
      <c r="N26" s="157"/>
      <c r="O26" s="137"/>
      <c r="P26" s="94"/>
      <c r="Q26" s="196"/>
      <c r="R26" s="196"/>
      <c r="S26" s="196"/>
      <c r="T26" s="101"/>
      <c r="U26" s="187"/>
      <c r="V26" s="95">
        <v>6</v>
      </c>
      <c r="W26" s="100" t="s">
        <v>40</v>
      </c>
      <c r="X26" s="109">
        <v>2</v>
      </c>
      <c r="Y26" s="186"/>
      <c r="Z26" s="98"/>
      <c r="AA26" s="131"/>
      <c r="AB26" s="86"/>
      <c r="AC26" s="87"/>
      <c r="AD26" s="87"/>
      <c r="AE26" s="87"/>
      <c r="AF26" s="87"/>
      <c r="AG26" s="87"/>
    </row>
    <row r="27" spans="1:33" ht="18" x14ac:dyDescent="0.2">
      <c r="A27" s="102"/>
      <c r="B27" s="86"/>
      <c r="C27" s="86"/>
      <c r="D27" s="187"/>
      <c r="E27" s="95">
        <v>6</v>
      </c>
      <c r="F27" s="100" t="s">
        <v>40</v>
      </c>
      <c r="G27" s="109">
        <v>4</v>
      </c>
      <c r="H27" s="186"/>
      <c r="I27" s="167"/>
      <c r="J27" s="107"/>
      <c r="K27" s="107"/>
      <c r="L27" s="107"/>
      <c r="M27" s="95"/>
      <c r="N27" s="95"/>
      <c r="O27" s="98"/>
      <c r="P27" s="113"/>
      <c r="Q27" s="113"/>
      <c r="R27" s="134"/>
      <c r="S27" s="134"/>
      <c r="T27" s="168"/>
      <c r="U27" s="187"/>
      <c r="V27" s="95">
        <v>0</v>
      </c>
      <c r="W27" s="100" t="s">
        <v>40</v>
      </c>
      <c r="X27" s="109">
        <v>6</v>
      </c>
      <c r="Y27" s="186"/>
      <c r="Z27" s="98"/>
      <c r="AA27" s="131"/>
      <c r="AB27" s="102"/>
      <c r="AC27" s="87"/>
      <c r="AD27" s="87"/>
      <c r="AE27" s="87"/>
      <c r="AF27" s="87"/>
      <c r="AG27" s="87"/>
    </row>
    <row r="28" spans="1:33" ht="18" x14ac:dyDescent="0.2">
      <c r="A28" s="102"/>
      <c r="B28" s="102"/>
      <c r="C28" s="102"/>
      <c r="D28" s="187"/>
      <c r="E28" s="96"/>
      <c r="F28" s="106"/>
      <c r="G28" s="109"/>
      <c r="H28" s="186"/>
      <c r="I28" s="111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54"/>
      <c r="U28" s="187"/>
      <c r="V28" s="96"/>
      <c r="W28" s="100"/>
      <c r="X28" s="109"/>
      <c r="Y28" s="186"/>
      <c r="Z28" s="98"/>
      <c r="AA28" s="131"/>
      <c r="AB28" s="102"/>
      <c r="AC28" s="87"/>
      <c r="AD28" s="87"/>
      <c r="AE28" s="87"/>
      <c r="AF28" s="87"/>
      <c r="AG28" s="87"/>
    </row>
    <row r="29" spans="1:33" ht="18" x14ac:dyDescent="0.2">
      <c r="A29" s="102"/>
      <c r="B29" s="135"/>
      <c r="C29" s="135"/>
      <c r="D29" s="103"/>
      <c r="E29" s="103"/>
      <c r="F29" s="103"/>
      <c r="G29" s="103"/>
      <c r="H29" s="95"/>
      <c r="I29" s="130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54"/>
      <c r="U29" s="95"/>
      <c r="V29" s="95"/>
      <c r="W29" s="95"/>
      <c r="X29" s="95"/>
      <c r="Y29" s="95"/>
      <c r="Z29" s="95"/>
      <c r="AA29" s="87"/>
      <c r="AB29" s="102"/>
      <c r="AC29" s="87"/>
      <c r="AD29" s="87"/>
      <c r="AE29" s="87"/>
      <c r="AF29" s="87"/>
      <c r="AG29" s="87"/>
    </row>
    <row r="30" spans="1:33" ht="18.5" thickBot="1" x14ac:dyDescent="0.25">
      <c r="A30" s="180" t="s">
        <v>70</v>
      </c>
      <c r="B30" s="181" t="s">
        <v>44</v>
      </c>
      <c r="C30" s="136"/>
      <c r="D30" s="137"/>
      <c r="E30" s="137"/>
      <c r="F30" s="137"/>
      <c r="G30" s="137"/>
      <c r="H30" s="117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54"/>
      <c r="U30" s="155"/>
      <c r="V30" s="156"/>
      <c r="W30" s="156"/>
      <c r="X30" s="156"/>
      <c r="Y30" s="156"/>
      <c r="Z30" s="156"/>
      <c r="AA30" s="182" t="s">
        <v>45</v>
      </c>
      <c r="AB30" s="180" t="s">
        <v>72</v>
      </c>
      <c r="AC30" s="87"/>
      <c r="AD30" s="87"/>
      <c r="AE30" s="87"/>
      <c r="AF30" s="87"/>
      <c r="AG30" s="87"/>
    </row>
    <row r="31" spans="1:33" ht="18" x14ac:dyDescent="0.2">
      <c r="A31" s="180"/>
      <c r="B31" s="181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182"/>
      <c r="AB31" s="180"/>
      <c r="AC31" s="87"/>
      <c r="AD31" s="87"/>
      <c r="AE31" s="87"/>
      <c r="AF31" s="87"/>
      <c r="AG31" s="87"/>
    </row>
    <row r="32" spans="1:33" ht="23" thickBot="1" x14ac:dyDescent="0.25">
      <c r="A32" s="88" t="s">
        <v>48</v>
      </c>
      <c r="B32" s="89" t="s">
        <v>49</v>
      </c>
      <c r="C32" s="89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6"/>
      <c r="AC32" s="87"/>
      <c r="AD32" s="87"/>
      <c r="AE32" s="87"/>
      <c r="AF32" s="87"/>
      <c r="AG32" s="87"/>
    </row>
    <row r="33" spans="1:33" ht="20.5" thickBot="1" x14ac:dyDescent="0.25">
      <c r="A33" s="86"/>
      <c r="B33" s="86"/>
      <c r="C33" s="86"/>
      <c r="D33" s="87"/>
      <c r="E33" s="87"/>
      <c r="F33" s="87"/>
      <c r="G33" s="87"/>
      <c r="H33" s="87"/>
      <c r="I33" s="87"/>
      <c r="J33" s="91" t="s">
        <v>38</v>
      </c>
      <c r="K33" s="87"/>
      <c r="L33" s="192" t="s">
        <v>73</v>
      </c>
      <c r="M33" s="193"/>
      <c r="N33" s="193"/>
      <c r="O33" s="193"/>
      <c r="P33" s="193"/>
      <c r="Q33" s="194"/>
      <c r="R33" s="92"/>
      <c r="S33" s="125"/>
      <c r="T33" s="87"/>
      <c r="U33" s="87"/>
      <c r="V33" s="87"/>
      <c r="W33" s="87"/>
      <c r="X33" s="87"/>
      <c r="Y33" s="87"/>
      <c r="Z33" s="87"/>
      <c r="AA33" s="87"/>
      <c r="AB33" s="86"/>
      <c r="AC33" s="87"/>
      <c r="AD33" s="87"/>
      <c r="AE33" s="87"/>
      <c r="AF33" s="87"/>
      <c r="AG33" s="87"/>
    </row>
    <row r="34" spans="1:33" ht="20" x14ac:dyDescent="0.2">
      <c r="A34" s="86"/>
      <c r="B34" s="86"/>
      <c r="C34" s="86"/>
      <c r="D34" s="87"/>
      <c r="E34" s="95"/>
      <c r="F34" s="95"/>
      <c r="G34" s="95"/>
      <c r="H34" s="95"/>
      <c r="I34" s="95"/>
      <c r="J34" s="126"/>
      <c r="K34" s="95"/>
      <c r="L34" s="188"/>
      <c r="M34" s="96">
        <v>6</v>
      </c>
      <c r="N34" s="190" t="s">
        <v>40</v>
      </c>
      <c r="O34" s="190"/>
      <c r="P34" s="98">
        <v>2</v>
      </c>
      <c r="Q34" s="188"/>
      <c r="R34" s="127"/>
      <c r="S34" s="105"/>
      <c r="T34" s="95"/>
      <c r="U34" s="95"/>
      <c r="V34" s="95"/>
      <c r="W34" s="95"/>
      <c r="X34" s="95"/>
      <c r="Y34" s="95"/>
      <c r="Z34" s="95"/>
      <c r="AA34" s="87"/>
      <c r="AB34" s="86"/>
      <c r="AC34" s="87"/>
      <c r="AD34" s="87"/>
      <c r="AE34" s="87"/>
      <c r="AF34" s="87"/>
      <c r="AG34" s="87"/>
    </row>
    <row r="35" spans="1:33" ht="18.5" thickBot="1" x14ac:dyDescent="0.25">
      <c r="A35" s="180" t="s">
        <v>74</v>
      </c>
      <c r="B35" s="181" t="s">
        <v>39</v>
      </c>
      <c r="C35" s="99"/>
      <c r="D35" s="87"/>
      <c r="E35" s="95"/>
      <c r="F35" s="95"/>
      <c r="G35" s="95"/>
      <c r="H35" s="95"/>
      <c r="I35" s="95"/>
      <c r="J35" s="95"/>
      <c r="K35" s="95"/>
      <c r="L35" s="189"/>
      <c r="M35" s="95">
        <v>6</v>
      </c>
      <c r="N35" s="183" t="s">
        <v>40</v>
      </c>
      <c r="O35" s="183"/>
      <c r="P35" s="109">
        <v>1</v>
      </c>
      <c r="Q35" s="189"/>
      <c r="R35" s="95"/>
      <c r="S35" s="105"/>
      <c r="T35" s="95"/>
      <c r="U35" s="95"/>
      <c r="V35" s="95"/>
      <c r="W35" s="95"/>
      <c r="X35" s="95"/>
      <c r="Y35" s="95"/>
      <c r="Z35" s="95"/>
      <c r="AA35" s="182" t="s">
        <v>41</v>
      </c>
      <c r="AB35" s="180" t="s">
        <v>73</v>
      </c>
      <c r="AC35" s="87"/>
      <c r="AD35" s="87"/>
      <c r="AE35" s="87"/>
      <c r="AF35" s="87"/>
      <c r="AG35" s="87"/>
    </row>
    <row r="36" spans="1:33" ht="18" x14ac:dyDescent="0.2">
      <c r="A36" s="180"/>
      <c r="B36" s="181"/>
      <c r="C36" s="150"/>
      <c r="D36" s="169"/>
      <c r="E36" s="151"/>
      <c r="F36" s="151"/>
      <c r="G36" s="151"/>
      <c r="H36" s="152"/>
      <c r="I36" s="95"/>
      <c r="J36" s="95"/>
      <c r="K36" s="95"/>
      <c r="L36" s="189"/>
      <c r="M36" s="95">
        <v>6</v>
      </c>
      <c r="N36" s="183" t="s">
        <v>40</v>
      </c>
      <c r="O36" s="183"/>
      <c r="P36" s="109">
        <v>1</v>
      </c>
      <c r="Q36" s="189"/>
      <c r="R36" s="95"/>
      <c r="S36" s="105"/>
      <c r="T36" s="154"/>
      <c r="U36" s="172"/>
      <c r="V36" s="151"/>
      <c r="W36" s="151"/>
      <c r="X36" s="151"/>
      <c r="Y36" s="151"/>
      <c r="Z36" s="151"/>
      <c r="AA36" s="182"/>
      <c r="AB36" s="180"/>
      <c r="AC36" s="87"/>
      <c r="AD36" s="87"/>
      <c r="AE36" s="87"/>
      <c r="AF36" s="87"/>
      <c r="AG36" s="87"/>
    </row>
    <row r="37" spans="1:33" ht="18" x14ac:dyDescent="0.2">
      <c r="A37" s="102"/>
      <c r="B37" s="99"/>
      <c r="C37" s="99"/>
      <c r="D37" s="87"/>
      <c r="E37" s="95"/>
      <c r="F37" s="95"/>
      <c r="G37" s="95"/>
      <c r="H37" s="103"/>
      <c r="I37" s="164"/>
      <c r="J37" s="103"/>
      <c r="K37" s="103"/>
      <c r="L37" s="189"/>
      <c r="M37" s="95"/>
      <c r="N37" s="96"/>
      <c r="O37" s="106"/>
      <c r="P37" s="109"/>
      <c r="Q37" s="189"/>
      <c r="R37" s="95"/>
      <c r="S37" s="103"/>
      <c r="T37" s="154"/>
      <c r="U37" s="95"/>
      <c r="V37" s="95"/>
      <c r="W37" s="95"/>
      <c r="X37" s="95"/>
      <c r="Y37" s="95"/>
      <c r="Z37" s="95"/>
      <c r="AA37" s="104"/>
      <c r="AB37" s="102"/>
      <c r="AC37" s="87"/>
      <c r="AD37" s="87"/>
      <c r="AE37" s="87"/>
      <c r="AF37" s="87"/>
      <c r="AG37" s="87"/>
    </row>
    <row r="38" spans="1:33" ht="18" x14ac:dyDescent="0.2">
      <c r="A38" s="184"/>
      <c r="B38" s="99"/>
      <c r="C38" s="99"/>
      <c r="D38" s="185"/>
      <c r="E38" s="95">
        <v>6</v>
      </c>
      <c r="F38" s="100" t="s">
        <v>40</v>
      </c>
      <c r="G38" s="109">
        <v>5</v>
      </c>
      <c r="H38" s="186"/>
      <c r="I38" s="165"/>
      <c r="J38" s="105"/>
      <c r="K38" s="105"/>
      <c r="L38" s="95"/>
      <c r="M38" s="96"/>
      <c r="N38" s="95"/>
      <c r="O38" s="98"/>
      <c r="P38" s="109"/>
      <c r="Q38" s="107"/>
      <c r="R38" s="95"/>
      <c r="S38" s="105"/>
      <c r="T38" s="154"/>
      <c r="U38" s="187"/>
      <c r="V38" s="95">
        <v>6</v>
      </c>
      <c r="W38" s="100" t="s">
        <v>40</v>
      </c>
      <c r="X38" s="109">
        <v>3</v>
      </c>
      <c r="Y38" s="186"/>
      <c r="Z38" s="98"/>
      <c r="AA38" s="139"/>
      <c r="AB38" s="86"/>
      <c r="AC38" s="87"/>
      <c r="AD38" s="87"/>
      <c r="AE38" s="87"/>
      <c r="AF38" s="87"/>
      <c r="AG38" s="87"/>
    </row>
    <row r="39" spans="1:33" ht="18.5" thickBot="1" x14ac:dyDescent="0.25">
      <c r="A39" s="184"/>
      <c r="B39" s="99"/>
      <c r="C39" s="99"/>
      <c r="D39" s="185"/>
      <c r="E39" s="95">
        <v>1</v>
      </c>
      <c r="F39" s="100" t="s">
        <v>40</v>
      </c>
      <c r="G39" s="109">
        <v>6</v>
      </c>
      <c r="H39" s="186"/>
      <c r="I39" s="166"/>
      <c r="J39" s="186"/>
      <c r="K39" s="186"/>
      <c r="L39" s="186"/>
      <c r="M39" s="94"/>
      <c r="N39" s="94"/>
      <c r="O39" s="171"/>
      <c r="P39" s="156"/>
      <c r="Q39" s="191"/>
      <c r="R39" s="191"/>
      <c r="S39" s="191"/>
      <c r="T39" s="157"/>
      <c r="U39" s="187"/>
      <c r="V39" s="95">
        <v>6</v>
      </c>
      <c r="W39" s="100" t="s">
        <v>40</v>
      </c>
      <c r="X39" s="109">
        <v>4</v>
      </c>
      <c r="Y39" s="186"/>
      <c r="Z39" s="98"/>
      <c r="AA39" s="139"/>
      <c r="AB39" s="86"/>
      <c r="AC39" s="87"/>
      <c r="AD39" s="87"/>
      <c r="AE39" s="87"/>
      <c r="AF39" s="87"/>
      <c r="AG39" s="87"/>
    </row>
    <row r="40" spans="1:33" ht="18" x14ac:dyDescent="0.2">
      <c r="A40" s="102"/>
      <c r="B40" s="99"/>
      <c r="C40" s="99"/>
      <c r="D40" s="185"/>
      <c r="E40" s="95">
        <v>6</v>
      </c>
      <c r="F40" s="100" t="s">
        <v>40</v>
      </c>
      <c r="G40" s="109">
        <v>4</v>
      </c>
      <c r="H40" s="186"/>
      <c r="I40" s="132"/>
      <c r="J40" s="133"/>
      <c r="K40" s="133"/>
      <c r="L40" s="133"/>
      <c r="M40" s="95"/>
      <c r="N40" s="95"/>
      <c r="O40" s="98"/>
      <c r="P40" s="98"/>
      <c r="Q40" s="98"/>
      <c r="R40" s="108"/>
      <c r="S40" s="108"/>
      <c r="T40" s="170"/>
      <c r="U40" s="187"/>
      <c r="V40" s="95">
        <v>6</v>
      </c>
      <c r="W40" s="100" t="s">
        <v>40</v>
      </c>
      <c r="X40" s="109">
        <v>0</v>
      </c>
      <c r="Y40" s="186"/>
      <c r="Z40" s="98"/>
      <c r="AA40" s="139"/>
      <c r="AB40" s="102"/>
      <c r="AC40" s="87"/>
      <c r="AD40" s="87"/>
      <c r="AE40" s="87"/>
      <c r="AF40" s="87"/>
      <c r="AG40" s="87"/>
    </row>
    <row r="41" spans="1:33" ht="18" x14ac:dyDescent="0.2">
      <c r="A41" s="102"/>
      <c r="B41" s="93"/>
      <c r="C41" s="93"/>
      <c r="D41" s="185"/>
      <c r="E41" s="96"/>
      <c r="F41" s="106"/>
      <c r="G41" s="109"/>
      <c r="H41" s="186"/>
      <c r="I41" s="111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101"/>
      <c r="U41" s="187"/>
      <c r="V41" s="96"/>
      <c r="W41" s="100"/>
      <c r="X41" s="109"/>
      <c r="Y41" s="186"/>
      <c r="Z41" s="98"/>
      <c r="AA41" s="139"/>
      <c r="AB41" s="102"/>
      <c r="AC41" s="87"/>
      <c r="AD41" s="87"/>
      <c r="AE41" s="87"/>
      <c r="AF41" s="87"/>
      <c r="AG41" s="87"/>
    </row>
    <row r="42" spans="1:33" ht="18" x14ac:dyDescent="0.2">
      <c r="A42" s="102"/>
      <c r="B42" s="114"/>
      <c r="C42" s="114"/>
      <c r="D42" s="140"/>
      <c r="E42" s="103"/>
      <c r="F42" s="103"/>
      <c r="G42" s="103"/>
      <c r="H42" s="95"/>
      <c r="I42" s="130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1"/>
      <c r="U42" s="95"/>
      <c r="V42" s="95"/>
      <c r="W42" s="95"/>
      <c r="X42" s="95"/>
      <c r="Y42" s="95"/>
      <c r="Z42" s="95"/>
      <c r="AA42" s="104"/>
      <c r="AB42" s="102"/>
      <c r="AC42" s="87"/>
      <c r="AD42" s="87"/>
      <c r="AE42" s="87"/>
      <c r="AF42" s="87"/>
      <c r="AG42" s="87"/>
    </row>
    <row r="43" spans="1:33" ht="18" x14ac:dyDescent="0.2">
      <c r="A43" s="180" t="s">
        <v>75</v>
      </c>
      <c r="B43" s="181" t="s">
        <v>44</v>
      </c>
      <c r="C43" s="136"/>
      <c r="D43" s="141"/>
      <c r="E43" s="141"/>
      <c r="F43" s="141"/>
      <c r="G43" s="141"/>
      <c r="H43" s="142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143"/>
      <c r="U43" s="144"/>
      <c r="V43" s="138"/>
      <c r="W43" s="138"/>
      <c r="X43" s="138"/>
      <c r="Y43" s="138"/>
      <c r="Z43" s="138"/>
      <c r="AA43" s="182" t="s">
        <v>45</v>
      </c>
      <c r="AB43" s="180" t="s">
        <v>76</v>
      </c>
      <c r="AC43" s="87"/>
      <c r="AD43" s="87"/>
      <c r="AE43" s="87"/>
      <c r="AF43" s="87"/>
      <c r="AG43" s="87"/>
    </row>
    <row r="44" spans="1:33" ht="18" x14ac:dyDescent="0.2">
      <c r="A44" s="180"/>
      <c r="B44" s="181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182"/>
      <c r="AB44" s="180"/>
      <c r="AC44" s="87"/>
      <c r="AD44" s="87"/>
      <c r="AE44" s="87"/>
      <c r="AF44" s="87"/>
      <c r="AG44" s="87"/>
    </row>
    <row r="45" spans="1:33" ht="18" x14ac:dyDescent="0.2">
      <c r="A45" s="86"/>
      <c r="B45" s="86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6"/>
      <c r="AC45" s="87"/>
      <c r="AD45" s="87"/>
      <c r="AE45" s="87"/>
      <c r="AF45" s="87"/>
      <c r="AG45" s="87"/>
    </row>
    <row r="46" spans="1:33" ht="18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7"/>
      <c r="AD46" s="87"/>
      <c r="AE46" s="87"/>
      <c r="AF46" s="87"/>
      <c r="AG46" s="87"/>
    </row>
  </sheetData>
  <mergeCells count="73">
    <mergeCell ref="A1:AA1"/>
    <mergeCell ref="L4:Q4"/>
    <mergeCell ref="A5:A6"/>
    <mergeCell ref="B5:B6"/>
    <mergeCell ref="L5:L8"/>
    <mergeCell ref="N5:O5"/>
    <mergeCell ref="Q5:Q8"/>
    <mergeCell ref="AA5:AA6"/>
    <mergeCell ref="A9:A10"/>
    <mergeCell ref="B9:B10"/>
    <mergeCell ref="U9:U12"/>
    <mergeCell ref="Y9:Y12"/>
    <mergeCell ref="J10:L10"/>
    <mergeCell ref="Q10:S10"/>
    <mergeCell ref="I11:I14"/>
    <mergeCell ref="M11:M14"/>
    <mergeCell ref="E13:G13"/>
    <mergeCell ref="D14:D17"/>
    <mergeCell ref="H14:H17"/>
    <mergeCell ref="A17:A18"/>
    <mergeCell ref="B17:B18"/>
    <mergeCell ref="AB11:AB12"/>
    <mergeCell ref="AB5:AB6"/>
    <mergeCell ref="N6:O6"/>
    <mergeCell ref="N7:O7"/>
    <mergeCell ref="V8:X8"/>
    <mergeCell ref="P11:P14"/>
    <mergeCell ref="T11:T14"/>
    <mergeCell ref="AA11:AA12"/>
    <mergeCell ref="AB17:AB18"/>
    <mergeCell ref="L20:Q20"/>
    <mergeCell ref="L21:L24"/>
    <mergeCell ref="N21:O21"/>
    <mergeCell ref="Q21:Q24"/>
    <mergeCell ref="N22:O22"/>
    <mergeCell ref="AA22:AA23"/>
    <mergeCell ref="AB22:AB23"/>
    <mergeCell ref="AA17:AA18"/>
    <mergeCell ref="N23:O23"/>
    <mergeCell ref="A22:A23"/>
    <mergeCell ref="B22:B23"/>
    <mergeCell ref="Y25:Y28"/>
    <mergeCell ref="J26:L26"/>
    <mergeCell ref="Q26:S26"/>
    <mergeCell ref="AA30:AA31"/>
    <mergeCell ref="AB30:AB31"/>
    <mergeCell ref="L33:Q33"/>
    <mergeCell ref="A25:A26"/>
    <mergeCell ref="D25:D28"/>
    <mergeCell ref="H25:H28"/>
    <mergeCell ref="U25:U28"/>
    <mergeCell ref="Q34:Q37"/>
    <mergeCell ref="A35:A36"/>
    <mergeCell ref="B35:B36"/>
    <mergeCell ref="Q39:S39"/>
    <mergeCell ref="A30:A31"/>
    <mergeCell ref="B30:B31"/>
    <mergeCell ref="A43:A44"/>
    <mergeCell ref="B43:B44"/>
    <mergeCell ref="AA43:AA44"/>
    <mergeCell ref="AB43:AB44"/>
    <mergeCell ref="N35:O35"/>
    <mergeCell ref="AA35:AA36"/>
    <mergeCell ref="AB35:AB36"/>
    <mergeCell ref="N36:O36"/>
    <mergeCell ref="A38:A39"/>
    <mergeCell ref="D38:D41"/>
    <mergeCell ref="H38:H41"/>
    <mergeCell ref="U38:U41"/>
    <mergeCell ref="Y38:Y41"/>
    <mergeCell ref="J39:L39"/>
    <mergeCell ref="L34:L37"/>
    <mergeCell ref="N34:O34"/>
  </mergeCells>
  <phoneticPr fontId="4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1F4B-844C-4F52-AFD3-35387B2068AE}">
  <dimension ref="A1:AA74"/>
  <sheetViews>
    <sheetView zoomScaleNormal="100" zoomScaleSheetLayoutView="100" workbookViewId="0">
      <selection activeCell="A2" sqref="A2"/>
    </sheetView>
  </sheetViews>
  <sheetFormatPr defaultRowHeight="13" x14ac:dyDescent="0.2"/>
  <cols>
    <col min="1" max="1" width="12.6328125" customWidth="1"/>
    <col min="2" max="21" width="3.6328125" customWidth="1"/>
    <col min="257" max="257" width="12.6328125" customWidth="1"/>
    <col min="258" max="277" width="3.6328125" customWidth="1"/>
    <col min="513" max="513" width="12.6328125" customWidth="1"/>
    <col min="514" max="533" width="3.6328125" customWidth="1"/>
    <col min="769" max="769" width="12.6328125" customWidth="1"/>
    <col min="770" max="789" width="3.6328125" customWidth="1"/>
    <col min="1025" max="1025" width="12.6328125" customWidth="1"/>
    <col min="1026" max="1045" width="3.6328125" customWidth="1"/>
    <col min="1281" max="1281" width="12.6328125" customWidth="1"/>
    <col min="1282" max="1301" width="3.6328125" customWidth="1"/>
    <col min="1537" max="1537" width="12.6328125" customWidth="1"/>
    <col min="1538" max="1557" width="3.6328125" customWidth="1"/>
    <col min="1793" max="1793" width="12.6328125" customWidth="1"/>
    <col min="1794" max="1813" width="3.6328125" customWidth="1"/>
    <col min="2049" max="2049" width="12.6328125" customWidth="1"/>
    <col min="2050" max="2069" width="3.6328125" customWidth="1"/>
    <col min="2305" max="2305" width="12.6328125" customWidth="1"/>
    <col min="2306" max="2325" width="3.6328125" customWidth="1"/>
    <col min="2561" max="2561" width="12.6328125" customWidth="1"/>
    <col min="2562" max="2581" width="3.6328125" customWidth="1"/>
    <col min="2817" max="2817" width="12.6328125" customWidth="1"/>
    <col min="2818" max="2837" width="3.6328125" customWidth="1"/>
    <col min="3073" max="3073" width="12.6328125" customWidth="1"/>
    <col min="3074" max="3093" width="3.6328125" customWidth="1"/>
    <col min="3329" max="3329" width="12.6328125" customWidth="1"/>
    <col min="3330" max="3349" width="3.6328125" customWidth="1"/>
    <col min="3585" max="3585" width="12.6328125" customWidth="1"/>
    <col min="3586" max="3605" width="3.6328125" customWidth="1"/>
    <col min="3841" max="3841" width="12.6328125" customWidth="1"/>
    <col min="3842" max="3861" width="3.6328125" customWidth="1"/>
    <col min="4097" max="4097" width="12.6328125" customWidth="1"/>
    <col min="4098" max="4117" width="3.6328125" customWidth="1"/>
    <col min="4353" max="4353" width="12.6328125" customWidth="1"/>
    <col min="4354" max="4373" width="3.6328125" customWidth="1"/>
    <col min="4609" max="4609" width="12.6328125" customWidth="1"/>
    <col min="4610" max="4629" width="3.6328125" customWidth="1"/>
    <col min="4865" max="4865" width="12.6328125" customWidth="1"/>
    <col min="4866" max="4885" width="3.6328125" customWidth="1"/>
    <col min="5121" max="5121" width="12.6328125" customWidth="1"/>
    <col min="5122" max="5141" width="3.6328125" customWidth="1"/>
    <col min="5377" max="5377" width="12.6328125" customWidth="1"/>
    <col min="5378" max="5397" width="3.6328125" customWidth="1"/>
    <col min="5633" max="5633" width="12.6328125" customWidth="1"/>
    <col min="5634" max="5653" width="3.6328125" customWidth="1"/>
    <col min="5889" max="5889" width="12.6328125" customWidth="1"/>
    <col min="5890" max="5909" width="3.6328125" customWidth="1"/>
    <col min="6145" max="6145" width="12.6328125" customWidth="1"/>
    <col min="6146" max="6165" width="3.6328125" customWidth="1"/>
    <col min="6401" max="6401" width="12.6328125" customWidth="1"/>
    <col min="6402" max="6421" width="3.6328125" customWidth="1"/>
    <col min="6657" max="6657" width="12.6328125" customWidth="1"/>
    <col min="6658" max="6677" width="3.6328125" customWidth="1"/>
    <col min="6913" max="6913" width="12.6328125" customWidth="1"/>
    <col min="6914" max="6933" width="3.6328125" customWidth="1"/>
    <col min="7169" max="7169" width="12.6328125" customWidth="1"/>
    <col min="7170" max="7189" width="3.6328125" customWidth="1"/>
    <col min="7425" max="7425" width="12.6328125" customWidth="1"/>
    <col min="7426" max="7445" width="3.6328125" customWidth="1"/>
    <col min="7681" max="7681" width="12.6328125" customWidth="1"/>
    <col min="7682" max="7701" width="3.6328125" customWidth="1"/>
    <col min="7937" max="7937" width="12.6328125" customWidth="1"/>
    <col min="7938" max="7957" width="3.6328125" customWidth="1"/>
    <col min="8193" max="8193" width="12.6328125" customWidth="1"/>
    <col min="8194" max="8213" width="3.6328125" customWidth="1"/>
    <col min="8449" max="8449" width="12.6328125" customWidth="1"/>
    <col min="8450" max="8469" width="3.6328125" customWidth="1"/>
    <col min="8705" max="8705" width="12.6328125" customWidth="1"/>
    <col min="8706" max="8725" width="3.6328125" customWidth="1"/>
    <col min="8961" max="8961" width="12.6328125" customWidth="1"/>
    <col min="8962" max="8981" width="3.6328125" customWidth="1"/>
    <col min="9217" max="9217" width="12.6328125" customWidth="1"/>
    <col min="9218" max="9237" width="3.6328125" customWidth="1"/>
    <col min="9473" max="9473" width="12.6328125" customWidth="1"/>
    <col min="9474" max="9493" width="3.6328125" customWidth="1"/>
    <col min="9729" max="9729" width="12.6328125" customWidth="1"/>
    <col min="9730" max="9749" width="3.6328125" customWidth="1"/>
    <col min="9985" max="9985" width="12.6328125" customWidth="1"/>
    <col min="9986" max="10005" width="3.6328125" customWidth="1"/>
    <col min="10241" max="10241" width="12.6328125" customWidth="1"/>
    <col min="10242" max="10261" width="3.6328125" customWidth="1"/>
    <col min="10497" max="10497" width="12.6328125" customWidth="1"/>
    <col min="10498" max="10517" width="3.6328125" customWidth="1"/>
    <col min="10753" max="10753" width="12.6328125" customWidth="1"/>
    <col min="10754" max="10773" width="3.6328125" customWidth="1"/>
    <col min="11009" max="11009" width="12.6328125" customWidth="1"/>
    <col min="11010" max="11029" width="3.6328125" customWidth="1"/>
    <col min="11265" max="11265" width="12.6328125" customWidth="1"/>
    <col min="11266" max="11285" width="3.6328125" customWidth="1"/>
    <col min="11521" max="11521" width="12.6328125" customWidth="1"/>
    <col min="11522" max="11541" width="3.6328125" customWidth="1"/>
    <col min="11777" max="11777" width="12.6328125" customWidth="1"/>
    <col min="11778" max="11797" width="3.6328125" customWidth="1"/>
    <col min="12033" max="12033" width="12.6328125" customWidth="1"/>
    <col min="12034" max="12053" width="3.6328125" customWidth="1"/>
    <col min="12289" max="12289" width="12.6328125" customWidth="1"/>
    <col min="12290" max="12309" width="3.6328125" customWidth="1"/>
    <col min="12545" max="12545" width="12.6328125" customWidth="1"/>
    <col min="12546" max="12565" width="3.6328125" customWidth="1"/>
    <col min="12801" max="12801" width="12.6328125" customWidth="1"/>
    <col min="12802" max="12821" width="3.6328125" customWidth="1"/>
    <col min="13057" max="13057" width="12.6328125" customWidth="1"/>
    <col min="13058" max="13077" width="3.6328125" customWidth="1"/>
    <col min="13313" max="13313" width="12.6328125" customWidth="1"/>
    <col min="13314" max="13333" width="3.6328125" customWidth="1"/>
    <col min="13569" max="13569" width="12.6328125" customWidth="1"/>
    <col min="13570" max="13589" width="3.6328125" customWidth="1"/>
    <col min="13825" max="13825" width="12.6328125" customWidth="1"/>
    <col min="13826" max="13845" width="3.6328125" customWidth="1"/>
    <col min="14081" max="14081" width="12.6328125" customWidth="1"/>
    <col min="14082" max="14101" width="3.6328125" customWidth="1"/>
    <col min="14337" max="14337" width="12.6328125" customWidth="1"/>
    <col min="14338" max="14357" width="3.6328125" customWidth="1"/>
    <col min="14593" max="14593" width="12.6328125" customWidth="1"/>
    <col min="14594" max="14613" width="3.6328125" customWidth="1"/>
    <col min="14849" max="14849" width="12.6328125" customWidth="1"/>
    <col min="14850" max="14869" width="3.6328125" customWidth="1"/>
    <col min="15105" max="15105" width="12.6328125" customWidth="1"/>
    <col min="15106" max="15125" width="3.6328125" customWidth="1"/>
    <col min="15361" max="15361" width="12.6328125" customWidth="1"/>
    <col min="15362" max="15381" width="3.6328125" customWidth="1"/>
    <col min="15617" max="15617" width="12.6328125" customWidth="1"/>
    <col min="15618" max="15637" width="3.6328125" customWidth="1"/>
    <col min="15873" max="15873" width="12.6328125" customWidth="1"/>
    <col min="15874" max="15893" width="3.6328125" customWidth="1"/>
    <col min="16129" max="16129" width="12.6328125" customWidth="1"/>
    <col min="16130" max="16149" width="3.6328125" customWidth="1"/>
  </cols>
  <sheetData>
    <row r="1" spans="1:27" ht="19" x14ac:dyDescent="0.2">
      <c r="A1" s="280" t="s">
        <v>87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</row>
    <row r="2" spans="1:27" ht="19" x14ac:dyDescent="0.2">
      <c r="A2" s="1"/>
      <c r="B2" s="1"/>
      <c r="C2" s="1"/>
      <c r="D2" s="1"/>
      <c r="E2" s="2"/>
      <c r="F2" s="2"/>
      <c r="G2" s="2"/>
      <c r="H2" s="1"/>
      <c r="I2" s="1"/>
      <c r="J2" s="2"/>
      <c r="K2" s="2"/>
      <c r="L2" s="2"/>
      <c r="M2" s="1"/>
      <c r="N2" s="1"/>
      <c r="O2" s="1"/>
      <c r="P2" s="2"/>
      <c r="Q2" s="2"/>
      <c r="R2" s="1"/>
      <c r="S2" s="1"/>
      <c r="T2" s="1"/>
      <c r="U2" s="2"/>
      <c r="V2" s="2"/>
      <c r="W2" s="2"/>
      <c r="X2" s="2"/>
      <c r="Y2" s="2"/>
      <c r="Z2" s="2"/>
      <c r="AA2" s="2"/>
    </row>
    <row r="3" spans="1:27" ht="14" x14ac:dyDescent="0.2">
      <c r="A3" s="3" t="s">
        <v>0</v>
      </c>
      <c r="B3" s="4"/>
      <c r="C3" s="5" t="s">
        <v>1</v>
      </c>
      <c r="D3" s="6"/>
      <c r="E3" s="6"/>
      <c r="F3" s="7"/>
      <c r="G3" s="4"/>
      <c r="H3" s="5" t="s">
        <v>2</v>
      </c>
      <c r="I3" s="6"/>
      <c r="J3" s="6"/>
      <c r="K3" s="7"/>
      <c r="L3" s="4"/>
      <c r="M3" s="5" t="s">
        <v>3</v>
      </c>
      <c r="N3" s="6"/>
      <c r="O3" s="6"/>
      <c r="P3" s="8"/>
      <c r="Q3" s="4"/>
      <c r="R3" s="5" t="s">
        <v>4</v>
      </c>
      <c r="S3" s="6"/>
      <c r="T3" s="6"/>
      <c r="U3" s="8"/>
      <c r="V3" s="9" t="s">
        <v>5</v>
      </c>
      <c r="W3" s="282" t="s">
        <v>6</v>
      </c>
      <c r="X3" s="283"/>
      <c r="Y3" s="283"/>
      <c r="Z3" s="284"/>
      <c r="AA3" s="10" t="s">
        <v>7</v>
      </c>
    </row>
    <row r="4" spans="1:27" x14ac:dyDescent="0.2">
      <c r="A4" s="211" t="s">
        <v>8</v>
      </c>
      <c r="B4" s="243"/>
      <c r="C4" s="244"/>
      <c r="D4" s="244"/>
      <c r="E4" s="244"/>
      <c r="F4" s="245"/>
      <c r="G4" s="213">
        <v>2</v>
      </c>
      <c r="H4" s="11">
        <v>2</v>
      </c>
      <c r="I4" s="11" t="s">
        <v>9</v>
      </c>
      <c r="J4" s="11">
        <v>6</v>
      </c>
      <c r="K4" s="215">
        <v>1</v>
      </c>
      <c r="L4" s="213">
        <v>3</v>
      </c>
      <c r="M4" s="11">
        <v>6</v>
      </c>
      <c r="N4" s="11" t="s">
        <v>9</v>
      </c>
      <c r="O4" s="11">
        <v>0</v>
      </c>
      <c r="P4" s="215">
        <v>0</v>
      </c>
      <c r="Q4" s="217"/>
      <c r="R4" s="218"/>
      <c r="S4" s="218"/>
      <c r="T4" s="218"/>
      <c r="U4" s="219"/>
      <c r="V4" s="235" t="s">
        <v>78</v>
      </c>
      <c r="W4" s="12" t="s">
        <v>10</v>
      </c>
      <c r="X4" s="13">
        <f>(G4)+(L4)</f>
        <v>5</v>
      </c>
      <c r="Y4" s="13"/>
      <c r="Z4" s="14"/>
      <c r="AA4" s="238" t="s">
        <v>85</v>
      </c>
    </row>
    <row r="5" spans="1:27" x14ac:dyDescent="0.2">
      <c r="A5" s="212"/>
      <c r="B5" s="246"/>
      <c r="C5" s="247"/>
      <c r="D5" s="247"/>
      <c r="E5" s="247"/>
      <c r="F5" s="248"/>
      <c r="G5" s="214"/>
      <c r="H5" s="11">
        <v>6</v>
      </c>
      <c r="I5" s="11" t="s">
        <v>9</v>
      </c>
      <c r="J5" s="11">
        <v>5</v>
      </c>
      <c r="K5" s="216"/>
      <c r="L5" s="214"/>
      <c r="M5" s="11">
        <v>6</v>
      </c>
      <c r="N5" s="11" t="s">
        <v>9</v>
      </c>
      <c r="O5" s="11">
        <v>2</v>
      </c>
      <c r="P5" s="216"/>
      <c r="Q5" s="220"/>
      <c r="R5" s="221"/>
      <c r="S5" s="221"/>
      <c r="T5" s="221"/>
      <c r="U5" s="222"/>
      <c r="V5" s="236"/>
      <c r="W5" s="173">
        <f>(X4)/(X5)</f>
        <v>0.83333333333333337</v>
      </c>
      <c r="X5" s="15">
        <v>6</v>
      </c>
      <c r="Y5" s="15"/>
      <c r="Z5" s="16"/>
      <c r="AA5" s="239"/>
    </row>
    <row r="6" spans="1:27" x14ac:dyDescent="0.2">
      <c r="A6" s="241" t="s">
        <v>50</v>
      </c>
      <c r="B6" s="246"/>
      <c r="C6" s="247"/>
      <c r="D6" s="247"/>
      <c r="E6" s="247"/>
      <c r="F6" s="248"/>
      <c r="G6" s="214"/>
      <c r="H6" s="11">
        <v>6</v>
      </c>
      <c r="I6" s="11" t="s">
        <v>9</v>
      </c>
      <c r="J6" s="11">
        <v>5</v>
      </c>
      <c r="K6" s="216"/>
      <c r="L6" s="214"/>
      <c r="M6" s="11">
        <v>6</v>
      </c>
      <c r="N6" s="11" t="s">
        <v>9</v>
      </c>
      <c r="O6" s="11">
        <v>4</v>
      </c>
      <c r="P6" s="216"/>
      <c r="Q6" s="220"/>
      <c r="R6" s="221"/>
      <c r="S6" s="221"/>
      <c r="T6" s="221"/>
      <c r="U6" s="222"/>
      <c r="V6" s="236"/>
      <c r="W6" s="17" t="s">
        <v>11</v>
      </c>
      <c r="X6" s="13">
        <f>(H7)+(M7)</f>
        <v>32</v>
      </c>
      <c r="Y6" s="18" t="s">
        <v>12</v>
      </c>
      <c r="Z6" s="174">
        <f>H7+J7+M7+O7</f>
        <v>54</v>
      </c>
      <c r="AA6" s="239"/>
    </row>
    <row r="7" spans="1:27" x14ac:dyDescent="0.2">
      <c r="A7" s="242"/>
      <c r="B7" s="249"/>
      <c r="C7" s="250"/>
      <c r="D7" s="250"/>
      <c r="E7" s="250"/>
      <c r="F7" s="251"/>
      <c r="G7" s="20"/>
      <c r="H7" s="21">
        <f>SUM(H4:H6)</f>
        <v>14</v>
      </c>
      <c r="I7" s="22"/>
      <c r="J7" s="21">
        <f>SUM(J4:J6)</f>
        <v>16</v>
      </c>
      <c r="K7" s="23"/>
      <c r="L7" s="24"/>
      <c r="M7" s="21">
        <f>SUM(M4:M6)</f>
        <v>18</v>
      </c>
      <c r="N7" s="22"/>
      <c r="O7" s="21">
        <f>SUM(O4:O6)</f>
        <v>6</v>
      </c>
      <c r="P7" s="23"/>
      <c r="Q7" s="223"/>
      <c r="R7" s="224"/>
      <c r="S7" s="224"/>
      <c r="T7" s="224"/>
      <c r="U7" s="225"/>
      <c r="V7" s="237"/>
      <c r="W7" s="25" t="s">
        <v>13</v>
      </c>
      <c r="X7" s="175">
        <f>(X6)/(Z6)</f>
        <v>0.59259259259259256</v>
      </c>
      <c r="Y7" s="26"/>
      <c r="Z7" s="27"/>
      <c r="AA7" s="240"/>
    </row>
    <row r="8" spans="1:27" x14ac:dyDescent="0.2">
      <c r="A8" s="211" t="s">
        <v>2</v>
      </c>
      <c r="B8" s="213">
        <v>1</v>
      </c>
      <c r="C8" s="11">
        <v>6</v>
      </c>
      <c r="D8" s="11" t="s">
        <v>9</v>
      </c>
      <c r="E8" s="11">
        <v>2</v>
      </c>
      <c r="F8" s="215">
        <f>(G4)</f>
        <v>2</v>
      </c>
      <c r="G8" s="243"/>
      <c r="H8" s="244"/>
      <c r="I8" s="244"/>
      <c r="J8" s="244"/>
      <c r="K8" s="245"/>
      <c r="L8" s="217"/>
      <c r="M8" s="218"/>
      <c r="N8" s="218"/>
      <c r="O8" s="218"/>
      <c r="P8" s="219"/>
      <c r="Q8" s="213">
        <v>1</v>
      </c>
      <c r="R8" s="11">
        <v>2</v>
      </c>
      <c r="S8" s="11" t="s">
        <v>9</v>
      </c>
      <c r="T8" s="11">
        <v>6</v>
      </c>
      <c r="U8" s="215">
        <v>2</v>
      </c>
      <c r="V8" s="235" t="s">
        <v>80</v>
      </c>
      <c r="W8" s="12" t="s">
        <v>10</v>
      </c>
      <c r="X8" s="13">
        <f>(B8)+(Q8)</f>
        <v>2</v>
      </c>
      <c r="Y8" s="13"/>
      <c r="Z8" s="28"/>
      <c r="AA8" s="238" t="s">
        <v>81</v>
      </c>
    </row>
    <row r="9" spans="1:27" x14ac:dyDescent="0.2">
      <c r="A9" s="212"/>
      <c r="B9" s="214"/>
      <c r="C9" s="11">
        <v>5</v>
      </c>
      <c r="D9" s="11" t="s">
        <v>9</v>
      </c>
      <c r="E9" s="11">
        <v>6</v>
      </c>
      <c r="F9" s="216"/>
      <c r="G9" s="246"/>
      <c r="H9" s="247"/>
      <c r="I9" s="247"/>
      <c r="J9" s="247"/>
      <c r="K9" s="248"/>
      <c r="L9" s="220"/>
      <c r="M9" s="221"/>
      <c r="N9" s="221"/>
      <c r="O9" s="221"/>
      <c r="P9" s="222"/>
      <c r="Q9" s="214"/>
      <c r="R9" s="11">
        <v>6</v>
      </c>
      <c r="S9" s="11" t="s">
        <v>9</v>
      </c>
      <c r="T9" s="11">
        <v>2</v>
      </c>
      <c r="U9" s="216"/>
      <c r="V9" s="236"/>
      <c r="W9" s="176">
        <f>(X8)/(X9)</f>
        <v>0.33333333333333331</v>
      </c>
      <c r="X9" s="18">
        <v>6</v>
      </c>
      <c r="Y9" s="15"/>
      <c r="Z9" s="19"/>
      <c r="AA9" s="239"/>
    </row>
    <row r="10" spans="1:27" ht="13.25" customHeight="1" x14ac:dyDescent="0.2">
      <c r="A10" s="241" t="s">
        <v>51</v>
      </c>
      <c r="B10" s="214"/>
      <c r="C10" s="11">
        <v>5</v>
      </c>
      <c r="D10" s="11" t="s">
        <v>9</v>
      </c>
      <c r="E10" s="11">
        <v>6</v>
      </c>
      <c r="F10" s="216"/>
      <c r="G10" s="246"/>
      <c r="H10" s="247"/>
      <c r="I10" s="247"/>
      <c r="J10" s="247"/>
      <c r="K10" s="248"/>
      <c r="L10" s="220"/>
      <c r="M10" s="221"/>
      <c r="N10" s="221"/>
      <c r="O10" s="221"/>
      <c r="P10" s="222"/>
      <c r="Q10" s="214"/>
      <c r="R10" s="11">
        <v>3</v>
      </c>
      <c r="S10" s="11" t="s">
        <v>9</v>
      </c>
      <c r="T10" s="11">
        <v>6</v>
      </c>
      <c r="U10" s="216"/>
      <c r="V10" s="236"/>
      <c r="W10" s="12" t="s">
        <v>11</v>
      </c>
      <c r="X10" s="13">
        <f>(C11)+(R11)</f>
        <v>27</v>
      </c>
      <c r="Y10" s="13" t="s">
        <v>12</v>
      </c>
      <c r="Z10" s="14">
        <f>C11+E11+R11+T11</f>
        <v>55</v>
      </c>
      <c r="AA10" s="239"/>
    </row>
    <row r="11" spans="1:27" ht="13.25" customHeight="1" x14ac:dyDescent="0.2">
      <c r="A11" s="242"/>
      <c r="B11" s="20"/>
      <c r="C11" s="21">
        <f>SUM(C8:C10)</f>
        <v>16</v>
      </c>
      <c r="D11" s="30"/>
      <c r="E11" s="21">
        <f>SUM(E8:E10)</f>
        <v>14</v>
      </c>
      <c r="F11" s="31"/>
      <c r="G11" s="249"/>
      <c r="H11" s="250"/>
      <c r="I11" s="250"/>
      <c r="J11" s="250"/>
      <c r="K11" s="251"/>
      <c r="L11" s="223"/>
      <c r="M11" s="224"/>
      <c r="N11" s="224"/>
      <c r="O11" s="224"/>
      <c r="P11" s="225"/>
      <c r="Q11" s="32"/>
      <c r="R11" s="21">
        <f>SUM(R8:R10)</f>
        <v>11</v>
      </c>
      <c r="S11" s="22"/>
      <c r="T11" s="21">
        <f>SUM(T8:T10)</f>
        <v>14</v>
      </c>
      <c r="U11" s="33"/>
      <c r="V11" s="237"/>
      <c r="W11" s="34" t="s">
        <v>14</v>
      </c>
      <c r="X11" s="175">
        <f>(X10)/(Z10)</f>
        <v>0.49090909090909091</v>
      </c>
      <c r="Y11" s="26"/>
      <c r="Z11" s="27"/>
      <c r="AA11" s="240"/>
    </row>
    <row r="12" spans="1:27" x14ac:dyDescent="0.2">
      <c r="A12" s="211" t="s">
        <v>3</v>
      </c>
      <c r="B12" s="213">
        <f>(P4)</f>
        <v>0</v>
      </c>
      <c r="C12" s="11">
        <v>0</v>
      </c>
      <c r="D12" s="11" t="s">
        <v>9</v>
      </c>
      <c r="E12" s="11">
        <f>(M4)</f>
        <v>6</v>
      </c>
      <c r="F12" s="215">
        <f>(L4)</f>
        <v>3</v>
      </c>
      <c r="G12" s="217"/>
      <c r="H12" s="218"/>
      <c r="I12" s="218"/>
      <c r="J12" s="218"/>
      <c r="K12" s="219"/>
      <c r="L12" s="226"/>
      <c r="M12" s="227"/>
      <c r="N12" s="227"/>
      <c r="O12" s="227"/>
      <c r="P12" s="228"/>
      <c r="Q12" s="213">
        <v>0</v>
      </c>
      <c r="R12" s="11">
        <v>0</v>
      </c>
      <c r="S12" s="11" t="s">
        <v>9</v>
      </c>
      <c r="T12" s="11">
        <v>6</v>
      </c>
      <c r="U12" s="215">
        <v>3</v>
      </c>
      <c r="V12" s="235" t="s">
        <v>80</v>
      </c>
      <c r="W12" s="12" t="s">
        <v>10</v>
      </c>
      <c r="X12" s="13">
        <f>(B12)+(Q12)</f>
        <v>0</v>
      </c>
      <c r="Y12" s="13"/>
      <c r="Z12" s="14"/>
      <c r="AA12" s="238" t="s">
        <v>82</v>
      </c>
    </row>
    <row r="13" spans="1:27" x14ac:dyDescent="0.2">
      <c r="A13" s="212"/>
      <c r="B13" s="214"/>
      <c r="C13" s="11">
        <f>(O5)</f>
        <v>2</v>
      </c>
      <c r="D13" s="11" t="s">
        <v>9</v>
      </c>
      <c r="E13" s="11">
        <f>(M5)</f>
        <v>6</v>
      </c>
      <c r="F13" s="216"/>
      <c r="G13" s="220"/>
      <c r="H13" s="221"/>
      <c r="I13" s="221"/>
      <c r="J13" s="221"/>
      <c r="K13" s="222"/>
      <c r="L13" s="229"/>
      <c r="M13" s="230"/>
      <c r="N13" s="230"/>
      <c r="O13" s="230"/>
      <c r="P13" s="231"/>
      <c r="Q13" s="214"/>
      <c r="R13" s="11">
        <v>3</v>
      </c>
      <c r="S13" s="11" t="s">
        <v>9</v>
      </c>
      <c r="T13" s="11">
        <v>6</v>
      </c>
      <c r="U13" s="216"/>
      <c r="V13" s="236"/>
      <c r="W13" s="29">
        <f>(X12)/(X13)</f>
        <v>0</v>
      </c>
      <c r="X13" s="15">
        <v>6</v>
      </c>
      <c r="Y13" s="15"/>
      <c r="Z13" s="16"/>
      <c r="AA13" s="239"/>
    </row>
    <row r="14" spans="1:27" ht="13.25" customHeight="1" x14ac:dyDescent="0.2">
      <c r="A14" s="241" t="s">
        <v>74</v>
      </c>
      <c r="B14" s="214"/>
      <c r="C14" s="11">
        <f>(O6)</f>
        <v>4</v>
      </c>
      <c r="D14" s="11" t="s">
        <v>9</v>
      </c>
      <c r="E14" s="11">
        <f>(M6)</f>
        <v>6</v>
      </c>
      <c r="F14" s="216"/>
      <c r="G14" s="220"/>
      <c r="H14" s="221"/>
      <c r="I14" s="221"/>
      <c r="J14" s="221"/>
      <c r="K14" s="222"/>
      <c r="L14" s="229"/>
      <c r="M14" s="230"/>
      <c r="N14" s="230"/>
      <c r="O14" s="230"/>
      <c r="P14" s="231"/>
      <c r="Q14" s="214"/>
      <c r="R14" s="11">
        <v>3</v>
      </c>
      <c r="S14" s="11" t="s">
        <v>9</v>
      </c>
      <c r="T14" s="11">
        <v>6</v>
      </c>
      <c r="U14" s="216"/>
      <c r="V14" s="236"/>
      <c r="W14" s="12" t="s">
        <v>11</v>
      </c>
      <c r="X14" s="18">
        <f>(C15)+(R15)</f>
        <v>12</v>
      </c>
      <c r="Y14" s="13" t="s">
        <v>12</v>
      </c>
      <c r="Z14" s="14">
        <f>C15+E15+R15+T15</f>
        <v>48</v>
      </c>
      <c r="AA14" s="239"/>
    </row>
    <row r="15" spans="1:27" ht="13.25" customHeight="1" x14ac:dyDescent="0.2">
      <c r="A15" s="242"/>
      <c r="B15" s="20"/>
      <c r="C15" s="21">
        <f>SUM(C12:C14)</f>
        <v>6</v>
      </c>
      <c r="D15" s="30"/>
      <c r="E15" s="21">
        <f>SUM(E12:E14)</f>
        <v>18</v>
      </c>
      <c r="F15" s="31"/>
      <c r="G15" s="223"/>
      <c r="H15" s="224"/>
      <c r="I15" s="224"/>
      <c r="J15" s="224"/>
      <c r="K15" s="225"/>
      <c r="L15" s="232"/>
      <c r="M15" s="233"/>
      <c r="N15" s="233"/>
      <c r="O15" s="233"/>
      <c r="P15" s="234"/>
      <c r="Q15" s="32"/>
      <c r="R15" s="21">
        <f>SUM(R12:R14)</f>
        <v>6</v>
      </c>
      <c r="S15" s="22"/>
      <c r="T15" s="21">
        <f>SUM(T12:T14)</f>
        <v>18</v>
      </c>
      <c r="U15" s="33"/>
      <c r="V15" s="237"/>
      <c r="W15" s="34" t="s">
        <v>14</v>
      </c>
      <c r="X15" s="175">
        <f>(X14)/(Z14)</f>
        <v>0.25</v>
      </c>
      <c r="Y15" s="26"/>
      <c r="Z15" s="36"/>
      <c r="AA15" s="240"/>
    </row>
    <row r="16" spans="1:27" x14ac:dyDescent="0.2">
      <c r="A16" s="211" t="s">
        <v>4</v>
      </c>
      <c r="B16" s="217"/>
      <c r="C16" s="218"/>
      <c r="D16" s="218"/>
      <c r="E16" s="218"/>
      <c r="F16" s="219"/>
      <c r="G16" s="213">
        <f>(U8)</f>
        <v>2</v>
      </c>
      <c r="H16" s="11">
        <v>6</v>
      </c>
      <c r="I16" s="11" t="s">
        <v>9</v>
      </c>
      <c r="J16" s="11">
        <f>(R8)</f>
        <v>2</v>
      </c>
      <c r="K16" s="215">
        <f>(Q8)</f>
        <v>1</v>
      </c>
      <c r="L16" s="213">
        <f>(U12)</f>
        <v>3</v>
      </c>
      <c r="M16" s="11">
        <f>(T12)</f>
        <v>6</v>
      </c>
      <c r="N16" s="11" t="s">
        <v>9</v>
      </c>
      <c r="O16" s="11">
        <f>(R12)</f>
        <v>0</v>
      </c>
      <c r="P16" s="215">
        <f>(Q12)</f>
        <v>0</v>
      </c>
      <c r="Q16" s="226"/>
      <c r="R16" s="227"/>
      <c r="S16" s="227"/>
      <c r="T16" s="227"/>
      <c r="U16" s="228"/>
      <c r="V16" s="235" t="s">
        <v>78</v>
      </c>
      <c r="W16" s="12" t="s">
        <v>10</v>
      </c>
      <c r="X16" s="13">
        <f>(G16)+(L16)</f>
        <v>5</v>
      </c>
      <c r="Y16" s="13"/>
      <c r="Z16" s="14"/>
      <c r="AA16" s="238" t="s">
        <v>79</v>
      </c>
    </row>
    <row r="17" spans="1:27" x14ac:dyDescent="0.2">
      <c r="A17" s="212"/>
      <c r="B17" s="220"/>
      <c r="C17" s="221"/>
      <c r="D17" s="221"/>
      <c r="E17" s="221"/>
      <c r="F17" s="222"/>
      <c r="G17" s="214"/>
      <c r="H17" s="11">
        <f>(T9)</f>
        <v>2</v>
      </c>
      <c r="I17" s="11" t="s">
        <v>9</v>
      </c>
      <c r="J17" s="11">
        <f>(R9)</f>
        <v>6</v>
      </c>
      <c r="K17" s="216"/>
      <c r="L17" s="214"/>
      <c r="M17" s="11">
        <f>(T13)</f>
        <v>6</v>
      </c>
      <c r="N17" s="11" t="s">
        <v>9</v>
      </c>
      <c r="O17" s="11">
        <f>(R13)</f>
        <v>3</v>
      </c>
      <c r="P17" s="216"/>
      <c r="Q17" s="229"/>
      <c r="R17" s="230"/>
      <c r="S17" s="230"/>
      <c r="T17" s="230"/>
      <c r="U17" s="231"/>
      <c r="V17" s="236"/>
      <c r="W17" s="176">
        <f>(X16)/(X17)</f>
        <v>0.83333333333333337</v>
      </c>
      <c r="X17" s="15">
        <v>6</v>
      </c>
      <c r="Y17" s="15"/>
      <c r="Z17" s="16"/>
      <c r="AA17" s="239"/>
    </row>
    <row r="18" spans="1:27" ht="13.25" customHeight="1" x14ac:dyDescent="0.2">
      <c r="A18" s="241" t="s">
        <v>52</v>
      </c>
      <c r="B18" s="220"/>
      <c r="C18" s="221"/>
      <c r="D18" s="221"/>
      <c r="E18" s="221"/>
      <c r="F18" s="222"/>
      <c r="G18" s="214"/>
      <c r="H18" s="11">
        <f>(T10)</f>
        <v>6</v>
      </c>
      <c r="I18" s="11" t="s">
        <v>9</v>
      </c>
      <c r="J18" s="11">
        <f>(R10)</f>
        <v>3</v>
      </c>
      <c r="K18" s="216"/>
      <c r="L18" s="214"/>
      <c r="M18" s="11">
        <f>(T14)</f>
        <v>6</v>
      </c>
      <c r="N18" s="11" t="s">
        <v>9</v>
      </c>
      <c r="O18" s="11">
        <f>(R14)</f>
        <v>3</v>
      </c>
      <c r="P18" s="216"/>
      <c r="Q18" s="229"/>
      <c r="R18" s="230"/>
      <c r="S18" s="230"/>
      <c r="T18" s="230"/>
      <c r="U18" s="231"/>
      <c r="V18" s="236"/>
      <c r="W18" s="12" t="s">
        <v>11</v>
      </c>
      <c r="X18" s="18">
        <f>(H19)+(M19)</f>
        <v>32</v>
      </c>
      <c r="Y18" s="18" t="s">
        <v>12</v>
      </c>
      <c r="Z18" s="174">
        <f>H19+J19+M19+O19</f>
        <v>49</v>
      </c>
      <c r="AA18" s="239"/>
    </row>
    <row r="19" spans="1:27" ht="13.25" customHeight="1" x14ac:dyDescent="0.2">
      <c r="A19" s="242"/>
      <c r="B19" s="223"/>
      <c r="C19" s="224"/>
      <c r="D19" s="224"/>
      <c r="E19" s="224"/>
      <c r="F19" s="225"/>
      <c r="G19" s="35"/>
      <c r="H19" s="21">
        <f>SUM(H16:H18)</f>
        <v>14</v>
      </c>
      <c r="I19" s="30"/>
      <c r="J19" s="21">
        <f>SUM(J16:J18)</f>
        <v>11</v>
      </c>
      <c r="K19" s="31"/>
      <c r="L19" s="35"/>
      <c r="M19" s="21">
        <f>SUM(M16:M18)</f>
        <v>18</v>
      </c>
      <c r="N19" s="30"/>
      <c r="O19" s="21">
        <f>SUM(O16:O18)</f>
        <v>6</v>
      </c>
      <c r="P19" s="31"/>
      <c r="Q19" s="232"/>
      <c r="R19" s="233"/>
      <c r="S19" s="233"/>
      <c r="T19" s="233"/>
      <c r="U19" s="234"/>
      <c r="V19" s="237"/>
      <c r="W19" s="34" t="s">
        <v>14</v>
      </c>
      <c r="X19" s="175">
        <f>(X18)/(Z18)</f>
        <v>0.65306122448979587</v>
      </c>
      <c r="Y19" s="26"/>
      <c r="Z19" s="36"/>
      <c r="AA19" s="240"/>
    </row>
    <row r="20" spans="1:27" ht="15" customHeight="1" x14ac:dyDescent="0.2">
      <c r="A20" s="37"/>
      <c r="B20" s="38"/>
      <c r="C20" s="38"/>
      <c r="D20" s="38"/>
      <c r="E20" s="38"/>
      <c r="F20" s="38"/>
      <c r="G20" s="39"/>
      <c r="H20" s="38"/>
      <c r="I20" s="40"/>
      <c r="J20" s="38"/>
      <c r="K20" s="39"/>
      <c r="L20" s="39"/>
      <c r="M20" s="38"/>
      <c r="N20" s="40"/>
      <c r="O20" s="38"/>
      <c r="P20" s="39"/>
      <c r="Q20" s="39"/>
      <c r="R20" s="39"/>
      <c r="S20" s="39"/>
      <c r="T20" s="39"/>
      <c r="U20" s="39"/>
      <c r="V20" s="39"/>
      <c r="W20" s="41"/>
      <c r="X20" s="42"/>
      <c r="Y20" s="42"/>
      <c r="Z20" s="42"/>
      <c r="AA20" s="43"/>
    </row>
    <row r="21" spans="1:27" ht="15" customHeight="1" x14ac:dyDescent="0.2">
      <c r="A21" s="4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5"/>
      <c r="X21" s="45"/>
      <c r="Y21" s="45"/>
      <c r="Z21" s="45"/>
      <c r="AA21" s="46"/>
    </row>
    <row r="22" spans="1:27" ht="14" x14ac:dyDescent="0.2">
      <c r="A22" s="3" t="s">
        <v>15</v>
      </c>
      <c r="B22" s="47"/>
      <c r="C22" s="48" t="s">
        <v>16</v>
      </c>
      <c r="D22" s="30"/>
      <c r="E22" s="30"/>
      <c r="F22" s="49"/>
      <c r="G22" s="50"/>
      <c r="H22" s="48" t="s">
        <v>17</v>
      </c>
      <c r="I22" s="30"/>
      <c r="J22" s="30"/>
      <c r="K22" s="49"/>
      <c r="L22" s="50"/>
      <c r="M22" s="48" t="s">
        <v>18</v>
      </c>
      <c r="N22" s="30"/>
      <c r="O22" s="30"/>
      <c r="P22" s="51"/>
      <c r="Q22" s="50"/>
      <c r="R22" s="52"/>
      <c r="S22" s="30"/>
      <c r="T22" s="30"/>
      <c r="U22" s="51"/>
      <c r="V22" s="53" t="s">
        <v>5</v>
      </c>
      <c r="W22" s="252" t="s">
        <v>6</v>
      </c>
      <c r="X22" s="253"/>
      <c r="Y22" s="253"/>
      <c r="Z22" s="254"/>
      <c r="AA22" s="54" t="s">
        <v>7</v>
      </c>
    </row>
    <row r="23" spans="1:27" x14ac:dyDescent="0.2">
      <c r="A23" s="211" t="s">
        <v>16</v>
      </c>
      <c r="B23" s="262"/>
      <c r="C23" s="263"/>
      <c r="D23" s="263"/>
      <c r="E23" s="263"/>
      <c r="F23" s="264"/>
      <c r="G23" s="213">
        <v>1</v>
      </c>
      <c r="H23" s="11">
        <v>6</v>
      </c>
      <c r="I23" s="11" t="s">
        <v>9</v>
      </c>
      <c r="J23" s="11">
        <v>2</v>
      </c>
      <c r="K23" s="215">
        <v>2</v>
      </c>
      <c r="L23" s="213">
        <v>2</v>
      </c>
      <c r="M23" s="11">
        <v>6</v>
      </c>
      <c r="N23" s="11" t="s">
        <v>9</v>
      </c>
      <c r="O23" s="11">
        <v>2</v>
      </c>
      <c r="P23" s="215">
        <v>1</v>
      </c>
      <c r="Q23" s="255"/>
      <c r="R23" s="38"/>
      <c r="S23" s="40"/>
      <c r="T23" s="38"/>
      <c r="U23" s="257"/>
      <c r="V23" s="259" t="s">
        <v>84</v>
      </c>
      <c r="W23" s="12" t="s">
        <v>19</v>
      </c>
      <c r="X23" s="55">
        <f>(G23)+(L23)</f>
        <v>3</v>
      </c>
      <c r="Y23" s="55"/>
      <c r="Z23" s="56"/>
      <c r="AA23" s="238" t="s">
        <v>85</v>
      </c>
    </row>
    <row r="24" spans="1:27" x14ac:dyDescent="0.2">
      <c r="A24" s="212"/>
      <c r="B24" s="265"/>
      <c r="C24" s="266"/>
      <c r="D24" s="266"/>
      <c r="E24" s="266"/>
      <c r="F24" s="267"/>
      <c r="G24" s="214"/>
      <c r="H24" s="11">
        <v>2</v>
      </c>
      <c r="I24" s="11" t="s">
        <v>9</v>
      </c>
      <c r="J24" s="11">
        <v>6</v>
      </c>
      <c r="K24" s="216"/>
      <c r="L24" s="214"/>
      <c r="M24" s="11">
        <v>0</v>
      </c>
      <c r="N24" s="11" t="s">
        <v>9</v>
      </c>
      <c r="O24" s="11">
        <v>6</v>
      </c>
      <c r="P24" s="216"/>
      <c r="Q24" s="256"/>
      <c r="R24" s="38"/>
      <c r="S24" s="40"/>
      <c r="T24" s="38"/>
      <c r="U24" s="258"/>
      <c r="V24" s="260"/>
      <c r="W24" s="179">
        <f>(X23)/(X24)</f>
        <v>0.5</v>
      </c>
      <c r="X24" s="57">
        <v>6</v>
      </c>
      <c r="Y24" s="57"/>
      <c r="Z24" s="58"/>
      <c r="AA24" s="239"/>
    </row>
    <row r="25" spans="1:27" ht="13.25" customHeight="1" x14ac:dyDescent="0.2">
      <c r="A25" s="241" t="s">
        <v>53</v>
      </c>
      <c r="B25" s="265"/>
      <c r="C25" s="266"/>
      <c r="D25" s="266"/>
      <c r="E25" s="266"/>
      <c r="F25" s="267"/>
      <c r="G25" s="214"/>
      <c r="H25" s="11">
        <v>0</v>
      </c>
      <c r="I25" s="11" t="s">
        <v>9</v>
      </c>
      <c r="J25" s="11">
        <v>6</v>
      </c>
      <c r="K25" s="216"/>
      <c r="L25" s="214"/>
      <c r="M25" s="11">
        <v>6</v>
      </c>
      <c r="N25" s="11" t="s">
        <v>9</v>
      </c>
      <c r="O25" s="11">
        <v>4</v>
      </c>
      <c r="P25" s="216"/>
      <c r="Q25" s="256"/>
      <c r="R25" s="38"/>
      <c r="S25" s="40"/>
      <c r="T25" s="38"/>
      <c r="U25" s="258"/>
      <c r="V25" s="260"/>
      <c r="W25" s="12" t="s">
        <v>20</v>
      </c>
      <c r="X25" s="59">
        <f>(H26)+(M26)</f>
        <v>20</v>
      </c>
      <c r="Y25" s="59" t="s">
        <v>12</v>
      </c>
      <c r="Z25" s="177">
        <f>H26+J26+M26+O26</f>
        <v>46</v>
      </c>
      <c r="AA25" s="239"/>
    </row>
    <row r="26" spans="1:27" ht="13.25" customHeight="1" x14ac:dyDescent="0.2">
      <c r="A26" s="242"/>
      <c r="B26" s="268"/>
      <c r="C26" s="269"/>
      <c r="D26" s="269"/>
      <c r="E26" s="269"/>
      <c r="F26" s="270"/>
      <c r="G26" s="60"/>
      <c r="H26" s="21">
        <f>SUM(H23:H25)</f>
        <v>8</v>
      </c>
      <c r="I26" s="22"/>
      <c r="J26" s="21">
        <f>SUM(J23:J25)</f>
        <v>14</v>
      </c>
      <c r="K26" s="23"/>
      <c r="L26" s="24"/>
      <c r="M26" s="21">
        <f>SUM(M23:M25)</f>
        <v>12</v>
      </c>
      <c r="N26" s="22"/>
      <c r="O26" s="21">
        <f>SUM(O23:O25)</f>
        <v>12</v>
      </c>
      <c r="P26" s="23"/>
      <c r="Q26" s="61"/>
      <c r="R26" s="62"/>
      <c r="S26" s="63"/>
      <c r="T26" s="62"/>
      <c r="U26" s="64"/>
      <c r="V26" s="261"/>
      <c r="W26" s="25" t="s">
        <v>21</v>
      </c>
      <c r="X26" s="65">
        <f>(X25)/(Z25)</f>
        <v>0.43478260869565216</v>
      </c>
      <c r="Y26" s="65"/>
      <c r="Z26" s="178"/>
      <c r="AA26" s="240"/>
    </row>
    <row r="27" spans="1:27" x14ac:dyDescent="0.2">
      <c r="A27" s="211" t="s">
        <v>17</v>
      </c>
      <c r="B27" s="213">
        <f>(K23)</f>
        <v>2</v>
      </c>
      <c r="C27" s="11">
        <f>(J23)</f>
        <v>2</v>
      </c>
      <c r="D27" s="11" t="s">
        <v>9</v>
      </c>
      <c r="E27" s="11">
        <f>(H23)</f>
        <v>6</v>
      </c>
      <c r="F27" s="215">
        <f>(G23)</f>
        <v>1</v>
      </c>
      <c r="G27" s="262"/>
      <c r="H27" s="263"/>
      <c r="I27" s="263"/>
      <c r="J27" s="263"/>
      <c r="K27" s="264"/>
      <c r="L27" s="213">
        <v>2</v>
      </c>
      <c r="M27" s="11">
        <v>6</v>
      </c>
      <c r="N27" s="11" t="s">
        <v>9</v>
      </c>
      <c r="O27" s="11">
        <v>2</v>
      </c>
      <c r="P27" s="215">
        <v>1</v>
      </c>
      <c r="Q27" s="255"/>
      <c r="R27" s="38"/>
      <c r="S27" s="40"/>
      <c r="T27" s="38"/>
      <c r="U27" s="257"/>
      <c r="V27" s="259" t="s">
        <v>78</v>
      </c>
      <c r="W27" s="12" t="s">
        <v>19</v>
      </c>
      <c r="X27" s="55">
        <f>(B27)+(L27)</f>
        <v>4</v>
      </c>
      <c r="Y27" s="55"/>
      <c r="Z27" s="56"/>
      <c r="AA27" s="238" t="s">
        <v>79</v>
      </c>
    </row>
    <row r="28" spans="1:27" x14ac:dyDescent="0.2">
      <c r="A28" s="212"/>
      <c r="B28" s="214"/>
      <c r="C28" s="11">
        <f>(J24)</f>
        <v>6</v>
      </c>
      <c r="D28" s="11" t="s">
        <v>9</v>
      </c>
      <c r="E28" s="11">
        <f>(H24)</f>
        <v>2</v>
      </c>
      <c r="F28" s="216"/>
      <c r="G28" s="265"/>
      <c r="H28" s="266"/>
      <c r="I28" s="266"/>
      <c r="J28" s="266"/>
      <c r="K28" s="267"/>
      <c r="L28" s="214"/>
      <c r="M28" s="11">
        <v>2</v>
      </c>
      <c r="N28" s="11" t="s">
        <v>9</v>
      </c>
      <c r="O28" s="11">
        <v>6</v>
      </c>
      <c r="P28" s="216"/>
      <c r="Q28" s="256"/>
      <c r="R28" s="38"/>
      <c r="S28" s="40"/>
      <c r="T28" s="38"/>
      <c r="U28" s="258"/>
      <c r="V28" s="260"/>
      <c r="W28" s="176">
        <f>(X27)/(X28)</f>
        <v>0.66666666666666663</v>
      </c>
      <c r="X28" s="57">
        <v>6</v>
      </c>
      <c r="Y28" s="57"/>
      <c r="Z28" s="58"/>
      <c r="AA28" s="239"/>
    </row>
    <row r="29" spans="1:27" ht="13.25" customHeight="1" x14ac:dyDescent="0.2">
      <c r="A29" s="241" t="s">
        <v>54</v>
      </c>
      <c r="B29" s="214"/>
      <c r="C29" s="11">
        <f>(J25)</f>
        <v>6</v>
      </c>
      <c r="D29" s="11" t="s">
        <v>9</v>
      </c>
      <c r="E29" s="11">
        <f>(H25)</f>
        <v>0</v>
      </c>
      <c r="F29" s="216"/>
      <c r="G29" s="265"/>
      <c r="H29" s="266"/>
      <c r="I29" s="266"/>
      <c r="J29" s="266"/>
      <c r="K29" s="267"/>
      <c r="L29" s="214"/>
      <c r="M29" s="11">
        <v>6</v>
      </c>
      <c r="N29" s="11" t="s">
        <v>9</v>
      </c>
      <c r="O29" s="11">
        <v>0</v>
      </c>
      <c r="P29" s="216"/>
      <c r="Q29" s="256"/>
      <c r="R29" s="38"/>
      <c r="S29" s="40"/>
      <c r="T29" s="38"/>
      <c r="U29" s="258"/>
      <c r="V29" s="260"/>
      <c r="W29" s="12" t="s">
        <v>20</v>
      </c>
      <c r="X29" s="59">
        <f>(C30)+(M30)</f>
        <v>28</v>
      </c>
      <c r="Y29" s="59" t="s">
        <v>12</v>
      </c>
      <c r="Z29" s="177">
        <f>C30+E30+M30+O30</f>
        <v>44</v>
      </c>
      <c r="AA29" s="239"/>
    </row>
    <row r="30" spans="1:27" ht="13.25" customHeight="1" x14ac:dyDescent="0.2">
      <c r="A30" s="242"/>
      <c r="B30" s="60"/>
      <c r="C30" s="21">
        <f>SUM(C27:C29)</f>
        <v>14</v>
      </c>
      <c r="D30" s="22"/>
      <c r="E30" s="21">
        <f>SUM(E27:E29)</f>
        <v>8</v>
      </c>
      <c r="F30" s="31"/>
      <c r="G30" s="268"/>
      <c r="H30" s="269"/>
      <c r="I30" s="269"/>
      <c r="J30" s="269"/>
      <c r="K30" s="270"/>
      <c r="L30" s="66"/>
      <c r="M30" s="21">
        <f>SUM(M27:M29)</f>
        <v>14</v>
      </c>
      <c r="N30" s="22"/>
      <c r="O30" s="21">
        <f>SUM(O27:O29)</f>
        <v>8</v>
      </c>
      <c r="P30" s="67"/>
      <c r="Q30" s="66"/>
      <c r="R30" s="62"/>
      <c r="S30" s="63"/>
      <c r="T30" s="62"/>
      <c r="U30" s="67"/>
      <c r="V30" s="261"/>
      <c r="W30" s="25" t="s">
        <v>21</v>
      </c>
      <c r="X30" s="65">
        <f>(X29)/(Z29)</f>
        <v>0.63636363636363635</v>
      </c>
      <c r="Y30" s="65"/>
      <c r="Z30" s="178"/>
      <c r="AA30" s="240"/>
    </row>
    <row r="31" spans="1:27" x14ac:dyDescent="0.2">
      <c r="A31" s="211" t="s">
        <v>18</v>
      </c>
      <c r="B31" s="213">
        <f>(P23)</f>
        <v>1</v>
      </c>
      <c r="C31" s="11">
        <f>(O23)</f>
        <v>2</v>
      </c>
      <c r="D31" s="11" t="s">
        <v>9</v>
      </c>
      <c r="E31" s="11">
        <f>(M23)</f>
        <v>6</v>
      </c>
      <c r="F31" s="215">
        <f>(L23)</f>
        <v>2</v>
      </c>
      <c r="G31" s="213">
        <f>(P27)</f>
        <v>1</v>
      </c>
      <c r="H31" s="11">
        <f>(O27)</f>
        <v>2</v>
      </c>
      <c r="I31" s="11" t="s">
        <v>9</v>
      </c>
      <c r="J31" s="11">
        <f>(M27)</f>
        <v>6</v>
      </c>
      <c r="K31" s="215">
        <f>(L27)</f>
        <v>2</v>
      </c>
      <c r="L31" s="271"/>
      <c r="M31" s="272"/>
      <c r="N31" s="272"/>
      <c r="O31" s="272"/>
      <c r="P31" s="273"/>
      <c r="Q31" s="68"/>
      <c r="R31" s="69"/>
      <c r="S31" s="69"/>
      <c r="T31" s="69"/>
      <c r="U31" s="70"/>
      <c r="V31" s="259" t="s">
        <v>80</v>
      </c>
      <c r="W31" s="12" t="s">
        <v>19</v>
      </c>
      <c r="X31" s="55">
        <f>(B31)+(G31)</f>
        <v>2</v>
      </c>
      <c r="Y31" s="55"/>
      <c r="Z31" s="56"/>
      <c r="AA31" s="238" t="s">
        <v>81</v>
      </c>
    </row>
    <row r="32" spans="1:27" x14ac:dyDescent="0.2">
      <c r="A32" s="212"/>
      <c r="B32" s="214"/>
      <c r="C32" s="11">
        <f>(O24)</f>
        <v>6</v>
      </c>
      <c r="D32" s="11" t="s">
        <v>9</v>
      </c>
      <c r="E32" s="11">
        <f>(M24)</f>
        <v>0</v>
      </c>
      <c r="F32" s="216"/>
      <c r="G32" s="214"/>
      <c r="H32" s="11">
        <f>(O28)</f>
        <v>6</v>
      </c>
      <c r="I32" s="11" t="s">
        <v>9</v>
      </c>
      <c r="J32" s="11">
        <f>(M28)</f>
        <v>2</v>
      </c>
      <c r="K32" s="216"/>
      <c r="L32" s="274"/>
      <c r="M32" s="275"/>
      <c r="N32" s="275"/>
      <c r="O32" s="275"/>
      <c r="P32" s="276"/>
      <c r="Q32" s="71"/>
      <c r="R32" s="72"/>
      <c r="S32" s="72"/>
      <c r="T32" s="72"/>
      <c r="U32" s="73"/>
      <c r="V32" s="260"/>
      <c r="W32" s="176">
        <f>(X31)/(X32)</f>
        <v>0.33333333333333331</v>
      </c>
      <c r="X32" s="57">
        <v>6</v>
      </c>
      <c r="Y32" s="57"/>
      <c r="Z32" s="58"/>
      <c r="AA32" s="239"/>
    </row>
    <row r="33" spans="1:27" ht="13.25" customHeight="1" x14ac:dyDescent="0.2">
      <c r="A33" s="241" t="s">
        <v>55</v>
      </c>
      <c r="B33" s="214"/>
      <c r="C33" s="11">
        <f>(O25)</f>
        <v>4</v>
      </c>
      <c r="D33" s="11" t="s">
        <v>9</v>
      </c>
      <c r="E33" s="11">
        <f>(M25)</f>
        <v>6</v>
      </c>
      <c r="F33" s="216"/>
      <c r="G33" s="214"/>
      <c r="H33" s="11">
        <f>(O29)</f>
        <v>0</v>
      </c>
      <c r="I33" s="11" t="s">
        <v>9</v>
      </c>
      <c r="J33" s="11">
        <f>(M29)</f>
        <v>6</v>
      </c>
      <c r="K33" s="216"/>
      <c r="L33" s="274"/>
      <c r="M33" s="275"/>
      <c r="N33" s="275"/>
      <c r="O33" s="275"/>
      <c r="P33" s="276"/>
      <c r="Q33" s="71"/>
      <c r="R33" s="72"/>
      <c r="S33" s="72"/>
      <c r="T33" s="72"/>
      <c r="U33" s="73"/>
      <c r="V33" s="260"/>
      <c r="W33" s="12" t="s">
        <v>20</v>
      </c>
      <c r="X33" s="59">
        <f>(C34)+(H34)</f>
        <v>20</v>
      </c>
      <c r="Y33" s="59" t="s">
        <v>12</v>
      </c>
      <c r="Z33" s="177">
        <f>C34+E34+H34+J34</f>
        <v>46</v>
      </c>
      <c r="AA33" s="239"/>
    </row>
    <row r="34" spans="1:27" ht="13.25" customHeight="1" x14ac:dyDescent="0.2">
      <c r="A34" s="242"/>
      <c r="B34" s="60"/>
      <c r="C34" s="21">
        <f>SUM(C31:C33)</f>
        <v>12</v>
      </c>
      <c r="D34" s="22"/>
      <c r="E34" s="21">
        <f>SUM(E31:E33)</f>
        <v>12</v>
      </c>
      <c r="F34" s="31"/>
      <c r="G34" s="35"/>
      <c r="H34" s="21">
        <f>SUM(H31:H33)</f>
        <v>8</v>
      </c>
      <c r="I34" s="22"/>
      <c r="J34" s="21">
        <f>SUM(J31:J33)</f>
        <v>14</v>
      </c>
      <c r="K34" s="67"/>
      <c r="L34" s="277"/>
      <c r="M34" s="278"/>
      <c r="N34" s="278"/>
      <c r="O34" s="278"/>
      <c r="P34" s="279"/>
      <c r="Q34" s="74"/>
      <c r="R34" s="75"/>
      <c r="S34" s="75"/>
      <c r="T34" s="75"/>
      <c r="U34" s="76"/>
      <c r="V34" s="261"/>
      <c r="W34" s="34" t="s">
        <v>21</v>
      </c>
      <c r="X34" s="65">
        <f>(X33)/(Z33)</f>
        <v>0.43478260869565216</v>
      </c>
      <c r="Y34" s="65"/>
      <c r="Z34" s="178"/>
      <c r="AA34" s="240"/>
    </row>
    <row r="35" spans="1:27" ht="42" customHeight="1" x14ac:dyDescent="0.2">
      <c r="A35" s="4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5"/>
      <c r="X35" s="45"/>
      <c r="Y35" s="45"/>
      <c r="Z35" s="45"/>
      <c r="AA35" s="46"/>
    </row>
    <row r="36" spans="1:27" ht="55.5" customHeight="1" x14ac:dyDescent="0.2">
      <c r="A36" s="4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5"/>
      <c r="X36" s="45"/>
      <c r="Y36" s="45"/>
      <c r="Z36" s="45"/>
      <c r="AA36" s="46"/>
    </row>
    <row r="37" spans="1:27" ht="14" x14ac:dyDescent="0.2">
      <c r="A37" s="3" t="s">
        <v>22</v>
      </c>
      <c r="B37" s="47"/>
      <c r="C37" s="48" t="s">
        <v>23</v>
      </c>
      <c r="D37" s="30"/>
      <c r="E37" s="30"/>
      <c r="F37" s="49"/>
      <c r="G37" s="50"/>
      <c r="H37" s="48" t="s">
        <v>24</v>
      </c>
      <c r="I37" s="30"/>
      <c r="J37" s="30"/>
      <c r="K37" s="49"/>
      <c r="L37" s="50"/>
      <c r="M37" s="48" t="s">
        <v>25</v>
      </c>
      <c r="N37" s="30"/>
      <c r="O37" s="30"/>
      <c r="P37" s="51"/>
      <c r="Q37" s="50"/>
      <c r="R37" s="52"/>
      <c r="S37" s="30"/>
      <c r="T37" s="30"/>
      <c r="U37" s="51"/>
      <c r="V37" s="53" t="s">
        <v>5</v>
      </c>
      <c r="W37" s="252" t="s">
        <v>6</v>
      </c>
      <c r="X37" s="253"/>
      <c r="Y37" s="253"/>
      <c r="Z37" s="254"/>
      <c r="AA37" s="54" t="s">
        <v>7</v>
      </c>
    </row>
    <row r="38" spans="1:27" x14ac:dyDescent="0.2">
      <c r="A38" s="211" t="s">
        <v>23</v>
      </c>
      <c r="B38" s="262"/>
      <c r="C38" s="263"/>
      <c r="D38" s="263"/>
      <c r="E38" s="263"/>
      <c r="F38" s="264"/>
      <c r="G38" s="213">
        <v>1</v>
      </c>
      <c r="H38" s="11">
        <v>2</v>
      </c>
      <c r="I38" s="11" t="s">
        <v>9</v>
      </c>
      <c r="J38" s="11">
        <v>6</v>
      </c>
      <c r="K38" s="215">
        <v>2</v>
      </c>
      <c r="L38" s="213">
        <v>0</v>
      </c>
      <c r="M38" s="11">
        <v>4</v>
      </c>
      <c r="N38" s="11" t="s">
        <v>9</v>
      </c>
      <c r="O38" s="11">
        <v>6</v>
      </c>
      <c r="P38" s="215">
        <v>3</v>
      </c>
      <c r="Q38" s="255"/>
      <c r="R38" s="38"/>
      <c r="S38" s="40"/>
      <c r="T38" s="38"/>
      <c r="U38" s="257"/>
      <c r="V38" s="259" t="s">
        <v>80</v>
      </c>
      <c r="W38" s="12" t="s">
        <v>19</v>
      </c>
      <c r="X38" s="55">
        <f>(G38)+(L38)</f>
        <v>1</v>
      </c>
      <c r="Y38" s="55"/>
      <c r="Z38" s="56"/>
      <c r="AA38" s="238" t="s">
        <v>81</v>
      </c>
    </row>
    <row r="39" spans="1:27" x14ac:dyDescent="0.2">
      <c r="A39" s="212"/>
      <c r="B39" s="265"/>
      <c r="C39" s="266"/>
      <c r="D39" s="266"/>
      <c r="E39" s="266"/>
      <c r="F39" s="267"/>
      <c r="G39" s="214"/>
      <c r="H39" s="11">
        <v>6</v>
      </c>
      <c r="I39" s="11" t="s">
        <v>9</v>
      </c>
      <c r="J39" s="11">
        <v>2</v>
      </c>
      <c r="K39" s="216"/>
      <c r="L39" s="214"/>
      <c r="M39" s="11">
        <v>3</v>
      </c>
      <c r="N39" s="11" t="s">
        <v>9</v>
      </c>
      <c r="O39" s="11">
        <v>6</v>
      </c>
      <c r="P39" s="216"/>
      <c r="Q39" s="256"/>
      <c r="R39" s="38"/>
      <c r="S39" s="40"/>
      <c r="T39" s="38"/>
      <c r="U39" s="258"/>
      <c r="V39" s="260"/>
      <c r="W39" s="179">
        <f>(X38)/(X39)</f>
        <v>0.16666666666666666</v>
      </c>
      <c r="X39" s="57">
        <v>6</v>
      </c>
      <c r="Y39" s="57"/>
      <c r="Z39" s="58"/>
      <c r="AA39" s="239"/>
    </row>
    <row r="40" spans="1:27" ht="13.25" customHeight="1" x14ac:dyDescent="0.2">
      <c r="A40" s="241" t="s">
        <v>56</v>
      </c>
      <c r="B40" s="265"/>
      <c r="C40" s="266"/>
      <c r="D40" s="266"/>
      <c r="E40" s="266"/>
      <c r="F40" s="267"/>
      <c r="G40" s="214"/>
      <c r="H40" s="11">
        <v>4</v>
      </c>
      <c r="I40" s="11" t="s">
        <v>9</v>
      </c>
      <c r="J40" s="11">
        <v>6</v>
      </c>
      <c r="K40" s="216"/>
      <c r="L40" s="214"/>
      <c r="M40" s="11">
        <v>1</v>
      </c>
      <c r="N40" s="11" t="s">
        <v>9</v>
      </c>
      <c r="O40" s="11">
        <v>6</v>
      </c>
      <c r="P40" s="216"/>
      <c r="Q40" s="256"/>
      <c r="R40" s="38"/>
      <c r="S40" s="40"/>
      <c r="T40" s="38"/>
      <c r="U40" s="258"/>
      <c r="V40" s="260"/>
      <c r="W40" s="12" t="s">
        <v>20</v>
      </c>
      <c r="X40" s="59">
        <f>(H41)+(M41)</f>
        <v>20</v>
      </c>
      <c r="Y40" s="59" t="s">
        <v>12</v>
      </c>
      <c r="Z40" s="177">
        <f>H41+J41+M41+O41</f>
        <v>52</v>
      </c>
      <c r="AA40" s="239"/>
    </row>
    <row r="41" spans="1:27" ht="13.25" customHeight="1" x14ac:dyDescent="0.2">
      <c r="A41" s="242"/>
      <c r="B41" s="268"/>
      <c r="C41" s="269"/>
      <c r="D41" s="269"/>
      <c r="E41" s="269"/>
      <c r="F41" s="270"/>
      <c r="G41" s="60"/>
      <c r="H41" s="21">
        <f>SUM(H38:H40)</f>
        <v>12</v>
      </c>
      <c r="I41" s="22"/>
      <c r="J41" s="21">
        <f>SUM(J38:J40)</f>
        <v>14</v>
      </c>
      <c r="K41" s="23"/>
      <c r="L41" s="24"/>
      <c r="M41" s="21">
        <f>SUM(M38:M40)</f>
        <v>8</v>
      </c>
      <c r="N41" s="22"/>
      <c r="O41" s="21">
        <f>SUM(O38:O40)</f>
        <v>18</v>
      </c>
      <c r="P41" s="23"/>
      <c r="Q41" s="61"/>
      <c r="R41" s="62"/>
      <c r="S41" s="63"/>
      <c r="T41" s="62"/>
      <c r="U41" s="64"/>
      <c r="V41" s="261"/>
      <c r="W41" s="25" t="s">
        <v>21</v>
      </c>
      <c r="X41" s="65">
        <f>(X40)/(Z40)</f>
        <v>0.38461538461538464</v>
      </c>
      <c r="Y41" s="65"/>
      <c r="Z41" s="178"/>
      <c r="AA41" s="240"/>
    </row>
    <row r="42" spans="1:27" x14ac:dyDescent="0.2">
      <c r="A42" s="211" t="s">
        <v>24</v>
      </c>
      <c r="B42" s="213">
        <f>(K38)</f>
        <v>2</v>
      </c>
      <c r="C42" s="11">
        <f>(J38)</f>
        <v>6</v>
      </c>
      <c r="D42" s="11" t="s">
        <v>9</v>
      </c>
      <c r="E42" s="11">
        <f>(H38)</f>
        <v>2</v>
      </c>
      <c r="F42" s="215">
        <f>(G38)</f>
        <v>1</v>
      </c>
      <c r="G42" s="262"/>
      <c r="H42" s="263"/>
      <c r="I42" s="263"/>
      <c r="J42" s="263"/>
      <c r="K42" s="264"/>
      <c r="L42" s="213">
        <v>0</v>
      </c>
      <c r="M42" s="11">
        <v>0</v>
      </c>
      <c r="N42" s="11" t="s">
        <v>9</v>
      </c>
      <c r="O42" s="11">
        <v>6</v>
      </c>
      <c r="P42" s="215">
        <v>3</v>
      </c>
      <c r="Q42" s="255"/>
      <c r="R42" s="38"/>
      <c r="S42" s="40"/>
      <c r="T42" s="38"/>
      <c r="U42" s="257"/>
      <c r="V42" s="259" t="s">
        <v>83</v>
      </c>
      <c r="W42" s="12" t="s">
        <v>19</v>
      </c>
      <c r="X42" s="55">
        <f>(B42)+(L42)</f>
        <v>2</v>
      </c>
      <c r="Y42" s="55"/>
      <c r="Z42" s="56"/>
      <c r="AA42" s="238" t="s">
        <v>85</v>
      </c>
    </row>
    <row r="43" spans="1:27" x14ac:dyDescent="0.2">
      <c r="A43" s="212"/>
      <c r="B43" s="214"/>
      <c r="C43" s="11">
        <f>(J39)</f>
        <v>2</v>
      </c>
      <c r="D43" s="11" t="s">
        <v>9</v>
      </c>
      <c r="E43" s="11">
        <f>(H39)</f>
        <v>6</v>
      </c>
      <c r="F43" s="216"/>
      <c r="G43" s="265"/>
      <c r="H43" s="266"/>
      <c r="I43" s="266"/>
      <c r="J43" s="266"/>
      <c r="K43" s="267"/>
      <c r="L43" s="214"/>
      <c r="M43" s="11">
        <v>3</v>
      </c>
      <c r="N43" s="11" t="s">
        <v>9</v>
      </c>
      <c r="O43" s="11">
        <v>6</v>
      </c>
      <c r="P43" s="216"/>
      <c r="Q43" s="256"/>
      <c r="R43" s="38"/>
      <c r="S43" s="40"/>
      <c r="T43" s="38"/>
      <c r="U43" s="258"/>
      <c r="V43" s="260"/>
      <c r="W43" s="176">
        <f>(X42)/(X43)</f>
        <v>0.33333333333333331</v>
      </c>
      <c r="X43" s="57">
        <v>6</v>
      </c>
      <c r="Y43" s="57"/>
      <c r="Z43" s="58"/>
      <c r="AA43" s="239"/>
    </row>
    <row r="44" spans="1:27" ht="13.25" customHeight="1" x14ac:dyDescent="0.2">
      <c r="A44" s="241" t="s">
        <v>57</v>
      </c>
      <c r="B44" s="214"/>
      <c r="C44" s="11">
        <f>(J40)</f>
        <v>6</v>
      </c>
      <c r="D44" s="11" t="s">
        <v>9</v>
      </c>
      <c r="E44" s="11">
        <f>(H40)</f>
        <v>4</v>
      </c>
      <c r="F44" s="216"/>
      <c r="G44" s="265"/>
      <c r="H44" s="266"/>
      <c r="I44" s="266"/>
      <c r="J44" s="266"/>
      <c r="K44" s="267"/>
      <c r="L44" s="214"/>
      <c r="M44" s="11">
        <v>3</v>
      </c>
      <c r="N44" s="11" t="s">
        <v>9</v>
      </c>
      <c r="O44" s="11">
        <v>6</v>
      </c>
      <c r="P44" s="216"/>
      <c r="Q44" s="256"/>
      <c r="R44" s="38"/>
      <c r="S44" s="40"/>
      <c r="T44" s="38"/>
      <c r="U44" s="258"/>
      <c r="V44" s="260"/>
      <c r="W44" s="12" t="s">
        <v>20</v>
      </c>
      <c r="X44" s="59">
        <f>(C45)+(M45)</f>
        <v>20</v>
      </c>
      <c r="Y44" s="59" t="s">
        <v>12</v>
      </c>
      <c r="Z44" s="177">
        <f>C45+E45+M45+O45</f>
        <v>50</v>
      </c>
      <c r="AA44" s="239"/>
    </row>
    <row r="45" spans="1:27" ht="13.25" customHeight="1" x14ac:dyDescent="0.2">
      <c r="A45" s="242"/>
      <c r="B45" s="60"/>
      <c r="C45" s="21">
        <f>SUM(C42:C44)</f>
        <v>14</v>
      </c>
      <c r="D45" s="22"/>
      <c r="E45" s="21">
        <f>SUM(E42:E44)</f>
        <v>12</v>
      </c>
      <c r="F45" s="31"/>
      <c r="G45" s="268"/>
      <c r="H45" s="269"/>
      <c r="I45" s="269"/>
      <c r="J45" s="269"/>
      <c r="K45" s="270"/>
      <c r="L45" s="66"/>
      <c r="M45" s="21">
        <f>SUM(M42:M44)</f>
        <v>6</v>
      </c>
      <c r="N45" s="22"/>
      <c r="O45" s="21">
        <f>SUM(O42:O44)</f>
        <v>18</v>
      </c>
      <c r="P45" s="67"/>
      <c r="Q45" s="66"/>
      <c r="R45" s="62"/>
      <c r="S45" s="63"/>
      <c r="T45" s="62"/>
      <c r="U45" s="67"/>
      <c r="V45" s="261"/>
      <c r="W45" s="25" t="s">
        <v>21</v>
      </c>
      <c r="X45" s="65">
        <f>(X44)/(Z44)</f>
        <v>0.4</v>
      </c>
      <c r="Y45" s="65"/>
      <c r="Z45" s="178"/>
      <c r="AA45" s="240"/>
    </row>
    <row r="46" spans="1:27" x14ac:dyDescent="0.2">
      <c r="A46" s="211" t="s">
        <v>25</v>
      </c>
      <c r="B46" s="213">
        <f>(P38)</f>
        <v>3</v>
      </c>
      <c r="C46" s="11">
        <f>(O38)</f>
        <v>6</v>
      </c>
      <c r="D46" s="11" t="s">
        <v>9</v>
      </c>
      <c r="E46" s="11">
        <f>(M38)</f>
        <v>4</v>
      </c>
      <c r="F46" s="215">
        <f>(L38)</f>
        <v>0</v>
      </c>
      <c r="G46" s="213">
        <f>(P42)</f>
        <v>3</v>
      </c>
      <c r="H46" s="11">
        <f>(O42)</f>
        <v>6</v>
      </c>
      <c r="I46" s="11" t="s">
        <v>9</v>
      </c>
      <c r="J46" s="11">
        <f>(M42)</f>
        <v>0</v>
      </c>
      <c r="K46" s="215">
        <f>(L42)</f>
        <v>0</v>
      </c>
      <c r="L46" s="271"/>
      <c r="M46" s="272"/>
      <c r="N46" s="272"/>
      <c r="O46" s="272"/>
      <c r="P46" s="273"/>
      <c r="Q46" s="68"/>
      <c r="R46" s="69"/>
      <c r="S46" s="69"/>
      <c r="T46" s="69"/>
      <c r="U46" s="70"/>
      <c r="V46" s="259" t="s">
        <v>78</v>
      </c>
      <c r="W46" s="12" t="s">
        <v>19</v>
      </c>
      <c r="X46" s="55">
        <f>(B46)+(G46)</f>
        <v>6</v>
      </c>
      <c r="Y46" s="55"/>
      <c r="Z46" s="56"/>
      <c r="AA46" s="238" t="s">
        <v>79</v>
      </c>
    </row>
    <row r="47" spans="1:27" x14ac:dyDescent="0.2">
      <c r="A47" s="212"/>
      <c r="B47" s="214"/>
      <c r="C47" s="11">
        <f>(O39)</f>
        <v>6</v>
      </c>
      <c r="D47" s="11" t="s">
        <v>9</v>
      </c>
      <c r="E47" s="11">
        <f>(M39)</f>
        <v>3</v>
      </c>
      <c r="F47" s="216"/>
      <c r="G47" s="214"/>
      <c r="H47" s="11">
        <f>(O43)</f>
        <v>6</v>
      </c>
      <c r="I47" s="11" t="s">
        <v>9</v>
      </c>
      <c r="J47" s="11">
        <f>(M43)</f>
        <v>3</v>
      </c>
      <c r="K47" s="216"/>
      <c r="L47" s="274"/>
      <c r="M47" s="275"/>
      <c r="N47" s="275"/>
      <c r="O47" s="275"/>
      <c r="P47" s="276"/>
      <c r="Q47" s="71"/>
      <c r="R47" s="72"/>
      <c r="S47" s="72"/>
      <c r="T47" s="72"/>
      <c r="U47" s="73"/>
      <c r="V47" s="260"/>
      <c r="W47" s="176">
        <f>(X46)/(X47)</f>
        <v>1</v>
      </c>
      <c r="X47" s="57">
        <v>6</v>
      </c>
      <c r="Y47" s="57"/>
      <c r="Z47" s="58"/>
      <c r="AA47" s="239"/>
    </row>
    <row r="48" spans="1:27" ht="13.25" customHeight="1" x14ac:dyDescent="0.2">
      <c r="A48" s="241" t="s">
        <v>58</v>
      </c>
      <c r="B48" s="214"/>
      <c r="C48" s="11">
        <f>(O40)</f>
        <v>6</v>
      </c>
      <c r="D48" s="11" t="s">
        <v>9</v>
      </c>
      <c r="E48" s="11">
        <f>(M40)</f>
        <v>1</v>
      </c>
      <c r="F48" s="216"/>
      <c r="G48" s="214"/>
      <c r="H48" s="11">
        <f>(O44)</f>
        <v>6</v>
      </c>
      <c r="I48" s="11" t="s">
        <v>9</v>
      </c>
      <c r="J48" s="11">
        <f>(M44)</f>
        <v>3</v>
      </c>
      <c r="K48" s="216"/>
      <c r="L48" s="274"/>
      <c r="M48" s="275"/>
      <c r="N48" s="275"/>
      <c r="O48" s="275"/>
      <c r="P48" s="276"/>
      <c r="Q48" s="71"/>
      <c r="R48" s="72"/>
      <c r="S48" s="72"/>
      <c r="T48" s="72"/>
      <c r="U48" s="73"/>
      <c r="V48" s="260"/>
      <c r="W48" s="12" t="s">
        <v>20</v>
      </c>
      <c r="X48" s="59">
        <f>(C49)+(H49)</f>
        <v>36</v>
      </c>
      <c r="Y48" s="59" t="s">
        <v>12</v>
      </c>
      <c r="Z48" s="177">
        <f>C49+E49+H49+J49</f>
        <v>50</v>
      </c>
      <c r="AA48" s="239"/>
    </row>
    <row r="49" spans="1:27" ht="13.25" customHeight="1" x14ac:dyDescent="0.2">
      <c r="A49" s="242"/>
      <c r="B49" s="60"/>
      <c r="C49" s="21">
        <f>SUM(C46:C48)</f>
        <v>18</v>
      </c>
      <c r="D49" s="22"/>
      <c r="E49" s="21">
        <f>SUM(E46:E48)</f>
        <v>8</v>
      </c>
      <c r="F49" s="31"/>
      <c r="G49" s="35"/>
      <c r="H49" s="21">
        <f>SUM(H46:H48)</f>
        <v>18</v>
      </c>
      <c r="I49" s="22"/>
      <c r="J49" s="21">
        <f>SUM(J46:J48)</f>
        <v>6</v>
      </c>
      <c r="K49" s="67"/>
      <c r="L49" s="277"/>
      <c r="M49" s="278"/>
      <c r="N49" s="278"/>
      <c r="O49" s="278"/>
      <c r="P49" s="279"/>
      <c r="Q49" s="74"/>
      <c r="R49" s="75"/>
      <c r="S49" s="75"/>
      <c r="T49" s="75"/>
      <c r="U49" s="76"/>
      <c r="V49" s="261"/>
      <c r="W49" s="34" t="s">
        <v>21</v>
      </c>
      <c r="X49" s="65">
        <f>(X48)/(Z48)</f>
        <v>0.72</v>
      </c>
      <c r="Y49" s="65"/>
      <c r="Z49" s="178"/>
      <c r="AA49" s="240"/>
    </row>
    <row r="50" spans="1:27" ht="14" x14ac:dyDescent="0.2">
      <c r="A50" s="37"/>
      <c r="B50" s="38"/>
      <c r="C50" s="38"/>
      <c r="D50" s="40"/>
      <c r="E50" s="38"/>
      <c r="F50" s="39"/>
      <c r="G50" s="39"/>
      <c r="H50" s="38"/>
      <c r="I50" s="40"/>
      <c r="J50" s="38"/>
      <c r="K50" s="39"/>
      <c r="L50" s="39"/>
      <c r="M50" s="39"/>
      <c r="N50" s="39"/>
      <c r="O50" s="39"/>
      <c r="P50" s="39"/>
      <c r="Q50" s="72"/>
      <c r="R50" s="72"/>
      <c r="S50" s="72"/>
      <c r="T50" s="72"/>
      <c r="U50" s="72"/>
      <c r="V50" s="78"/>
      <c r="W50" s="41"/>
      <c r="X50" s="42"/>
      <c r="Y50" s="42"/>
      <c r="Z50" s="42"/>
      <c r="AA50" s="43"/>
    </row>
    <row r="51" spans="1:27" ht="14" x14ac:dyDescent="0.2">
      <c r="A51" s="44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79"/>
      <c r="W51" s="45"/>
      <c r="X51" s="45"/>
      <c r="Y51" s="45"/>
      <c r="Z51" s="45"/>
      <c r="AA51" s="46"/>
    </row>
    <row r="52" spans="1:27" ht="14" x14ac:dyDescent="0.2">
      <c r="A52" s="3" t="s">
        <v>26</v>
      </c>
      <c r="B52" s="47"/>
      <c r="C52" s="48" t="s">
        <v>27</v>
      </c>
      <c r="D52" s="6"/>
      <c r="E52" s="30"/>
      <c r="F52" s="49"/>
      <c r="G52" s="50"/>
      <c r="H52" s="48" t="s">
        <v>28</v>
      </c>
      <c r="I52" s="30"/>
      <c r="J52" s="30"/>
      <c r="K52" s="49"/>
      <c r="L52" s="50"/>
      <c r="M52" s="48" t="s">
        <v>29</v>
      </c>
      <c r="N52" s="30"/>
      <c r="O52" s="30"/>
      <c r="P52" s="51"/>
      <c r="Q52" s="50"/>
      <c r="R52" s="48" t="s">
        <v>30</v>
      </c>
      <c r="S52" s="30"/>
      <c r="T52" s="30"/>
      <c r="U52" s="51"/>
      <c r="V52" s="53" t="s">
        <v>5</v>
      </c>
      <c r="W52" s="252" t="s">
        <v>6</v>
      </c>
      <c r="X52" s="253"/>
      <c r="Y52" s="253"/>
      <c r="Z52" s="254"/>
      <c r="AA52" s="54" t="s">
        <v>7</v>
      </c>
    </row>
    <row r="53" spans="1:27" x14ac:dyDescent="0.2">
      <c r="A53" s="211" t="s">
        <v>27</v>
      </c>
      <c r="B53" s="243"/>
      <c r="C53" s="244"/>
      <c r="D53" s="244"/>
      <c r="E53" s="244"/>
      <c r="F53" s="245"/>
      <c r="G53" s="213">
        <v>1</v>
      </c>
      <c r="H53" s="11">
        <v>3</v>
      </c>
      <c r="I53" s="11" t="s">
        <v>9</v>
      </c>
      <c r="J53" s="11">
        <v>6</v>
      </c>
      <c r="K53" s="215">
        <v>2</v>
      </c>
      <c r="L53" s="213">
        <v>3</v>
      </c>
      <c r="M53" s="11">
        <v>6</v>
      </c>
      <c r="N53" s="11" t="s">
        <v>9</v>
      </c>
      <c r="O53" s="11">
        <v>1</v>
      </c>
      <c r="P53" s="215">
        <v>0</v>
      </c>
      <c r="Q53" s="217"/>
      <c r="R53" s="218"/>
      <c r="S53" s="218"/>
      <c r="T53" s="218"/>
      <c r="U53" s="219"/>
      <c r="V53" s="235" t="s">
        <v>83</v>
      </c>
      <c r="W53" s="12" t="s">
        <v>19</v>
      </c>
      <c r="X53" s="55">
        <f>(G53)+(L53)</f>
        <v>4</v>
      </c>
      <c r="Y53" s="55"/>
      <c r="Z53" s="56"/>
      <c r="AA53" s="238" t="s">
        <v>85</v>
      </c>
    </row>
    <row r="54" spans="1:27" x14ac:dyDescent="0.2">
      <c r="A54" s="212"/>
      <c r="B54" s="246"/>
      <c r="C54" s="247"/>
      <c r="D54" s="247"/>
      <c r="E54" s="247"/>
      <c r="F54" s="248"/>
      <c r="G54" s="214"/>
      <c r="H54" s="11">
        <v>3</v>
      </c>
      <c r="I54" s="11" t="s">
        <v>9</v>
      </c>
      <c r="J54" s="11">
        <v>6</v>
      </c>
      <c r="K54" s="216"/>
      <c r="L54" s="214"/>
      <c r="M54" s="11">
        <v>6</v>
      </c>
      <c r="N54" s="11" t="s">
        <v>9</v>
      </c>
      <c r="O54" s="11">
        <v>5</v>
      </c>
      <c r="P54" s="216"/>
      <c r="Q54" s="220"/>
      <c r="R54" s="221"/>
      <c r="S54" s="221"/>
      <c r="T54" s="221"/>
      <c r="U54" s="222"/>
      <c r="V54" s="236"/>
      <c r="W54" s="179">
        <f>(X53)/(X54)</f>
        <v>0.66666666666666663</v>
      </c>
      <c r="X54" s="57">
        <v>6</v>
      </c>
      <c r="Y54" s="57"/>
      <c r="Z54" s="58"/>
      <c r="AA54" s="239"/>
    </row>
    <row r="55" spans="1:27" x14ac:dyDescent="0.2">
      <c r="A55" s="241" t="s">
        <v>59</v>
      </c>
      <c r="B55" s="246"/>
      <c r="C55" s="247"/>
      <c r="D55" s="247"/>
      <c r="E55" s="247"/>
      <c r="F55" s="248"/>
      <c r="G55" s="214"/>
      <c r="H55" s="11">
        <v>6</v>
      </c>
      <c r="I55" s="11" t="s">
        <v>9</v>
      </c>
      <c r="J55" s="11">
        <v>0</v>
      </c>
      <c r="K55" s="216"/>
      <c r="L55" s="214"/>
      <c r="M55" s="11">
        <v>6</v>
      </c>
      <c r="N55" s="11" t="s">
        <v>9</v>
      </c>
      <c r="O55" s="11">
        <v>3</v>
      </c>
      <c r="P55" s="216"/>
      <c r="Q55" s="220"/>
      <c r="R55" s="221"/>
      <c r="S55" s="221"/>
      <c r="T55" s="221"/>
      <c r="U55" s="222"/>
      <c r="V55" s="236"/>
      <c r="W55" s="12" t="s">
        <v>20</v>
      </c>
      <c r="X55" s="59">
        <f>(H56)+(M56)</f>
        <v>30</v>
      </c>
      <c r="Y55" s="59" t="s">
        <v>12</v>
      </c>
      <c r="Z55" s="177">
        <f>H56+J56+M56+O56</f>
        <v>51</v>
      </c>
      <c r="AA55" s="239"/>
    </row>
    <row r="56" spans="1:27" x14ac:dyDescent="0.2">
      <c r="A56" s="242"/>
      <c r="B56" s="249"/>
      <c r="C56" s="250"/>
      <c r="D56" s="250"/>
      <c r="E56" s="250"/>
      <c r="F56" s="251"/>
      <c r="G56" s="20"/>
      <c r="H56" s="21">
        <f>SUM(H53:H55)</f>
        <v>12</v>
      </c>
      <c r="I56" s="22"/>
      <c r="J56" s="21">
        <f>SUM(J53:J55)</f>
        <v>12</v>
      </c>
      <c r="K56" s="23"/>
      <c r="L56" s="24"/>
      <c r="M56" s="21">
        <f>SUM(M53:M55)</f>
        <v>18</v>
      </c>
      <c r="N56" s="22"/>
      <c r="O56" s="21">
        <f>SUM(O53:O55)</f>
        <v>9</v>
      </c>
      <c r="P56" s="23"/>
      <c r="Q56" s="223"/>
      <c r="R56" s="224"/>
      <c r="S56" s="224"/>
      <c r="T56" s="224"/>
      <c r="U56" s="225"/>
      <c r="V56" s="237"/>
      <c r="W56" s="25" t="s">
        <v>21</v>
      </c>
      <c r="X56" s="65">
        <f>(X55)/(Z55)</f>
        <v>0.58823529411764708</v>
      </c>
      <c r="Y56" s="65"/>
      <c r="Z56" s="178"/>
      <c r="AA56" s="240"/>
    </row>
    <row r="57" spans="1:27" x14ac:dyDescent="0.2">
      <c r="A57" s="211" t="s">
        <v>28</v>
      </c>
      <c r="B57" s="213">
        <f>(K53)</f>
        <v>2</v>
      </c>
      <c r="C57" s="11">
        <f>(J53)</f>
        <v>6</v>
      </c>
      <c r="D57" s="11" t="s">
        <v>9</v>
      </c>
      <c r="E57" s="11">
        <f>(H53)</f>
        <v>3</v>
      </c>
      <c r="F57" s="215">
        <f>(G53)</f>
        <v>1</v>
      </c>
      <c r="G57" s="243"/>
      <c r="H57" s="244"/>
      <c r="I57" s="244"/>
      <c r="J57" s="244"/>
      <c r="K57" s="245"/>
      <c r="L57" s="217"/>
      <c r="M57" s="218"/>
      <c r="N57" s="218"/>
      <c r="O57" s="218"/>
      <c r="P57" s="219"/>
      <c r="Q57" s="213">
        <v>2</v>
      </c>
      <c r="R57" s="11">
        <v>6</v>
      </c>
      <c r="S57" s="11" t="s">
        <v>9</v>
      </c>
      <c r="T57" s="11">
        <v>0</v>
      </c>
      <c r="U57" s="215">
        <v>1</v>
      </c>
      <c r="V57" s="235" t="s">
        <v>78</v>
      </c>
      <c r="W57" s="12" t="s">
        <v>19</v>
      </c>
      <c r="X57" s="55">
        <f>(B57)+(Q57)</f>
        <v>4</v>
      </c>
      <c r="Y57" s="55"/>
      <c r="Z57" s="56"/>
      <c r="AA57" s="238" t="s">
        <v>79</v>
      </c>
    </row>
    <row r="58" spans="1:27" x14ac:dyDescent="0.2">
      <c r="A58" s="212"/>
      <c r="B58" s="214"/>
      <c r="C58" s="11">
        <f>(J54)</f>
        <v>6</v>
      </c>
      <c r="D58" s="11" t="s">
        <v>9</v>
      </c>
      <c r="E58" s="11">
        <f>(H54)</f>
        <v>3</v>
      </c>
      <c r="F58" s="216"/>
      <c r="G58" s="246"/>
      <c r="H58" s="247"/>
      <c r="I58" s="247"/>
      <c r="J58" s="247"/>
      <c r="K58" s="248"/>
      <c r="L58" s="220"/>
      <c r="M58" s="221"/>
      <c r="N58" s="221"/>
      <c r="O58" s="221"/>
      <c r="P58" s="222"/>
      <c r="Q58" s="214"/>
      <c r="R58" s="11">
        <v>6</v>
      </c>
      <c r="S58" s="11" t="s">
        <v>9</v>
      </c>
      <c r="T58" s="11">
        <v>0</v>
      </c>
      <c r="U58" s="216"/>
      <c r="V58" s="236"/>
      <c r="W58" s="176">
        <f>(X57)/(X58)</f>
        <v>0.66666666666666663</v>
      </c>
      <c r="X58" s="57">
        <v>6</v>
      </c>
      <c r="Y58" s="57"/>
      <c r="Z58" s="58"/>
      <c r="AA58" s="239"/>
    </row>
    <row r="59" spans="1:27" ht="13.25" customHeight="1" x14ac:dyDescent="0.2">
      <c r="A59" s="241" t="s">
        <v>60</v>
      </c>
      <c r="B59" s="214"/>
      <c r="C59" s="11">
        <f>(J55)</f>
        <v>0</v>
      </c>
      <c r="D59" s="11" t="s">
        <v>9</v>
      </c>
      <c r="E59" s="11">
        <f>(H55)</f>
        <v>6</v>
      </c>
      <c r="F59" s="216"/>
      <c r="G59" s="246"/>
      <c r="H59" s="247"/>
      <c r="I59" s="247"/>
      <c r="J59" s="247"/>
      <c r="K59" s="248"/>
      <c r="L59" s="220"/>
      <c r="M59" s="221"/>
      <c r="N59" s="221"/>
      <c r="O59" s="221"/>
      <c r="P59" s="222"/>
      <c r="Q59" s="214"/>
      <c r="R59" s="11">
        <v>0</v>
      </c>
      <c r="S59" s="11" t="s">
        <v>9</v>
      </c>
      <c r="T59" s="11">
        <v>6</v>
      </c>
      <c r="U59" s="216"/>
      <c r="V59" s="236"/>
      <c r="W59" s="12" t="s">
        <v>20</v>
      </c>
      <c r="X59" s="59">
        <f>(C60)+(R60)</f>
        <v>24</v>
      </c>
      <c r="Y59" s="59" t="s">
        <v>12</v>
      </c>
      <c r="Z59" s="177">
        <f>C60+E60+R60+T60</f>
        <v>42</v>
      </c>
      <c r="AA59" s="239"/>
    </row>
    <row r="60" spans="1:27" ht="13.25" customHeight="1" x14ac:dyDescent="0.2">
      <c r="A60" s="242"/>
      <c r="B60" s="20"/>
      <c r="C60" s="21">
        <f>SUM(C57:C59)</f>
        <v>12</v>
      </c>
      <c r="D60" s="30"/>
      <c r="E60" s="21">
        <f>SUM(E57:E59)</f>
        <v>12</v>
      </c>
      <c r="F60" s="31"/>
      <c r="G60" s="249"/>
      <c r="H60" s="250"/>
      <c r="I60" s="250"/>
      <c r="J60" s="250"/>
      <c r="K60" s="251"/>
      <c r="L60" s="223"/>
      <c r="M60" s="224"/>
      <c r="N60" s="224"/>
      <c r="O60" s="224"/>
      <c r="P60" s="225"/>
      <c r="Q60" s="32"/>
      <c r="R60" s="21">
        <f>SUM(R57:R59)</f>
        <v>12</v>
      </c>
      <c r="S60" s="22"/>
      <c r="T60" s="21">
        <f>SUM(T57:T59)</f>
        <v>6</v>
      </c>
      <c r="U60" s="33"/>
      <c r="V60" s="237"/>
      <c r="W60" s="25" t="s">
        <v>21</v>
      </c>
      <c r="X60" s="65">
        <f>(X59)/(Z59)</f>
        <v>0.5714285714285714</v>
      </c>
      <c r="Y60" s="65"/>
      <c r="Z60" s="178"/>
      <c r="AA60" s="240"/>
    </row>
    <row r="61" spans="1:27" x14ac:dyDescent="0.2">
      <c r="A61" s="211" t="s">
        <v>29</v>
      </c>
      <c r="B61" s="213">
        <f>(P53)</f>
        <v>0</v>
      </c>
      <c r="C61" s="11">
        <f>(O53)</f>
        <v>1</v>
      </c>
      <c r="D61" s="11" t="s">
        <v>9</v>
      </c>
      <c r="E61" s="11">
        <f>(M53)</f>
        <v>6</v>
      </c>
      <c r="F61" s="215">
        <f>(L53)</f>
        <v>3</v>
      </c>
      <c r="G61" s="217"/>
      <c r="H61" s="218"/>
      <c r="I61" s="218"/>
      <c r="J61" s="218"/>
      <c r="K61" s="219"/>
      <c r="L61" s="226"/>
      <c r="M61" s="227"/>
      <c r="N61" s="227"/>
      <c r="O61" s="227"/>
      <c r="P61" s="228"/>
      <c r="Q61" s="213">
        <v>1</v>
      </c>
      <c r="R61" s="11">
        <v>1</v>
      </c>
      <c r="S61" s="11" t="s">
        <v>9</v>
      </c>
      <c r="T61" s="11">
        <v>6</v>
      </c>
      <c r="U61" s="215">
        <v>2</v>
      </c>
      <c r="V61" s="235" t="s">
        <v>80</v>
      </c>
      <c r="W61" s="12" t="s">
        <v>19</v>
      </c>
      <c r="X61" s="55">
        <f>(B61)+(Q61)</f>
        <v>1</v>
      </c>
      <c r="Y61" s="55"/>
      <c r="Z61" s="56"/>
      <c r="AA61" s="238" t="s">
        <v>82</v>
      </c>
    </row>
    <row r="62" spans="1:27" x14ac:dyDescent="0.2">
      <c r="A62" s="212"/>
      <c r="B62" s="214"/>
      <c r="C62" s="11">
        <f>(O54)</f>
        <v>5</v>
      </c>
      <c r="D62" s="11" t="s">
        <v>9</v>
      </c>
      <c r="E62" s="11">
        <f>(M54)</f>
        <v>6</v>
      </c>
      <c r="F62" s="216"/>
      <c r="G62" s="220"/>
      <c r="H62" s="221"/>
      <c r="I62" s="221"/>
      <c r="J62" s="221"/>
      <c r="K62" s="222"/>
      <c r="L62" s="229"/>
      <c r="M62" s="230"/>
      <c r="N62" s="230"/>
      <c r="O62" s="230"/>
      <c r="P62" s="231"/>
      <c r="Q62" s="214"/>
      <c r="R62" s="11">
        <v>4</v>
      </c>
      <c r="S62" s="11" t="s">
        <v>9</v>
      </c>
      <c r="T62" s="11">
        <v>6</v>
      </c>
      <c r="U62" s="216"/>
      <c r="V62" s="236"/>
      <c r="W62" s="176">
        <f>(X61)/(X62)</f>
        <v>0.16666666666666666</v>
      </c>
      <c r="X62" s="57">
        <v>6</v>
      </c>
      <c r="Y62" s="57"/>
      <c r="Z62" s="58"/>
      <c r="AA62" s="239"/>
    </row>
    <row r="63" spans="1:27" ht="13.25" customHeight="1" x14ac:dyDescent="0.2">
      <c r="A63" s="241" t="s">
        <v>61</v>
      </c>
      <c r="B63" s="214"/>
      <c r="C63" s="11">
        <f>(O55)</f>
        <v>3</v>
      </c>
      <c r="D63" s="11" t="s">
        <v>9</v>
      </c>
      <c r="E63" s="11">
        <f>(M55)</f>
        <v>6</v>
      </c>
      <c r="F63" s="216"/>
      <c r="G63" s="220"/>
      <c r="H63" s="221"/>
      <c r="I63" s="221"/>
      <c r="J63" s="221"/>
      <c r="K63" s="222"/>
      <c r="L63" s="229"/>
      <c r="M63" s="230"/>
      <c r="N63" s="230"/>
      <c r="O63" s="230"/>
      <c r="P63" s="231"/>
      <c r="Q63" s="214"/>
      <c r="R63" s="11">
        <v>6</v>
      </c>
      <c r="S63" s="11" t="s">
        <v>9</v>
      </c>
      <c r="T63" s="11">
        <v>1</v>
      </c>
      <c r="U63" s="216"/>
      <c r="V63" s="236"/>
      <c r="W63" s="12" t="s">
        <v>20</v>
      </c>
      <c r="X63" s="59">
        <f>(C64)+R64</f>
        <v>20</v>
      </c>
      <c r="Y63" s="59" t="s">
        <v>12</v>
      </c>
      <c r="Z63" s="177">
        <f>C64+E64+R64+T64</f>
        <v>51</v>
      </c>
      <c r="AA63" s="239"/>
    </row>
    <row r="64" spans="1:27" ht="13.25" customHeight="1" x14ac:dyDescent="0.2">
      <c r="A64" s="242"/>
      <c r="B64" s="20"/>
      <c r="C64" s="21">
        <f>SUM(C61:C63)</f>
        <v>9</v>
      </c>
      <c r="D64" s="30"/>
      <c r="E64" s="21">
        <f>SUM(E61:E63)</f>
        <v>18</v>
      </c>
      <c r="F64" s="31"/>
      <c r="G64" s="223"/>
      <c r="H64" s="224"/>
      <c r="I64" s="224"/>
      <c r="J64" s="224"/>
      <c r="K64" s="225"/>
      <c r="L64" s="232"/>
      <c r="M64" s="233"/>
      <c r="N64" s="233"/>
      <c r="O64" s="233"/>
      <c r="P64" s="234"/>
      <c r="Q64" s="32"/>
      <c r="R64" s="21">
        <f>SUM(R61:R63)</f>
        <v>11</v>
      </c>
      <c r="S64" s="22"/>
      <c r="T64" s="21">
        <f>SUM(T61:T63)</f>
        <v>13</v>
      </c>
      <c r="U64" s="33"/>
      <c r="V64" s="237"/>
      <c r="W64" s="34" t="s">
        <v>21</v>
      </c>
      <c r="X64" s="65">
        <f>(X63)/(Z63)</f>
        <v>0.39215686274509803</v>
      </c>
      <c r="Y64" s="65"/>
      <c r="Z64" s="178"/>
      <c r="AA64" s="240"/>
    </row>
    <row r="65" spans="1:27" x14ac:dyDescent="0.2">
      <c r="A65" s="211" t="s">
        <v>30</v>
      </c>
      <c r="B65" s="217"/>
      <c r="C65" s="218"/>
      <c r="D65" s="218"/>
      <c r="E65" s="218"/>
      <c r="F65" s="219"/>
      <c r="G65" s="213">
        <f>(U57)</f>
        <v>1</v>
      </c>
      <c r="H65" s="11">
        <f>(T57)</f>
        <v>0</v>
      </c>
      <c r="I65" s="11" t="s">
        <v>9</v>
      </c>
      <c r="J65" s="11">
        <f>(R57)</f>
        <v>6</v>
      </c>
      <c r="K65" s="215">
        <f>(Q57)</f>
        <v>2</v>
      </c>
      <c r="L65" s="213">
        <f>(U61)</f>
        <v>2</v>
      </c>
      <c r="M65" s="11">
        <f>(T61)</f>
        <v>6</v>
      </c>
      <c r="N65" s="11" t="s">
        <v>9</v>
      </c>
      <c r="O65" s="11">
        <f>(R61)</f>
        <v>1</v>
      </c>
      <c r="P65" s="215">
        <f>(Q61)</f>
        <v>1</v>
      </c>
      <c r="Q65" s="226"/>
      <c r="R65" s="227"/>
      <c r="S65" s="227"/>
      <c r="T65" s="227"/>
      <c r="U65" s="228"/>
      <c r="V65" s="235" t="s">
        <v>83</v>
      </c>
      <c r="W65" s="12" t="s">
        <v>10</v>
      </c>
      <c r="X65" s="13">
        <f>(G65)+(L65)</f>
        <v>3</v>
      </c>
      <c r="Y65" s="13"/>
      <c r="Z65" s="14"/>
      <c r="AA65" s="238" t="s">
        <v>81</v>
      </c>
    </row>
    <row r="66" spans="1:27" x14ac:dyDescent="0.2">
      <c r="A66" s="212"/>
      <c r="B66" s="220"/>
      <c r="C66" s="221"/>
      <c r="D66" s="221"/>
      <c r="E66" s="221"/>
      <c r="F66" s="222"/>
      <c r="G66" s="214"/>
      <c r="H66" s="11">
        <f>(T58)</f>
        <v>0</v>
      </c>
      <c r="I66" s="11" t="s">
        <v>9</v>
      </c>
      <c r="J66" s="11">
        <f>(R58)</f>
        <v>6</v>
      </c>
      <c r="K66" s="216"/>
      <c r="L66" s="214"/>
      <c r="M66" s="11">
        <f>(T62)</f>
        <v>6</v>
      </c>
      <c r="N66" s="11" t="s">
        <v>9</v>
      </c>
      <c r="O66" s="11">
        <f>(R62)</f>
        <v>4</v>
      </c>
      <c r="P66" s="216"/>
      <c r="Q66" s="229"/>
      <c r="R66" s="230"/>
      <c r="S66" s="230"/>
      <c r="T66" s="230"/>
      <c r="U66" s="231"/>
      <c r="V66" s="236"/>
      <c r="W66" s="176">
        <f>(X65)/(X66)</f>
        <v>0.5</v>
      </c>
      <c r="X66" s="15">
        <v>6</v>
      </c>
      <c r="Y66" s="15"/>
      <c r="Z66" s="16"/>
      <c r="AA66" s="239"/>
    </row>
    <row r="67" spans="1:27" ht="13.25" customHeight="1" x14ac:dyDescent="0.2">
      <c r="A67" s="241" t="s">
        <v>62</v>
      </c>
      <c r="B67" s="220"/>
      <c r="C67" s="221"/>
      <c r="D67" s="221"/>
      <c r="E67" s="221"/>
      <c r="F67" s="222"/>
      <c r="G67" s="214"/>
      <c r="H67" s="11">
        <f>(T59)</f>
        <v>6</v>
      </c>
      <c r="I67" s="11" t="s">
        <v>9</v>
      </c>
      <c r="J67" s="11">
        <f>(R59)</f>
        <v>0</v>
      </c>
      <c r="K67" s="216"/>
      <c r="L67" s="214"/>
      <c r="M67" s="11">
        <f>(T63)</f>
        <v>1</v>
      </c>
      <c r="N67" s="11" t="s">
        <v>9</v>
      </c>
      <c r="O67" s="11">
        <f>(R63)</f>
        <v>6</v>
      </c>
      <c r="P67" s="216"/>
      <c r="Q67" s="229"/>
      <c r="R67" s="230"/>
      <c r="S67" s="230"/>
      <c r="T67" s="230"/>
      <c r="U67" s="231"/>
      <c r="V67" s="236"/>
      <c r="W67" s="12" t="s">
        <v>11</v>
      </c>
      <c r="X67" s="18">
        <f>(H68)+(M68)</f>
        <v>19</v>
      </c>
      <c r="Y67" s="18" t="s">
        <v>12</v>
      </c>
      <c r="Z67" s="174">
        <f>H68+J68+M68+O68</f>
        <v>42</v>
      </c>
      <c r="AA67" s="239"/>
    </row>
    <row r="68" spans="1:27" ht="13.25" customHeight="1" x14ac:dyDescent="0.2">
      <c r="A68" s="242"/>
      <c r="B68" s="223"/>
      <c r="C68" s="224"/>
      <c r="D68" s="224"/>
      <c r="E68" s="224"/>
      <c r="F68" s="225"/>
      <c r="G68" s="35"/>
      <c r="H68" s="21">
        <f>SUM(H65:H67)</f>
        <v>6</v>
      </c>
      <c r="I68" s="30"/>
      <c r="J68" s="21">
        <f>SUM(J65:J67)</f>
        <v>12</v>
      </c>
      <c r="K68" s="31"/>
      <c r="L68" s="35"/>
      <c r="M68" s="21">
        <f>SUM(M65:M67)</f>
        <v>13</v>
      </c>
      <c r="N68" s="30"/>
      <c r="O68" s="21">
        <f>SUM(O65:O67)</f>
        <v>11</v>
      </c>
      <c r="P68" s="31"/>
      <c r="Q68" s="232"/>
      <c r="R68" s="233"/>
      <c r="S68" s="233"/>
      <c r="T68" s="233"/>
      <c r="U68" s="234"/>
      <c r="V68" s="237"/>
      <c r="W68" s="34" t="s">
        <v>14</v>
      </c>
      <c r="X68" s="175">
        <f>(X67)/(Z67)</f>
        <v>0.45238095238095238</v>
      </c>
      <c r="Y68" s="26"/>
      <c r="Z68" s="36"/>
      <c r="AA68" s="240"/>
    </row>
    <row r="69" spans="1:27" ht="14" x14ac:dyDescent="0.2">
      <c r="A69" s="37"/>
      <c r="B69" s="77"/>
      <c r="C69" s="77"/>
      <c r="D69" s="77"/>
      <c r="E69" s="77"/>
      <c r="F69" s="77"/>
      <c r="G69" s="78"/>
      <c r="H69" s="11"/>
      <c r="I69" s="79"/>
      <c r="J69" s="11"/>
      <c r="K69" s="78"/>
      <c r="L69" s="78"/>
      <c r="M69" s="11"/>
      <c r="N69" s="79"/>
      <c r="O69" s="11"/>
      <c r="P69" s="78"/>
      <c r="Q69" s="78"/>
      <c r="R69" s="78"/>
      <c r="S69" s="78"/>
      <c r="T69" s="78"/>
      <c r="U69" s="78"/>
      <c r="V69" s="78"/>
      <c r="W69" s="80"/>
      <c r="X69" s="81"/>
      <c r="Y69" s="81"/>
      <c r="Z69" s="81"/>
      <c r="AA69" s="82"/>
    </row>
    <row r="70" spans="1:27" x14ac:dyDescent="0.2">
      <c r="A70" s="83" t="s">
        <v>31</v>
      </c>
      <c r="B70" s="84" t="s">
        <v>32</v>
      </c>
      <c r="C70" s="83"/>
      <c r="D70" s="85"/>
      <c r="E70" s="2"/>
      <c r="F70" s="2"/>
      <c r="G70" s="2"/>
      <c r="H70" s="2"/>
      <c r="I70" s="85"/>
      <c r="J70" s="2"/>
      <c r="K70" s="2"/>
      <c r="L70" s="2"/>
      <c r="M70" s="85"/>
      <c r="N70" s="85"/>
      <c r="O70" s="85"/>
      <c r="P70" s="2"/>
      <c r="Q70" s="2"/>
      <c r="R70" s="85"/>
      <c r="S70" s="85"/>
      <c r="T70" s="85"/>
      <c r="U70" s="2"/>
      <c r="V70" s="2"/>
      <c r="W70" s="2"/>
      <c r="X70" s="2"/>
      <c r="Y70" s="2"/>
      <c r="Z70" s="2"/>
      <c r="AA70" s="2"/>
    </row>
    <row r="71" spans="1:27" x14ac:dyDescent="0.2">
      <c r="A71" s="84"/>
      <c r="B71" s="84" t="s">
        <v>33</v>
      </c>
      <c r="C71" s="8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84"/>
      <c r="B72" s="84"/>
      <c r="C72" s="84" t="s">
        <v>34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84"/>
      <c r="B73" s="84"/>
      <c r="C73" s="84" t="s">
        <v>35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84"/>
      <c r="B74" s="84"/>
      <c r="C74" s="84" t="s">
        <v>77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</sheetData>
  <mergeCells count="147">
    <mergeCell ref="A1:AA1"/>
    <mergeCell ref="W3:Z3"/>
    <mergeCell ref="A4:A5"/>
    <mergeCell ref="B4:F7"/>
    <mergeCell ref="G4:G6"/>
    <mergeCell ref="K4:K6"/>
    <mergeCell ref="L4:L6"/>
    <mergeCell ref="P4:P6"/>
    <mergeCell ref="Q4:U7"/>
    <mergeCell ref="V4:V7"/>
    <mergeCell ref="AA4:AA7"/>
    <mergeCell ref="A6:A7"/>
    <mergeCell ref="A8:A9"/>
    <mergeCell ref="B8:B10"/>
    <mergeCell ref="F8:F10"/>
    <mergeCell ref="G8:K11"/>
    <mergeCell ref="L8:P11"/>
    <mergeCell ref="Q8:Q10"/>
    <mergeCell ref="U8:U10"/>
    <mergeCell ref="V8:V11"/>
    <mergeCell ref="AA8:AA11"/>
    <mergeCell ref="A10:A11"/>
    <mergeCell ref="A12:A13"/>
    <mergeCell ref="B12:B14"/>
    <mergeCell ref="F12:F14"/>
    <mergeCell ref="G12:K15"/>
    <mergeCell ref="L12:P15"/>
    <mergeCell ref="Q12:Q14"/>
    <mergeCell ref="U12:U14"/>
    <mergeCell ref="V12:V15"/>
    <mergeCell ref="AA12:AA15"/>
    <mergeCell ref="A14:A15"/>
    <mergeCell ref="A16:A17"/>
    <mergeCell ref="B16:F19"/>
    <mergeCell ref="G16:G18"/>
    <mergeCell ref="K16:K18"/>
    <mergeCell ref="L16:L18"/>
    <mergeCell ref="P16:P18"/>
    <mergeCell ref="Q16:U19"/>
    <mergeCell ref="V16:V19"/>
    <mergeCell ref="AA16:AA19"/>
    <mergeCell ref="A18:A19"/>
    <mergeCell ref="W22:Z22"/>
    <mergeCell ref="A23:A24"/>
    <mergeCell ref="B23:F26"/>
    <mergeCell ref="G23:G25"/>
    <mergeCell ref="K23:K25"/>
    <mergeCell ref="L23:L25"/>
    <mergeCell ref="P23:P25"/>
    <mergeCell ref="Q23:Q25"/>
    <mergeCell ref="U23:U25"/>
    <mergeCell ref="V23:V26"/>
    <mergeCell ref="AA23:AA26"/>
    <mergeCell ref="A25:A26"/>
    <mergeCell ref="A27:A28"/>
    <mergeCell ref="B27:B29"/>
    <mergeCell ref="F27:F29"/>
    <mergeCell ref="G27:K30"/>
    <mergeCell ref="L27:L29"/>
    <mergeCell ref="P27:P29"/>
    <mergeCell ref="Q27:Q29"/>
    <mergeCell ref="U27:U29"/>
    <mergeCell ref="V27:V30"/>
    <mergeCell ref="AA27:AA30"/>
    <mergeCell ref="A29:A30"/>
    <mergeCell ref="AA38:AA41"/>
    <mergeCell ref="A40:A41"/>
    <mergeCell ref="L31:P34"/>
    <mergeCell ref="V31:V34"/>
    <mergeCell ref="AA31:AA34"/>
    <mergeCell ref="A33:A34"/>
    <mergeCell ref="W37:Z37"/>
    <mergeCell ref="A38:A39"/>
    <mergeCell ref="B38:F41"/>
    <mergeCell ref="G38:G40"/>
    <mergeCell ref="K38:K40"/>
    <mergeCell ref="L38:L40"/>
    <mergeCell ref="A31:A32"/>
    <mergeCell ref="B31:B33"/>
    <mergeCell ref="F31:F33"/>
    <mergeCell ref="G31:G33"/>
    <mergeCell ref="K31:K33"/>
    <mergeCell ref="P38:P40"/>
    <mergeCell ref="Q38:Q40"/>
    <mergeCell ref="U38:U40"/>
    <mergeCell ref="V38:V41"/>
    <mergeCell ref="Q42:Q44"/>
    <mergeCell ref="U42:U44"/>
    <mergeCell ref="V42:V45"/>
    <mergeCell ref="AA42:AA45"/>
    <mergeCell ref="A44:A45"/>
    <mergeCell ref="A46:A47"/>
    <mergeCell ref="B46:B48"/>
    <mergeCell ref="F46:F48"/>
    <mergeCell ref="G46:G48"/>
    <mergeCell ref="K46:K48"/>
    <mergeCell ref="A42:A43"/>
    <mergeCell ref="B42:B44"/>
    <mergeCell ref="F42:F44"/>
    <mergeCell ref="G42:K45"/>
    <mergeCell ref="L42:L44"/>
    <mergeCell ref="P42:P44"/>
    <mergeCell ref="L46:P49"/>
    <mergeCell ref="V46:V49"/>
    <mergeCell ref="AA46:AA49"/>
    <mergeCell ref="A48:A49"/>
    <mergeCell ref="W52:Z52"/>
    <mergeCell ref="A53:A54"/>
    <mergeCell ref="B53:F56"/>
    <mergeCell ref="G53:G55"/>
    <mergeCell ref="K53:K55"/>
    <mergeCell ref="L53:L55"/>
    <mergeCell ref="P53:P55"/>
    <mergeCell ref="Q53:U56"/>
    <mergeCell ref="V53:V56"/>
    <mergeCell ref="AA53:AA56"/>
    <mergeCell ref="A55:A56"/>
    <mergeCell ref="A57:A58"/>
    <mergeCell ref="B57:B59"/>
    <mergeCell ref="F57:F59"/>
    <mergeCell ref="G57:K60"/>
    <mergeCell ref="L57:P60"/>
    <mergeCell ref="Q57:Q59"/>
    <mergeCell ref="U57:U59"/>
    <mergeCell ref="V57:V60"/>
    <mergeCell ref="AA57:AA60"/>
    <mergeCell ref="A59:A60"/>
    <mergeCell ref="A61:A62"/>
    <mergeCell ref="B61:B63"/>
    <mergeCell ref="F61:F63"/>
    <mergeCell ref="G61:K64"/>
    <mergeCell ref="L61:P64"/>
    <mergeCell ref="P65:P67"/>
    <mergeCell ref="Q65:U68"/>
    <mergeCell ref="V65:V68"/>
    <mergeCell ref="AA65:AA68"/>
    <mergeCell ref="A67:A68"/>
    <mergeCell ref="Q61:Q63"/>
    <mergeCell ref="U61:U63"/>
    <mergeCell ref="V61:V64"/>
    <mergeCell ref="AA61:AA64"/>
    <mergeCell ref="A63:A64"/>
    <mergeCell ref="A65:A66"/>
    <mergeCell ref="B65:F68"/>
    <mergeCell ref="G65:G67"/>
    <mergeCell ref="K65:K67"/>
    <mergeCell ref="L65:L67"/>
  </mergeCells>
  <phoneticPr fontId="3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本戦トーナメント結果</vt:lpstr>
      <vt:lpstr>予選リーグ結果</vt:lpstr>
      <vt:lpstr>本戦トーナメント結果!Print_Area</vt:lpstr>
      <vt:lpstr>予選リーグ結果!Print_Area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岡本一成</dc:creator>
  <cp:lastModifiedBy>田中　修</cp:lastModifiedBy>
  <cp:lastPrinted>2022-10-13T04:57:30Z</cp:lastPrinted>
  <dcterms:created xsi:type="dcterms:W3CDTF">2022-10-13T04:40:32Z</dcterms:created>
  <dcterms:modified xsi:type="dcterms:W3CDTF">2022-10-25T03:38:44Z</dcterms:modified>
</cp:coreProperties>
</file>