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康弘\Desktop\"/>
    </mc:Choice>
  </mc:AlternateContent>
  <bookViews>
    <workbookView xWindow="0" yWindow="0" windowWidth="20490" windowHeight="9075"/>
  </bookViews>
  <sheets>
    <sheet name="予選・結果集計" sheetId="1" r:id="rId1"/>
    <sheet name="本戦・結果集計" sheetId="2" r:id="rId2"/>
  </sheets>
  <definedNames>
    <definedName name="_xlnm.Print_Area" localSheetId="1">本戦・結果集計!$A$1:$AA$52</definedName>
    <definedName name="_xlnm.Print_Area" localSheetId="0">予選・結果集計!$A$1:$AA$79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3" i="1" l="1"/>
  <c r="X59" i="1"/>
  <c r="Z59" i="1"/>
  <c r="Z63" i="1"/>
  <c r="O67" i="1" l="1"/>
  <c r="M67" i="1"/>
  <c r="J67" i="1"/>
  <c r="H67" i="1"/>
  <c r="O66" i="1"/>
  <c r="M66" i="1"/>
  <c r="J66" i="1"/>
  <c r="H66" i="1"/>
  <c r="P65" i="1"/>
  <c r="O65" i="1"/>
  <c r="M65" i="1"/>
  <c r="M68" i="1" s="1"/>
  <c r="L65" i="1"/>
  <c r="K65" i="1"/>
  <c r="J65" i="1"/>
  <c r="H65" i="1"/>
  <c r="H68" i="1" s="1"/>
  <c r="G65" i="1"/>
  <c r="X65" i="1" s="1"/>
  <c r="W66" i="1" s="1"/>
  <c r="T64" i="1"/>
  <c r="R64" i="1"/>
  <c r="E63" i="1"/>
  <c r="C63" i="1"/>
  <c r="E62" i="1"/>
  <c r="C62" i="1"/>
  <c r="F61" i="1"/>
  <c r="E61" i="1"/>
  <c r="C61" i="1"/>
  <c r="C64" i="1" s="1"/>
  <c r="B61" i="1"/>
  <c r="T60" i="1"/>
  <c r="R60" i="1"/>
  <c r="E59" i="1"/>
  <c r="C59" i="1"/>
  <c r="E58" i="1"/>
  <c r="C58" i="1"/>
  <c r="F57" i="1"/>
  <c r="E57" i="1"/>
  <c r="E60" i="1" s="1"/>
  <c r="C57" i="1"/>
  <c r="B57" i="1"/>
  <c r="O56" i="1"/>
  <c r="M56" i="1"/>
  <c r="J56" i="1"/>
  <c r="H56" i="1"/>
  <c r="X53" i="1"/>
  <c r="W54" i="1" s="1"/>
  <c r="J48" i="1"/>
  <c r="H48" i="1"/>
  <c r="E48" i="1"/>
  <c r="C48" i="1"/>
  <c r="J47" i="1"/>
  <c r="H47" i="1"/>
  <c r="E47" i="1"/>
  <c r="C47" i="1"/>
  <c r="K46" i="1"/>
  <c r="J46" i="1"/>
  <c r="J49" i="1" s="1"/>
  <c r="H46" i="1"/>
  <c r="G46" i="1"/>
  <c r="F46" i="1"/>
  <c r="E46" i="1"/>
  <c r="E49" i="1" s="1"/>
  <c r="C46" i="1"/>
  <c r="B46" i="1"/>
  <c r="X46" i="1" s="1"/>
  <c r="W47" i="1" s="1"/>
  <c r="O45" i="1"/>
  <c r="M45" i="1"/>
  <c r="E44" i="1"/>
  <c r="C44" i="1"/>
  <c r="E43" i="1"/>
  <c r="C43" i="1"/>
  <c r="F42" i="1"/>
  <c r="E42" i="1"/>
  <c r="E45" i="1" s="1"/>
  <c r="C42" i="1"/>
  <c r="B42" i="1"/>
  <c r="X42" i="1" s="1"/>
  <c r="W43" i="1" s="1"/>
  <c r="O41" i="1"/>
  <c r="M41" i="1"/>
  <c r="J41" i="1"/>
  <c r="H41" i="1"/>
  <c r="Z40" i="1" s="1"/>
  <c r="X38" i="1"/>
  <c r="W39" i="1" s="1"/>
  <c r="J33" i="1"/>
  <c r="H33" i="1"/>
  <c r="E33" i="1"/>
  <c r="C33" i="1"/>
  <c r="J32" i="1"/>
  <c r="H32" i="1"/>
  <c r="E32" i="1"/>
  <c r="C32" i="1"/>
  <c r="K31" i="1"/>
  <c r="J31" i="1"/>
  <c r="H31" i="1"/>
  <c r="H34" i="1" s="1"/>
  <c r="G31" i="1"/>
  <c r="F31" i="1"/>
  <c r="E31" i="1"/>
  <c r="C31" i="1"/>
  <c r="C34" i="1" s="1"/>
  <c r="B31" i="1"/>
  <c r="X31" i="1" s="1"/>
  <c r="W32" i="1" s="1"/>
  <c r="O30" i="1"/>
  <c r="M30" i="1"/>
  <c r="E29" i="1"/>
  <c r="C29" i="1"/>
  <c r="E28" i="1"/>
  <c r="C28" i="1"/>
  <c r="F27" i="1"/>
  <c r="E27" i="1"/>
  <c r="C27" i="1"/>
  <c r="C30" i="1" s="1"/>
  <c r="B27" i="1"/>
  <c r="X27" i="1" s="1"/>
  <c r="W28" i="1" s="1"/>
  <c r="O26" i="1"/>
  <c r="M26" i="1"/>
  <c r="J26" i="1"/>
  <c r="H26" i="1"/>
  <c r="X25" i="1"/>
  <c r="X23" i="1"/>
  <c r="W24" i="1" s="1"/>
  <c r="O18" i="1"/>
  <c r="M18" i="1"/>
  <c r="J18" i="1"/>
  <c r="H18" i="1"/>
  <c r="O17" i="1"/>
  <c r="M17" i="1"/>
  <c r="J17" i="1"/>
  <c r="H17" i="1"/>
  <c r="P16" i="1"/>
  <c r="O16" i="1"/>
  <c r="O19" i="1" s="1"/>
  <c r="M16" i="1"/>
  <c r="L16" i="1"/>
  <c r="K16" i="1"/>
  <c r="J16" i="1"/>
  <c r="J19" i="1" s="1"/>
  <c r="H16" i="1"/>
  <c r="G16" i="1"/>
  <c r="X16" i="1" s="1"/>
  <c r="W17" i="1" s="1"/>
  <c r="T15" i="1"/>
  <c r="R15" i="1"/>
  <c r="E14" i="1"/>
  <c r="C14" i="1"/>
  <c r="E13" i="1"/>
  <c r="C13" i="1"/>
  <c r="F12" i="1"/>
  <c r="E12" i="1"/>
  <c r="E15" i="1" s="1"/>
  <c r="C12" i="1"/>
  <c r="B12" i="1"/>
  <c r="X12" i="1" s="1"/>
  <c r="W13" i="1" s="1"/>
  <c r="T11" i="1"/>
  <c r="R11" i="1"/>
  <c r="E10" i="1"/>
  <c r="C10" i="1"/>
  <c r="E9" i="1"/>
  <c r="C9" i="1"/>
  <c r="F8" i="1"/>
  <c r="E8" i="1"/>
  <c r="E11" i="1" s="1"/>
  <c r="C8" i="1"/>
  <c r="B8" i="1"/>
  <c r="X8" i="1" s="1"/>
  <c r="W9" i="1" s="1"/>
  <c r="O7" i="1"/>
  <c r="M7" i="1"/>
  <c r="J7" i="1"/>
  <c r="H7" i="1"/>
  <c r="Z6" i="1" s="1"/>
  <c r="X4" i="1"/>
  <c r="W5" i="1" s="1"/>
  <c r="W62" i="1" l="1"/>
  <c r="X61" i="1"/>
  <c r="O68" i="1"/>
  <c r="J68" i="1"/>
  <c r="Z55" i="1"/>
  <c r="E64" i="1"/>
  <c r="X57" i="1"/>
  <c r="W58" i="1" s="1"/>
  <c r="C60" i="1"/>
  <c r="X55" i="1"/>
  <c r="X56" i="1" s="1"/>
  <c r="H49" i="1"/>
  <c r="Z48" i="1" s="1"/>
  <c r="C49" i="1"/>
  <c r="C45" i="1"/>
  <c r="Z44" i="1" s="1"/>
  <c r="X40" i="1"/>
  <c r="X41" i="1" s="1"/>
  <c r="J34" i="1"/>
  <c r="E34" i="1"/>
  <c r="Z25" i="1"/>
  <c r="X26" i="1" s="1"/>
  <c r="E30" i="1"/>
  <c r="M19" i="1"/>
  <c r="H19" i="1"/>
  <c r="X18" i="1" s="1"/>
  <c r="C15" i="1"/>
  <c r="X14" i="1" s="1"/>
  <c r="X6" i="1"/>
  <c r="X7" i="1" s="1"/>
  <c r="Z14" i="1"/>
  <c r="Z29" i="1"/>
  <c r="X29" i="1"/>
  <c r="X44" i="1"/>
  <c r="X67" i="1"/>
  <c r="C11" i="1"/>
  <c r="Z33" i="1"/>
  <c r="X33" i="1"/>
  <c r="Z67" i="1" l="1"/>
  <c r="X68" i="1" s="1"/>
  <c r="X64" i="1"/>
  <c r="X48" i="1"/>
  <c r="X49" i="1" s="1"/>
  <c r="X45" i="1"/>
  <c r="X30" i="1"/>
  <c r="Z18" i="1"/>
  <c r="X15" i="1"/>
  <c r="X34" i="1"/>
  <c r="X19" i="1"/>
  <c r="Z10" i="1"/>
  <c r="X10" i="1"/>
  <c r="X60" i="1"/>
  <c r="X11" i="1" l="1"/>
</calcChain>
</file>

<file path=xl/sharedStrings.xml><?xml version="1.0" encoding="utf-8"?>
<sst xmlns="http://schemas.openxmlformats.org/spreadsheetml/2006/main" count="319" uniqueCount="119">
  <si>
    <t>Aリーグ</t>
    <phoneticPr fontId="5"/>
  </si>
  <si>
    <t>A1</t>
  </si>
  <si>
    <t>A2</t>
    <phoneticPr fontId="5"/>
  </si>
  <si>
    <t>A3</t>
    <phoneticPr fontId="5"/>
  </si>
  <si>
    <t>A4</t>
    <phoneticPr fontId="5"/>
  </si>
  <si>
    <t>勝敗</t>
    <rPh sb="0" eb="2">
      <t>ショウハイ</t>
    </rPh>
    <phoneticPr fontId="5"/>
  </si>
  <si>
    <t>セット＆ゲーム収得率</t>
    <rPh sb="7" eb="9">
      <t>シュウトク</t>
    </rPh>
    <rPh sb="9" eb="10">
      <t>リツ</t>
    </rPh>
    <phoneticPr fontId="5"/>
  </si>
  <si>
    <t>順位</t>
    <rPh sb="0" eb="2">
      <t>ジュンイ</t>
    </rPh>
    <phoneticPr fontId="5"/>
  </si>
  <si>
    <t>A1</t>
    <phoneticPr fontId="5"/>
  </si>
  <si>
    <t>-</t>
  </si>
  <si>
    <t>取得セット率：</t>
  </si>
  <si>
    <t>取得ｹﾞｰﾑ数：</t>
  </si>
  <si>
    <t>総ｹﾞｰﾑ数：</t>
    <phoneticPr fontId="5"/>
  </si>
  <si>
    <t>取得ｹﾞｰﾑ率:</t>
    <phoneticPr fontId="5"/>
  </si>
  <si>
    <t>総ｹﾞｰﾑ数：</t>
    <phoneticPr fontId="5"/>
  </si>
  <si>
    <t>取得ｹﾞｰﾑ率:</t>
  </si>
  <si>
    <t>A4</t>
    <phoneticPr fontId="5"/>
  </si>
  <si>
    <t>Bリーグ</t>
    <phoneticPr fontId="5"/>
  </si>
  <si>
    <t>B1</t>
    <phoneticPr fontId="5"/>
  </si>
  <si>
    <t>B2</t>
    <phoneticPr fontId="5"/>
  </si>
  <si>
    <t>B3</t>
    <phoneticPr fontId="5"/>
  </si>
  <si>
    <t>取得セット率：</t>
    <rPh sb="0" eb="2">
      <t>シュトク</t>
    </rPh>
    <rPh sb="5" eb="6">
      <t>リツ</t>
    </rPh>
    <phoneticPr fontId="5"/>
  </si>
  <si>
    <t>取得ｹﾞｰﾑ数：</t>
    <rPh sb="0" eb="2">
      <t>シュトク</t>
    </rPh>
    <rPh sb="6" eb="7">
      <t>スウ</t>
    </rPh>
    <phoneticPr fontId="5"/>
  </si>
  <si>
    <t>取得ｹﾞｰﾑ率:</t>
    <rPh sb="0" eb="2">
      <t>シュトク</t>
    </rPh>
    <rPh sb="6" eb="7">
      <t>リツ</t>
    </rPh>
    <phoneticPr fontId="5"/>
  </si>
  <si>
    <t>１勝・１負</t>
    <rPh sb="1" eb="2">
      <t>カチ</t>
    </rPh>
    <rPh sb="4" eb="5">
      <t>フ</t>
    </rPh>
    <phoneticPr fontId="5"/>
  </si>
  <si>
    <t>総ｹﾞｰﾑ数：</t>
    <phoneticPr fontId="5"/>
  </si>
  <si>
    <t>B3</t>
    <phoneticPr fontId="5"/>
  </si>
  <si>
    <t>総ｹﾞｰﾑ数：</t>
    <phoneticPr fontId="5"/>
  </si>
  <si>
    <t>Cリーグ</t>
    <phoneticPr fontId="5"/>
  </si>
  <si>
    <t>C1</t>
    <phoneticPr fontId="5"/>
  </si>
  <si>
    <t>C2</t>
    <phoneticPr fontId="5"/>
  </si>
  <si>
    <t>C3</t>
    <phoneticPr fontId="5"/>
  </si>
  <si>
    <t>C2</t>
    <phoneticPr fontId="5"/>
  </si>
  <si>
    <t>C3</t>
    <phoneticPr fontId="5"/>
  </si>
  <si>
    <t>Ｄリーグ</t>
    <phoneticPr fontId="5"/>
  </si>
  <si>
    <t>D1</t>
    <phoneticPr fontId="5"/>
  </si>
  <si>
    <t>D2</t>
    <phoneticPr fontId="5"/>
  </si>
  <si>
    <t>D3</t>
    <phoneticPr fontId="5"/>
  </si>
  <si>
    <t>D4</t>
    <phoneticPr fontId="5"/>
  </si>
  <si>
    <t>D1</t>
    <phoneticPr fontId="5"/>
  </si>
  <si>
    <t>D3</t>
    <phoneticPr fontId="5"/>
  </si>
  <si>
    <t>順位決定：</t>
    <rPh sb="0" eb="2">
      <t>ジュンイ</t>
    </rPh>
    <rPh sb="2" eb="4">
      <t>ケッテイ</t>
    </rPh>
    <phoneticPr fontId="5"/>
  </si>
  <si>
    <t>１．勝率の高いほうを上位とします。</t>
    <rPh sb="3" eb="4">
      <t>リツ</t>
    </rPh>
    <phoneticPr fontId="5"/>
  </si>
  <si>
    <t>２．同勝率者が複数になった場合</t>
    <rPh sb="2" eb="3">
      <t>ドウ</t>
    </rPh>
    <rPh sb="3" eb="4">
      <t>カチ</t>
    </rPh>
    <rPh sb="4" eb="5">
      <t>リツ</t>
    </rPh>
    <rPh sb="5" eb="6">
      <t>シャ</t>
    </rPh>
    <rPh sb="7" eb="9">
      <t>フクスウ</t>
    </rPh>
    <rPh sb="13" eb="15">
      <t>バアイ</t>
    </rPh>
    <phoneticPr fontId="5"/>
  </si>
  <si>
    <t>　①取得セット率(取得したセット数/プレイした全セット数)の高いほうを上位とする。</t>
    <rPh sb="2" eb="4">
      <t>シュトク</t>
    </rPh>
    <rPh sb="7" eb="8">
      <t>リツ</t>
    </rPh>
    <rPh sb="9" eb="11">
      <t>シュトク</t>
    </rPh>
    <rPh sb="16" eb="17">
      <t>スウ</t>
    </rPh>
    <rPh sb="23" eb="24">
      <t>ゼン</t>
    </rPh>
    <rPh sb="27" eb="28">
      <t>スウ</t>
    </rPh>
    <rPh sb="30" eb="31">
      <t>タカ</t>
    </rPh>
    <rPh sb="35" eb="37">
      <t>ジョウイ</t>
    </rPh>
    <phoneticPr fontId="5"/>
  </si>
  <si>
    <t>　②取得ゲーム率(取得したゲーム数/プレイした全ゲーム数)の高いほうを上位とする。</t>
    <rPh sb="2" eb="4">
      <t>シュトク</t>
    </rPh>
    <rPh sb="7" eb="8">
      <t>リツ</t>
    </rPh>
    <rPh sb="9" eb="11">
      <t>シュトク</t>
    </rPh>
    <rPh sb="16" eb="17">
      <t>スウ</t>
    </rPh>
    <rPh sb="23" eb="24">
      <t>ゼン</t>
    </rPh>
    <rPh sb="27" eb="28">
      <t>スウ</t>
    </rPh>
    <rPh sb="30" eb="31">
      <t>タカ</t>
    </rPh>
    <rPh sb="35" eb="37">
      <t>ジョウイ</t>
    </rPh>
    <phoneticPr fontId="5"/>
  </si>
  <si>
    <t>　③抽選</t>
    <rPh sb="2" eb="4">
      <t>チュウセン</t>
    </rPh>
    <phoneticPr fontId="5"/>
  </si>
  <si>
    <t>決勝トーナメントの組み分け</t>
    <rPh sb="0" eb="2">
      <t>ケッショウ</t>
    </rPh>
    <rPh sb="9" eb="10">
      <t>ク</t>
    </rPh>
    <rPh sb="11" eb="12">
      <t>ワ</t>
    </rPh>
    <phoneticPr fontId="5"/>
  </si>
  <si>
    <t>１．　A～D一位、A・D二位 トーナメント</t>
    <rPh sb="6" eb="8">
      <t>イチイ</t>
    </rPh>
    <rPh sb="12" eb="13">
      <t>ニ</t>
    </rPh>
    <rPh sb="13" eb="14">
      <t>イ</t>
    </rPh>
    <phoneticPr fontId="5"/>
  </si>
  <si>
    <t>２．　C・D二位、A・D三位 トーナメント</t>
    <rPh sb="6" eb="7">
      <t>ニ</t>
    </rPh>
    <rPh sb="7" eb="8">
      <t>イ</t>
    </rPh>
    <rPh sb="12" eb="13">
      <t>サン</t>
    </rPh>
    <rPh sb="13" eb="14">
      <t>イ</t>
    </rPh>
    <phoneticPr fontId="5"/>
  </si>
  <si>
    <t>３．　C・D三位、A・D四位 トーナメント</t>
    <rPh sb="6" eb="7">
      <t>サン</t>
    </rPh>
    <rPh sb="7" eb="8">
      <t>イ</t>
    </rPh>
    <rPh sb="12" eb="13">
      <t>ヨン</t>
    </rPh>
    <rPh sb="13" eb="14">
      <t>イ</t>
    </rPh>
    <phoneticPr fontId="5"/>
  </si>
  <si>
    <r>
      <t>第２９回 北大阪レデイース大会　予 選 リ ー グ　　</t>
    </r>
    <r>
      <rPr>
        <sz val="14"/>
        <color indexed="8"/>
        <rFont val="ＭＳ ゴシック"/>
        <family val="3"/>
        <charset val="128"/>
      </rPr>
      <t>　2021年</t>
    </r>
    <rPh sb="16" eb="17">
      <t>ヨ</t>
    </rPh>
    <rPh sb="18" eb="19">
      <t>セン</t>
    </rPh>
    <rPh sb="32" eb="33">
      <t>ネン</t>
    </rPh>
    <phoneticPr fontId="5"/>
  </si>
  <si>
    <r>
      <t xml:space="preserve">守口市
</t>
    </r>
    <r>
      <rPr>
        <sz val="10"/>
        <rFont val="ＭＳ ゴシック"/>
        <family val="3"/>
        <charset val="128"/>
      </rPr>
      <t>（前年1位）</t>
    </r>
    <rPh sb="0" eb="3">
      <t>モリグチシ</t>
    </rPh>
    <rPh sb="5" eb="7">
      <t>ゼンネン</t>
    </rPh>
    <rPh sb="8" eb="9">
      <t>イ</t>
    </rPh>
    <phoneticPr fontId="5"/>
  </si>
  <si>
    <t>交野市</t>
    <rPh sb="0" eb="3">
      <t>カタノシ</t>
    </rPh>
    <phoneticPr fontId="4"/>
  </si>
  <si>
    <t>島本町</t>
    <rPh sb="0" eb="3">
      <t>シマモトチョウ</t>
    </rPh>
    <phoneticPr fontId="4"/>
  </si>
  <si>
    <t>豊中市</t>
    <rPh sb="0" eb="3">
      <t>トヨナカシ</t>
    </rPh>
    <phoneticPr fontId="4"/>
  </si>
  <si>
    <t>寝屋川市</t>
    <rPh sb="0" eb="4">
      <t>ネヤガワシ</t>
    </rPh>
    <phoneticPr fontId="4"/>
  </si>
  <si>
    <t>高槻市</t>
    <rPh sb="0" eb="3">
      <t>タカツキシ</t>
    </rPh>
    <phoneticPr fontId="4"/>
  </si>
  <si>
    <t>大東市</t>
    <rPh sb="0" eb="3">
      <t>ダイトウシ</t>
    </rPh>
    <phoneticPr fontId="4"/>
  </si>
  <si>
    <t>枚方市</t>
    <rPh sb="0" eb="3">
      <t>ヒラカタシ</t>
    </rPh>
    <phoneticPr fontId="4"/>
  </si>
  <si>
    <t>池田市</t>
    <rPh sb="0" eb="3">
      <t>イケダシ</t>
    </rPh>
    <phoneticPr fontId="4"/>
  </si>
  <si>
    <t>摂津市</t>
    <rPh sb="0" eb="3">
      <t>セッツシ</t>
    </rPh>
    <phoneticPr fontId="4"/>
  </si>
  <si>
    <r>
      <t xml:space="preserve">茨木市
</t>
    </r>
    <r>
      <rPr>
        <sz val="10"/>
        <rFont val="ＭＳ ゴシック"/>
        <family val="3"/>
        <charset val="128"/>
      </rPr>
      <t>（前年2位）</t>
    </r>
    <rPh sb="0" eb="3">
      <t>イバラキシ</t>
    </rPh>
    <rPh sb="5" eb="7">
      <t>ゼンネン</t>
    </rPh>
    <rPh sb="8" eb="9">
      <t>イ</t>
    </rPh>
    <phoneticPr fontId="5"/>
  </si>
  <si>
    <t>吹田市</t>
    <rPh sb="0" eb="3">
      <t>スイタシ</t>
    </rPh>
    <phoneticPr fontId="4"/>
  </si>
  <si>
    <t>箕面市</t>
    <rPh sb="0" eb="3">
      <t>ミノオシ</t>
    </rPh>
    <phoneticPr fontId="4"/>
  </si>
  <si>
    <t>四條畷市</t>
    <rPh sb="0" eb="4">
      <t>シジョウナワテシ</t>
    </rPh>
    <phoneticPr fontId="4"/>
  </si>
  <si>
    <t>1勝・1負　</t>
    <phoneticPr fontId="5"/>
  </si>
  <si>
    <t>0勝・2負　　</t>
    <phoneticPr fontId="5"/>
  </si>
  <si>
    <t>2勝・0負　　</t>
    <phoneticPr fontId="5"/>
  </si>
  <si>
    <t>1勝・1負　　</t>
    <phoneticPr fontId="5"/>
  </si>
  <si>
    <t>2</t>
    <phoneticPr fontId="4"/>
  </si>
  <si>
    <t>4</t>
    <phoneticPr fontId="4"/>
  </si>
  <si>
    <t>1</t>
    <phoneticPr fontId="4"/>
  </si>
  <si>
    <t>3</t>
    <phoneticPr fontId="4"/>
  </si>
  <si>
    <t>0勝・2負</t>
    <rPh sb="1" eb="2">
      <t>カチ</t>
    </rPh>
    <rPh sb="4" eb="5">
      <t>マ</t>
    </rPh>
    <phoneticPr fontId="5"/>
  </si>
  <si>
    <t>2勝・0負</t>
    <rPh sb="1" eb="2">
      <t>カチ</t>
    </rPh>
    <rPh sb="4" eb="5">
      <t>フ</t>
    </rPh>
    <phoneticPr fontId="5"/>
  </si>
  <si>
    <t>1勝・1負</t>
    <rPh sb="1" eb="2">
      <t>カチ</t>
    </rPh>
    <rPh sb="4" eb="5">
      <t>フ</t>
    </rPh>
    <phoneticPr fontId="5"/>
  </si>
  <si>
    <t>3</t>
    <phoneticPr fontId="4"/>
  </si>
  <si>
    <t>2</t>
    <phoneticPr fontId="4"/>
  </si>
  <si>
    <t>2勝・0負</t>
    <rPh sb="1" eb="2">
      <t>カチ</t>
    </rPh>
    <rPh sb="4" eb="5">
      <t>マ</t>
    </rPh>
    <phoneticPr fontId="5"/>
  </si>
  <si>
    <t>0勝・2負</t>
    <rPh sb="1" eb="2">
      <t>カチ</t>
    </rPh>
    <rPh sb="4" eb="5">
      <t>フ</t>
    </rPh>
    <phoneticPr fontId="5"/>
  </si>
  <si>
    <t>1</t>
    <phoneticPr fontId="4"/>
  </si>
  <si>
    <t>2</t>
    <phoneticPr fontId="4"/>
  </si>
  <si>
    <t>1勝・1負　　</t>
    <phoneticPr fontId="5"/>
  </si>
  <si>
    <t>2勝・0負　</t>
    <phoneticPr fontId="5"/>
  </si>
  <si>
    <t>1勝・1負　　</t>
    <phoneticPr fontId="5"/>
  </si>
  <si>
    <t>1</t>
    <phoneticPr fontId="4"/>
  </si>
  <si>
    <t>4</t>
    <phoneticPr fontId="4"/>
  </si>
  <si>
    <t>3</t>
    <phoneticPr fontId="4"/>
  </si>
  <si>
    <t>1位</t>
    <rPh sb="1" eb="2">
      <t>イ</t>
    </rPh>
    <phoneticPr fontId="5"/>
  </si>
  <si>
    <t xml:space="preserve"> トーナメント  (A～D一位、A・D二位)</t>
    <phoneticPr fontId="5"/>
  </si>
  <si>
    <t>優勝：</t>
    <rPh sb="0" eb="2">
      <t>ユウショウ</t>
    </rPh>
    <phoneticPr fontId="5"/>
  </si>
  <si>
    <t>A</t>
    <phoneticPr fontId="5"/>
  </si>
  <si>
    <t>-</t>
    <phoneticPr fontId="5"/>
  </si>
  <si>
    <t>C</t>
    <phoneticPr fontId="5"/>
  </si>
  <si>
    <t>豊中市</t>
    <rPh sb="0" eb="3">
      <t>トヨナカシ</t>
    </rPh>
    <phoneticPr fontId="5"/>
  </si>
  <si>
    <t>池田市</t>
    <rPh sb="0" eb="3">
      <t>イケダシ</t>
    </rPh>
    <phoneticPr fontId="5"/>
  </si>
  <si>
    <r>
      <t>D・</t>
    </r>
    <r>
      <rPr>
        <b/>
        <sz val="8"/>
        <color indexed="8"/>
        <rFont val="ＭＳ Ｐゴシック"/>
        <family val="3"/>
        <charset val="128"/>
      </rPr>
      <t>二</t>
    </r>
    <rPh sb="2" eb="3">
      <t>ニ</t>
    </rPh>
    <phoneticPr fontId="5"/>
  </si>
  <si>
    <r>
      <t>A・</t>
    </r>
    <r>
      <rPr>
        <b/>
        <sz val="8"/>
        <color indexed="8"/>
        <rFont val="ＭＳ Ｐゴシック"/>
        <family val="3"/>
        <charset val="128"/>
      </rPr>
      <t>二</t>
    </r>
    <rPh sb="2" eb="3">
      <t>ニ</t>
    </rPh>
    <phoneticPr fontId="5"/>
  </si>
  <si>
    <t>高槻市</t>
    <rPh sb="0" eb="3">
      <t>タカツキシ</t>
    </rPh>
    <phoneticPr fontId="5"/>
  </si>
  <si>
    <t>枚方市</t>
    <rPh sb="0" eb="3">
      <t>ヒラカタシ</t>
    </rPh>
    <phoneticPr fontId="5"/>
  </si>
  <si>
    <t>守口市</t>
    <rPh sb="0" eb="3">
      <t>モリグチシ</t>
    </rPh>
    <phoneticPr fontId="5"/>
  </si>
  <si>
    <t>大東市</t>
    <rPh sb="0" eb="3">
      <t>ダイトウシ</t>
    </rPh>
    <phoneticPr fontId="5"/>
  </si>
  <si>
    <t>B</t>
    <phoneticPr fontId="5"/>
  </si>
  <si>
    <t>D</t>
    <phoneticPr fontId="5"/>
  </si>
  <si>
    <t>2位</t>
    <rPh sb="1" eb="2">
      <t>イ</t>
    </rPh>
    <phoneticPr fontId="5"/>
  </si>
  <si>
    <t xml:space="preserve"> トーナメント　（B・C二位、A・D三位）</t>
    <phoneticPr fontId="5"/>
  </si>
  <si>
    <t>A</t>
    <phoneticPr fontId="5"/>
  </si>
  <si>
    <t>3位</t>
    <rPh sb="1" eb="2">
      <t>イ</t>
    </rPh>
    <phoneticPr fontId="5"/>
  </si>
  <si>
    <t xml:space="preserve"> トーナメント　（B・C三位、A・D四位）</t>
    <phoneticPr fontId="5"/>
  </si>
  <si>
    <r>
      <t>第２９回 北大阪レデイース大会　決勝ト－ナメント　　</t>
    </r>
    <r>
      <rPr>
        <sz val="14"/>
        <color indexed="8"/>
        <rFont val="ＭＳ Ｐゴシック"/>
        <family val="3"/>
        <charset val="128"/>
      </rPr>
      <t>2021年</t>
    </r>
    <rPh sb="0" eb="1">
      <t>ダイ</t>
    </rPh>
    <rPh sb="3" eb="4">
      <t>カイ</t>
    </rPh>
    <rPh sb="5" eb="6">
      <t>キタ</t>
    </rPh>
    <rPh sb="6" eb="8">
      <t>オオサカ</t>
    </rPh>
    <rPh sb="13" eb="15">
      <t>タイカイ</t>
    </rPh>
    <rPh sb="16" eb="18">
      <t>ケッショウ</t>
    </rPh>
    <rPh sb="30" eb="31">
      <t>ネン</t>
    </rPh>
    <phoneticPr fontId="5"/>
  </si>
  <si>
    <t>茨木市</t>
    <rPh sb="0" eb="3">
      <t>イバラキシ</t>
    </rPh>
    <phoneticPr fontId="5"/>
  </si>
  <si>
    <t>島本町</t>
    <rPh sb="0" eb="3">
      <t>シマモトチョウ</t>
    </rPh>
    <phoneticPr fontId="5"/>
  </si>
  <si>
    <t>吹田市</t>
    <rPh sb="0" eb="3">
      <t>スイタシ</t>
    </rPh>
    <phoneticPr fontId="5"/>
  </si>
  <si>
    <t>四條畷市</t>
    <rPh sb="0" eb="4">
      <t>シジョウナワテシ</t>
    </rPh>
    <phoneticPr fontId="5"/>
  </si>
  <si>
    <t>交野市</t>
    <rPh sb="0" eb="3">
      <t>カタノシ</t>
    </rPh>
    <phoneticPr fontId="5"/>
  </si>
  <si>
    <t>寝屋川市</t>
    <rPh sb="0" eb="4">
      <t>ネヤガワシ</t>
    </rPh>
    <phoneticPr fontId="5"/>
  </si>
  <si>
    <t>箕面市</t>
    <rPh sb="0" eb="3">
      <t>ミノオシ</t>
    </rPh>
    <phoneticPr fontId="5"/>
  </si>
  <si>
    <t>摂津市</t>
    <rPh sb="0" eb="3">
      <t>セッツシ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</si>
</sst>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#,##0.00_ "/>
    <numFmt numFmtId="178" formatCode="0.000_ "/>
    <numFmt numFmtId="179" formatCode="#,##0.000_ "/>
    <numFmt numFmtId="180" formatCode="#,##0_ "/>
    <numFmt numFmtId="181" formatCode="0.00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color rgb="FF0070C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31">
    <xf numFmtId="0" fontId="0" fillId="0" borderId="0" xfId="0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Fill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shrinkToFit="1"/>
    </xf>
    <xf numFmtId="176" fontId="12" fillId="0" borderId="14" xfId="1" applyNumberFormat="1" applyFont="1" applyBorder="1" applyAlignment="1">
      <alignment horizontal="center" vertical="center"/>
    </xf>
    <xf numFmtId="176" fontId="12" fillId="0" borderId="10" xfId="1" applyNumberFormat="1" applyFont="1" applyBorder="1" applyAlignment="1">
      <alignment horizontal="center" vertical="center"/>
    </xf>
    <xf numFmtId="177" fontId="12" fillId="2" borderId="24" xfId="1" applyNumberFormat="1" applyFont="1" applyFill="1" applyBorder="1" applyAlignment="1">
      <alignment horizontal="center" vertical="center" shrinkToFit="1"/>
    </xf>
    <xf numFmtId="176" fontId="12" fillId="0" borderId="25" xfId="1" applyNumberFormat="1" applyFont="1" applyBorder="1" applyAlignment="1">
      <alignment horizontal="center" vertical="center"/>
    </xf>
    <xf numFmtId="176" fontId="12" fillId="0" borderId="26" xfId="1" applyNumberFormat="1" applyFont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 shrinkToFit="1"/>
    </xf>
    <xf numFmtId="176" fontId="12" fillId="0" borderId="0" xfId="1" applyNumberFormat="1" applyFont="1" applyBorder="1" applyAlignment="1">
      <alignment horizontal="center" vertical="center"/>
    </xf>
    <xf numFmtId="176" fontId="12" fillId="0" borderId="20" xfId="1" applyNumberFormat="1" applyFont="1" applyBorder="1" applyAlignment="1">
      <alignment horizontal="center" vertical="center"/>
    </xf>
    <xf numFmtId="49" fontId="12" fillId="2" borderId="19" xfId="1" applyNumberFormat="1" applyFont="1" applyFill="1" applyBorder="1" applyAlignment="1">
      <alignment horizontal="center" vertical="center"/>
    </xf>
    <xf numFmtId="178" fontId="12" fillId="0" borderId="25" xfId="1" applyNumberFormat="1" applyFont="1" applyBorder="1" applyAlignment="1">
      <alignment horizontal="center" vertical="center"/>
    </xf>
    <xf numFmtId="176" fontId="11" fillId="0" borderId="25" xfId="1" applyNumberFormat="1" applyFont="1" applyBorder="1" applyAlignment="1">
      <alignment horizontal="center" vertical="center"/>
    </xf>
    <xf numFmtId="176" fontId="11" fillId="0" borderId="26" xfId="1" applyNumberFormat="1" applyFont="1" applyBorder="1" applyAlignment="1">
      <alignment horizontal="center" vertical="center"/>
    </xf>
    <xf numFmtId="177" fontId="12" fillId="2" borderId="19" xfId="1" applyNumberFormat="1" applyFont="1" applyFill="1" applyBorder="1" applyAlignment="1">
      <alignment horizontal="center" vertical="center" shrinkToFit="1"/>
    </xf>
    <xf numFmtId="49" fontId="12" fillId="2" borderId="24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179" fontId="16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0" fontId="8" fillId="0" borderId="0" xfId="1" applyFont="1">
      <alignment vertical="center"/>
    </xf>
    <xf numFmtId="0" fontId="15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9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180" fontId="12" fillId="0" borderId="14" xfId="1" applyNumberFormat="1" applyFont="1" applyBorder="1" applyAlignment="1">
      <alignment horizontal="center" vertical="center"/>
    </xf>
    <xf numFmtId="180" fontId="12" fillId="0" borderId="10" xfId="1" applyNumberFormat="1" applyFont="1" applyBorder="1" applyAlignment="1">
      <alignment horizontal="center" vertical="center"/>
    </xf>
    <xf numFmtId="181" fontId="12" fillId="2" borderId="19" xfId="1" applyNumberFormat="1" applyFont="1" applyFill="1" applyBorder="1" applyAlignment="1">
      <alignment horizontal="center" vertical="center" shrinkToFit="1"/>
    </xf>
    <xf numFmtId="180" fontId="12" fillId="0" borderId="25" xfId="1" applyNumberFormat="1" applyFont="1" applyBorder="1" applyAlignment="1">
      <alignment horizontal="center" vertical="center"/>
    </xf>
    <xf numFmtId="180" fontId="12" fillId="0" borderId="2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179" fontId="12" fillId="0" borderId="25" xfId="1" applyNumberFormat="1" applyFont="1" applyBorder="1" applyAlignment="1">
      <alignment horizontal="center" vertical="center"/>
    </xf>
    <xf numFmtId="179" fontId="12" fillId="0" borderId="26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49" fontId="21" fillId="0" borderId="0" xfId="1" applyNumberFormat="1" applyFont="1" applyBorder="1" applyAlignment="1">
      <alignment horizontal="center" vertical="center"/>
    </xf>
    <xf numFmtId="179" fontId="21" fillId="0" borderId="0" xfId="1" applyNumberFormat="1" applyFont="1" applyBorder="1" applyAlignment="1">
      <alignment horizontal="center" vertical="center"/>
    </xf>
    <xf numFmtId="49" fontId="23" fillId="0" borderId="0" xfId="1" applyNumberFormat="1" applyFont="1" applyBorder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24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 indent="1"/>
    </xf>
    <xf numFmtId="49" fontId="1" fillId="0" borderId="0" xfId="1" applyNumberFormat="1" applyFont="1">
      <alignment vertical="center"/>
    </xf>
    <xf numFmtId="0" fontId="14" fillId="0" borderId="0" xfId="1" applyFont="1">
      <alignment vertical="center"/>
    </xf>
    <xf numFmtId="0" fontId="20" fillId="0" borderId="0" xfId="1" applyFo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0" fillId="0" borderId="2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0" fillId="0" borderId="26" xfId="1" applyFont="1" applyFill="1" applyBorder="1" applyAlignment="1">
      <alignment vertical="center"/>
    </xf>
    <xf numFmtId="0" fontId="20" fillId="0" borderId="24" xfId="1" applyFont="1" applyFill="1" applyBorder="1" applyAlignment="1">
      <alignment vertical="center"/>
    </xf>
    <xf numFmtId="49" fontId="20" fillId="0" borderId="26" xfId="1" applyNumberFormat="1" applyFont="1" applyFill="1" applyBorder="1" applyAlignment="1">
      <alignment horizontal="center" vertical="center"/>
    </xf>
    <xf numFmtId="49" fontId="20" fillId="0" borderId="24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25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vertical="center"/>
    </xf>
    <xf numFmtId="49" fontId="20" fillId="0" borderId="9" xfId="1" applyNumberFormat="1" applyFont="1" applyFill="1" applyBorder="1" applyAlignment="1">
      <alignment vertical="center"/>
    </xf>
    <xf numFmtId="49" fontId="20" fillId="0" borderId="14" xfId="1" applyNumberFormat="1" applyFont="1" applyFill="1" applyBorder="1" applyAlignment="1">
      <alignment vertical="center"/>
    </xf>
    <xf numFmtId="49" fontId="20" fillId="0" borderId="10" xfId="1" applyNumberFormat="1" applyFont="1" applyFill="1" applyBorder="1" applyAlignment="1">
      <alignment vertical="center"/>
    </xf>
    <xf numFmtId="49" fontId="20" fillId="0" borderId="19" xfId="1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/>
    </xf>
    <xf numFmtId="49" fontId="20" fillId="0" borderId="20" xfId="1" applyNumberFormat="1" applyFont="1" applyFill="1" applyBorder="1" applyAlignment="1">
      <alignment vertical="center"/>
    </xf>
    <xf numFmtId="49" fontId="20" fillId="0" borderId="24" xfId="1" applyNumberFormat="1" applyFont="1" applyFill="1" applyBorder="1" applyAlignment="1">
      <alignment vertical="center"/>
    </xf>
    <xf numFmtId="49" fontId="20" fillId="0" borderId="25" xfId="1" applyNumberFormat="1" applyFont="1" applyFill="1" applyBorder="1" applyAlignment="1">
      <alignment vertical="center"/>
    </xf>
    <xf numFmtId="49" fontId="20" fillId="0" borderId="26" xfId="1" applyNumberFormat="1" applyFont="1" applyFill="1" applyBorder="1" applyAlignment="1">
      <alignment vertical="center"/>
    </xf>
    <xf numFmtId="0" fontId="20" fillId="0" borderId="0" xfId="1" applyFont="1" applyFill="1">
      <alignment vertical="center"/>
    </xf>
    <xf numFmtId="49" fontId="20" fillId="0" borderId="0" xfId="1" applyNumberFormat="1" applyFont="1" applyFill="1" applyBorder="1" applyAlignment="1">
      <alignment horizontal="center" vertical="center"/>
    </xf>
    <xf numFmtId="176" fontId="26" fillId="0" borderId="14" xfId="1" applyNumberFormat="1" applyFont="1" applyBorder="1" applyAlignment="1">
      <alignment horizontal="center" vertical="center"/>
    </xf>
    <xf numFmtId="176" fontId="26" fillId="0" borderId="25" xfId="1" applyNumberFormat="1" applyFont="1" applyBorder="1" applyAlignment="1">
      <alignment horizontal="center" vertical="center"/>
    </xf>
    <xf numFmtId="180" fontId="26" fillId="0" borderId="14" xfId="1" applyNumberFormat="1" applyFont="1" applyBorder="1" applyAlignment="1">
      <alignment horizontal="center" vertical="center"/>
    </xf>
    <xf numFmtId="180" fontId="26" fillId="0" borderId="25" xfId="1" applyNumberFormat="1" applyFont="1" applyBorder="1" applyAlignment="1">
      <alignment horizontal="center" vertical="center"/>
    </xf>
    <xf numFmtId="179" fontId="26" fillId="0" borderId="25" xfId="1" applyNumberFormat="1" applyFont="1" applyBorder="1" applyAlignment="1">
      <alignment horizontal="center" vertical="center"/>
    </xf>
    <xf numFmtId="178" fontId="26" fillId="0" borderId="25" xfId="1" applyNumberFormat="1" applyFont="1" applyBorder="1" applyAlignment="1">
      <alignment horizontal="center" vertical="center"/>
    </xf>
    <xf numFmtId="49" fontId="1" fillId="0" borderId="0" xfId="1" applyNumberFormat="1">
      <alignment vertical="center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49" fontId="29" fillId="0" borderId="0" xfId="1" applyNumberFormat="1" applyFont="1" applyAlignment="1">
      <alignment horizontal="right" vertical="top"/>
    </xf>
    <xf numFmtId="49" fontId="30" fillId="0" borderId="0" xfId="1" applyNumberFormat="1" applyFont="1" applyAlignment="1">
      <alignment vertical="top"/>
    </xf>
    <xf numFmtId="0" fontId="31" fillId="0" borderId="0" xfId="1" applyNumberFormat="1" applyFont="1" applyAlignment="1"/>
    <xf numFmtId="0" fontId="32" fillId="0" borderId="0" xfId="1" applyNumberFormat="1" applyFont="1" applyAlignment="1">
      <alignment horizontal="right" vertical="center"/>
    </xf>
    <xf numFmtId="0" fontId="33" fillId="0" borderId="0" xfId="1" applyNumberFormat="1" applyFont="1" applyBorder="1" applyAlignment="1">
      <alignment vertical="center"/>
    </xf>
    <xf numFmtId="49" fontId="32" fillId="0" borderId="25" xfId="1" applyNumberFormat="1" applyFont="1" applyBorder="1">
      <alignment vertical="center"/>
    </xf>
    <xf numFmtId="0" fontId="35" fillId="0" borderId="25" xfId="1" applyNumberFormat="1" applyFont="1" applyBorder="1">
      <alignment vertical="center"/>
    </xf>
    <xf numFmtId="0" fontId="35" fillId="0" borderId="0" xfId="1" applyNumberFormat="1" applyFont="1">
      <alignment vertical="center"/>
    </xf>
    <xf numFmtId="0" fontId="35" fillId="0" borderId="0" xfId="1" applyNumberFormat="1" applyFont="1" applyAlignment="1">
      <alignment horizontal="right" vertical="center"/>
    </xf>
    <xf numFmtId="0" fontId="36" fillId="0" borderId="0" xfId="1" applyNumberFormat="1" applyFont="1" applyBorder="1" applyAlignment="1">
      <alignment horizontal="center" vertical="center"/>
    </xf>
    <xf numFmtId="0" fontId="35" fillId="0" borderId="0" xfId="1" applyNumberFormat="1" applyFont="1" applyAlignment="1">
      <alignment horizontal="left" vertical="center"/>
    </xf>
    <xf numFmtId="0" fontId="35" fillId="0" borderId="0" xfId="1" applyNumberFormat="1" applyFont="1" applyAlignment="1">
      <alignment vertical="center"/>
    </xf>
    <xf numFmtId="0" fontId="35" fillId="0" borderId="0" xfId="1" applyNumberFormat="1" applyFont="1" applyBorder="1">
      <alignment vertical="center"/>
    </xf>
    <xf numFmtId="49" fontId="32" fillId="0" borderId="0" xfId="1" applyNumberFormat="1" applyFont="1" applyBorder="1">
      <alignment vertical="center"/>
    </xf>
    <xf numFmtId="0" fontId="35" fillId="0" borderId="10" xfId="1" applyNumberFormat="1" applyFont="1" applyBorder="1">
      <alignment vertical="center"/>
    </xf>
    <xf numFmtId="0" fontId="35" fillId="0" borderId="0" xfId="1" applyNumberFormat="1" applyFont="1" applyBorder="1" applyAlignment="1">
      <alignment horizontal="right" vertical="center"/>
    </xf>
    <xf numFmtId="0" fontId="36" fillId="0" borderId="0" xfId="1" applyNumberFormat="1" applyFont="1" applyBorder="1">
      <alignment vertical="center"/>
    </xf>
    <xf numFmtId="0" fontId="35" fillId="0" borderId="0" xfId="1" applyNumberFormat="1" applyFont="1" applyBorder="1" applyAlignment="1">
      <alignment horizontal="left" vertical="center"/>
    </xf>
    <xf numFmtId="0" fontId="35" fillId="0" borderId="0" xfId="1" applyNumberFormat="1" applyFont="1" applyBorder="1" applyAlignment="1">
      <alignment vertical="center"/>
    </xf>
    <xf numFmtId="0" fontId="35" fillId="0" borderId="20" xfId="1" applyNumberFormat="1" applyFont="1" applyBorder="1">
      <alignment vertical="center"/>
    </xf>
    <xf numFmtId="49" fontId="1" fillId="0" borderId="0" xfId="1" applyNumberFormat="1" applyAlignment="1">
      <alignment horizontal="center" vertical="center"/>
    </xf>
    <xf numFmtId="0" fontId="35" fillId="0" borderId="20" xfId="1" quotePrefix="1" applyNumberFormat="1" applyFont="1" applyBorder="1" applyAlignment="1">
      <alignment horizontal="center" vertical="center"/>
    </xf>
    <xf numFmtId="0" fontId="35" fillId="0" borderId="0" xfId="1" quotePrefix="1" applyNumberFormat="1" applyFont="1" applyBorder="1" applyAlignment="1">
      <alignment horizontal="center" vertical="center"/>
    </xf>
    <xf numFmtId="0" fontId="32" fillId="0" borderId="0" xfId="1" applyNumberFormat="1" applyFont="1" applyBorder="1">
      <alignment vertical="center"/>
    </xf>
    <xf numFmtId="0" fontId="35" fillId="0" borderId="0" xfId="1" applyNumberFormat="1" applyFont="1" applyFill="1" applyBorder="1" applyAlignment="1">
      <alignment vertical="center"/>
    </xf>
    <xf numFmtId="0" fontId="35" fillId="0" borderId="0" xfId="1" applyNumberFormat="1" applyFont="1" applyFill="1" applyBorder="1" applyAlignment="1">
      <alignment horizontal="right" vertical="center"/>
    </xf>
    <xf numFmtId="0" fontId="35" fillId="0" borderId="0" xfId="1" applyNumberFormat="1" applyFont="1" applyFill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left" vertical="center"/>
    </xf>
    <xf numFmtId="0" fontId="35" fillId="0" borderId="20" xfId="1" applyNumberFormat="1" applyFont="1" applyFill="1" applyBorder="1" applyAlignment="1">
      <alignment vertical="center"/>
    </xf>
    <xf numFmtId="0" fontId="35" fillId="0" borderId="0" xfId="1" quotePrefix="1" applyNumberFormat="1" applyFont="1" applyBorder="1" applyAlignment="1">
      <alignment vertical="center"/>
    </xf>
    <xf numFmtId="0" fontId="35" fillId="0" borderId="25" xfId="1" applyNumberFormat="1" applyFont="1" applyBorder="1" applyAlignment="1">
      <alignment vertical="center"/>
    </xf>
    <xf numFmtId="0" fontId="32" fillId="0" borderId="0" xfId="1" applyNumberFormat="1" applyFont="1" applyBorder="1" applyAlignment="1">
      <alignment vertical="center"/>
    </xf>
    <xf numFmtId="49" fontId="1" fillId="0" borderId="0" xfId="1" applyNumberFormat="1" applyBorder="1">
      <alignment vertical="center"/>
    </xf>
    <xf numFmtId="0" fontId="1" fillId="0" borderId="0" xfId="1" applyBorder="1">
      <alignment vertical="center"/>
    </xf>
    <xf numFmtId="0" fontId="35" fillId="0" borderId="0" xfId="1" quotePrefix="1" applyNumberFormat="1" applyFont="1" applyFill="1" applyBorder="1" applyAlignment="1">
      <alignment horizontal="right" vertical="center"/>
    </xf>
    <xf numFmtId="0" fontId="35" fillId="0" borderId="0" xfId="1" applyNumberFormat="1" applyFont="1" applyFill="1" applyBorder="1">
      <alignment vertical="center"/>
    </xf>
    <xf numFmtId="0" fontId="35" fillId="0" borderId="0" xfId="1" quotePrefix="1" applyNumberFormat="1" applyFont="1" applyFill="1" applyBorder="1" applyAlignment="1">
      <alignment horizontal="left" vertical="center"/>
    </xf>
    <xf numFmtId="0" fontId="35" fillId="0" borderId="20" xfId="1" applyNumberFormat="1" applyFont="1" applyBorder="1" applyAlignment="1">
      <alignment vertical="center"/>
    </xf>
    <xf numFmtId="0" fontId="36" fillId="0" borderId="0" xfId="1" applyNumberFormat="1" applyFont="1" applyBorder="1" applyAlignment="1">
      <alignment vertical="center"/>
    </xf>
    <xf numFmtId="0" fontId="35" fillId="0" borderId="19" xfId="1" quotePrefix="1" applyNumberFormat="1" applyFont="1" applyBorder="1" applyAlignment="1">
      <alignment horizontal="left" vertical="center"/>
    </xf>
    <xf numFmtId="49" fontId="1" fillId="0" borderId="0" xfId="1" applyNumberFormat="1" applyBorder="1" applyAlignment="1">
      <alignment vertical="center"/>
    </xf>
    <xf numFmtId="49" fontId="32" fillId="0" borderId="20" xfId="1" applyNumberFormat="1" applyFont="1" applyBorder="1">
      <alignment vertical="center"/>
    </xf>
    <xf numFmtId="0" fontId="35" fillId="0" borderId="0" xfId="1" quotePrefix="1" applyNumberFormat="1" applyFont="1" applyBorder="1" applyAlignment="1">
      <alignment horizontal="right" vertical="center"/>
    </xf>
    <xf numFmtId="0" fontId="35" fillId="0" borderId="0" xfId="1" quotePrefix="1" applyNumberFormat="1" applyFont="1" applyBorder="1" applyAlignment="1">
      <alignment horizontal="left" vertical="center"/>
    </xf>
    <xf numFmtId="49" fontId="32" fillId="0" borderId="0" xfId="1" applyNumberFormat="1" applyFont="1" applyBorder="1" applyAlignment="1">
      <alignment horizontal="center" vertical="center"/>
    </xf>
    <xf numFmtId="0" fontId="35" fillId="0" borderId="24" xfId="1" quotePrefix="1" applyNumberFormat="1" applyFont="1" applyBorder="1" applyAlignment="1">
      <alignment horizontal="left" vertical="center"/>
    </xf>
    <xf numFmtId="49" fontId="32" fillId="0" borderId="0" xfId="1" quotePrefix="1" applyNumberFormat="1" applyFont="1" applyBorder="1" applyAlignment="1">
      <alignment horizontal="center" vertical="center"/>
    </xf>
    <xf numFmtId="49" fontId="32" fillId="0" borderId="20" xfId="1" quotePrefix="1" applyNumberFormat="1" applyFont="1" applyBorder="1" applyAlignment="1">
      <alignment horizontal="center" vertical="center"/>
    </xf>
    <xf numFmtId="0" fontId="35" fillId="0" borderId="0" xfId="1" quotePrefix="1" applyNumberFormat="1" applyFont="1" applyFill="1" applyBorder="1" applyAlignment="1">
      <alignment vertical="center"/>
    </xf>
    <xf numFmtId="0" fontId="36" fillId="0" borderId="0" xfId="1" applyNumberFormat="1" applyFont="1" applyFill="1" applyBorder="1" applyAlignment="1">
      <alignment horizontal="center" vertical="center"/>
    </xf>
    <xf numFmtId="0" fontId="38" fillId="0" borderId="0" xfId="1" quotePrefix="1" applyNumberFormat="1" applyFont="1" applyBorder="1" applyAlignment="1">
      <alignment vertical="center"/>
    </xf>
    <xf numFmtId="0" fontId="36" fillId="0" borderId="0" xfId="1" applyNumberFormat="1" applyFont="1" applyFill="1" applyBorder="1">
      <alignment vertical="center"/>
    </xf>
    <xf numFmtId="177" fontId="38" fillId="0" borderId="0" xfId="1" applyNumberFormat="1" applyFont="1" applyBorder="1" applyAlignment="1">
      <alignment vertical="center"/>
    </xf>
    <xf numFmtId="177" fontId="39" fillId="0" borderId="0" xfId="1" quotePrefix="1" applyNumberFormat="1" applyFont="1" applyBorder="1" applyAlignment="1">
      <alignment horizontal="center" vertical="center"/>
    </xf>
    <xf numFmtId="177" fontId="38" fillId="0" borderId="0" xfId="1" quotePrefix="1" applyNumberFormat="1" applyFont="1" applyBorder="1" applyAlignment="1">
      <alignment vertical="center"/>
    </xf>
    <xf numFmtId="177" fontId="40" fillId="0" borderId="0" xfId="1" quotePrefix="1" applyNumberFormat="1" applyFont="1" applyBorder="1" applyAlignment="1">
      <alignment vertical="center"/>
    </xf>
    <xf numFmtId="0" fontId="36" fillId="0" borderId="0" xfId="1" quotePrefix="1" applyNumberFormat="1" applyFont="1" applyBorder="1" applyAlignment="1">
      <alignment horizontal="center" vertical="center"/>
    </xf>
    <xf numFmtId="49" fontId="32" fillId="0" borderId="26" xfId="1" applyNumberFormat="1" applyFont="1" applyBorder="1">
      <alignment vertical="center"/>
    </xf>
    <xf numFmtId="49" fontId="34" fillId="0" borderId="0" xfId="1" applyNumberFormat="1" applyFont="1" applyFill="1" applyAlignment="1">
      <alignment horizontal="center" vertical="center"/>
    </xf>
    <xf numFmtId="0" fontId="32" fillId="0" borderId="0" xfId="1" applyNumberFormat="1" applyFont="1">
      <alignment vertical="center"/>
    </xf>
    <xf numFmtId="0" fontId="1" fillId="0" borderId="0" xfId="1" applyNumberFormat="1" applyAlignment="1">
      <alignment horizontal="center" vertical="center"/>
    </xf>
    <xf numFmtId="0" fontId="36" fillId="0" borderId="0" xfId="1" applyNumberFormat="1" applyFont="1" applyAlignment="1">
      <alignment horizontal="right" vertical="center"/>
    </xf>
    <xf numFmtId="0" fontId="41" fillId="0" borderId="0" xfId="1" applyNumberFormat="1" applyFont="1" applyBorder="1" applyAlignment="1">
      <alignment vertical="center"/>
    </xf>
    <xf numFmtId="0" fontId="35" fillId="0" borderId="0" xfId="1" applyNumberFormat="1" applyFont="1" applyAlignment="1">
      <alignment horizontal="center" vertical="center"/>
    </xf>
    <xf numFmtId="0" fontId="35" fillId="0" borderId="19" xfId="1" applyNumberFormat="1" applyFont="1" applyBorder="1">
      <alignment vertical="center"/>
    </xf>
    <xf numFmtId="0" fontId="35" fillId="0" borderId="0" xfId="1" applyNumberFormat="1" applyFont="1" applyBorder="1" applyAlignment="1">
      <alignment horizontal="center" vertical="center"/>
    </xf>
    <xf numFmtId="0" fontId="35" fillId="0" borderId="9" xfId="1" applyNumberFormat="1" applyFont="1" applyBorder="1">
      <alignment vertical="center"/>
    </xf>
    <xf numFmtId="0" fontId="35" fillId="0" borderId="14" xfId="1" applyNumberFormat="1" applyFont="1" applyBorder="1">
      <alignment vertical="center"/>
    </xf>
    <xf numFmtId="0" fontId="35" fillId="0" borderId="19" xfId="1" quotePrefix="1" applyNumberFormat="1" applyFont="1" applyBorder="1" applyAlignment="1">
      <alignment horizontal="center" vertical="center"/>
    </xf>
    <xf numFmtId="0" fontId="1" fillId="0" borderId="0" xfId="1" applyNumberFormat="1" applyBorder="1">
      <alignment vertical="center"/>
    </xf>
    <xf numFmtId="0" fontId="35" fillId="0" borderId="19" xfId="1" applyNumberFormat="1" applyFont="1" applyBorder="1" applyAlignment="1">
      <alignment horizontal="center" vertical="center"/>
    </xf>
    <xf numFmtId="0" fontId="42" fillId="0" borderId="0" xfId="1" applyNumberFormat="1" applyFont="1" applyBorder="1" applyAlignment="1">
      <alignment vertical="center"/>
    </xf>
    <xf numFmtId="49" fontId="1" fillId="0" borderId="0" xfId="1" applyNumberFormat="1" applyAlignment="1">
      <alignment vertical="center"/>
    </xf>
    <xf numFmtId="0" fontId="35" fillId="0" borderId="14" xfId="1" applyNumberFormat="1" applyFont="1" applyBorder="1" applyAlignment="1">
      <alignment horizontal="left" vertical="center"/>
    </xf>
    <xf numFmtId="0" fontId="35" fillId="0" borderId="14" xfId="1" quotePrefix="1" applyNumberFormat="1" applyFont="1" applyBorder="1" applyAlignment="1">
      <alignment horizontal="right" vertical="center"/>
    </xf>
    <xf numFmtId="49" fontId="1" fillId="0" borderId="0" xfId="1" applyNumberFormat="1" applyBorder="1" applyAlignment="1">
      <alignment horizontal="center" vertical="center"/>
    </xf>
    <xf numFmtId="49" fontId="1" fillId="0" borderId="0" xfId="1" quotePrefix="1" applyNumberFormat="1" applyBorder="1" applyAlignment="1">
      <alignment horizontal="center" vertical="center"/>
    </xf>
    <xf numFmtId="49" fontId="32" fillId="0" borderId="25" xfId="1" applyNumberFormat="1" applyFont="1" applyBorder="1" applyAlignment="1">
      <alignment horizontal="left" vertical="center"/>
    </xf>
    <xf numFmtId="0" fontId="35" fillId="0" borderId="24" xfId="1" applyNumberFormat="1" applyFont="1" applyBorder="1">
      <alignment vertical="center"/>
    </xf>
    <xf numFmtId="0" fontId="44" fillId="0" borderId="0" xfId="1" applyNumberFormat="1" applyFont="1" applyBorder="1" applyAlignment="1">
      <alignment vertical="center"/>
    </xf>
    <xf numFmtId="0" fontId="1" fillId="0" borderId="0" xfId="1" quotePrefix="1" applyNumberFormat="1" applyBorder="1" applyAlignment="1">
      <alignment horizontal="center" vertical="center"/>
    </xf>
    <xf numFmtId="0" fontId="1" fillId="0" borderId="25" xfId="1" applyNumberFormat="1" applyBorder="1" applyAlignment="1">
      <alignment horizontal="left" vertical="center"/>
    </xf>
    <xf numFmtId="0" fontId="1" fillId="0" borderId="26" xfId="1" applyNumberFormat="1" applyBorder="1" applyAlignment="1">
      <alignment horizontal="center" vertical="center"/>
    </xf>
    <xf numFmtId="49" fontId="36" fillId="0" borderId="38" xfId="1" applyNumberFormat="1" applyFont="1" applyBorder="1">
      <alignment vertical="center"/>
    </xf>
    <xf numFmtId="49" fontId="36" fillId="0" borderId="39" xfId="1" applyNumberFormat="1" applyFont="1" applyBorder="1" applyAlignment="1">
      <alignment horizontal="center" vertical="center"/>
    </xf>
    <xf numFmtId="49" fontId="36" fillId="0" borderId="39" xfId="1" quotePrefix="1" applyNumberFormat="1" applyFont="1" applyBorder="1" applyAlignment="1">
      <alignment horizontal="center" vertical="center"/>
    </xf>
    <xf numFmtId="0" fontId="35" fillId="0" borderId="40" xfId="1" applyNumberFormat="1" applyFont="1" applyFill="1" applyBorder="1" applyAlignment="1">
      <alignment vertical="center"/>
    </xf>
    <xf numFmtId="0" fontId="35" fillId="0" borderId="39" xfId="1" applyNumberFormat="1" applyFont="1" applyFill="1" applyBorder="1" applyAlignment="1">
      <alignment vertical="center"/>
    </xf>
    <xf numFmtId="0" fontId="35" fillId="0" borderId="40" xfId="1" quotePrefix="1" applyNumberFormat="1" applyFont="1" applyFill="1" applyBorder="1" applyAlignment="1">
      <alignment vertical="center"/>
    </xf>
    <xf numFmtId="0" fontId="35" fillId="0" borderId="41" xfId="1" quotePrefix="1" applyNumberFormat="1" applyFont="1" applyBorder="1" applyAlignment="1">
      <alignment horizontal="center" vertical="center"/>
    </xf>
    <xf numFmtId="0" fontId="35" fillId="0" borderId="43" xfId="1" applyNumberFormat="1" applyFont="1" applyBorder="1" applyAlignment="1">
      <alignment horizontal="center" vertical="center"/>
    </xf>
    <xf numFmtId="0" fontId="35" fillId="0" borderId="44" xfId="1" applyNumberFormat="1" applyFont="1" applyBorder="1" applyAlignment="1">
      <alignment vertical="center"/>
    </xf>
    <xf numFmtId="0" fontId="35" fillId="0" borderId="42" xfId="1" applyNumberFormat="1" applyFont="1" applyBorder="1" applyAlignment="1">
      <alignment vertical="center"/>
    </xf>
    <xf numFmtId="0" fontId="35" fillId="0" borderId="43" xfId="1" applyNumberFormat="1" applyFont="1" applyFill="1" applyBorder="1" applyAlignment="1">
      <alignment horizontal="left" vertical="center"/>
    </xf>
    <xf numFmtId="0" fontId="35" fillId="0" borderId="45" xfId="1" applyNumberFormat="1" applyFont="1" applyBorder="1" applyAlignment="1">
      <alignment vertical="center"/>
    </xf>
    <xf numFmtId="0" fontId="35" fillId="0" borderId="39" xfId="1" applyNumberFormat="1" applyFont="1" applyFill="1" applyBorder="1">
      <alignment vertical="center"/>
    </xf>
    <xf numFmtId="0" fontId="35" fillId="0" borderId="39" xfId="1" applyNumberFormat="1" applyFont="1" applyBorder="1">
      <alignment vertical="center"/>
    </xf>
    <xf numFmtId="0" fontId="35" fillId="0" borderId="41" xfId="1" applyNumberFormat="1" applyFont="1" applyBorder="1">
      <alignment vertical="center"/>
    </xf>
    <xf numFmtId="0" fontId="35" fillId="0" borderId="42" xfId="1" applyNumberFormat="1" applyFont="1" applyBorder="1">
      <alignment vertical="center"/>
    </xf>
    <xf numFmtId="0" fontId="35" fillId="0" borderId="43" xfId="1" applyNumberFormat="1" applyFont="1" applyBorder="1" applyAlignment="1">
      <alignment horizontal="left" vertical="center"/>
    </xf>
    <xf numFmtId="49" fontId="32" fillId="0" borderId="42" xfId="1" applyNumberFormat="1" applyFont="1" applyBorder="1" applyAlignment="1">
      <alignment horizontal="left" vertical="center"/>
    </xf>
    <xf numFmtId="0" fontId="35" fillId="0" borderId="42" xfId="1" applyNumberFormat="1" applyFont="1" applyBorder="1" applyAlignment="1">
      <alignment horizontal="left" vertical="center"/>
    </xf>
    <xf numFmtId="0" fontId="35" fillId="0" borderId="42" xfId="1" applyNumberFormat="1" applyFont="1" applyBorder="1" applyAlignment="1">
      <alignment horizontal="center" vertical="center"/>
    </xf>
    <xf numFmtId="0" fontId="35" fillId="0" borderId="40" xfId="1" applyNumberFormat="1" applyFont="1" applyBorder="1">
      <alignment vertical="center"/>
    </xf>
    <xf numFmtId="0" fontId="35" fillId="0" borderId="40" xfId="1" quotePrefix="1" applyNumberFormat="1" applyFont="1" applyBorder="1" applyAlignment="1">
      <alignment horizontal="center" vertical="center"/>
    </xf>
    <xf numFmtId="0" fontId="35" fillId="0" borderId="40" xfId="1" quotePrefix="1" applyNumberFormat="1" applyFont="1" applyBorder="1" applyAlignment="1">
      <alignment vertical="center"/>
    </xf>
    <xf numFmtId="0" fontId="35" fillId="0" borderId="20" xfId="1" applyNumberFormat="1" applyFont="1" applyBorder="1" applyAlignment="1">
      <alignment horizontal="right" vertical="center"/>
    </xf>
    <xf numFmtId="0" fontId="35" fillId="0" borderId="43" xfId="1" applyNumberFormat="1" applyFont="1" applyBorder="1" applyAlignment="1">
      <alignment vertical="center"/>
    </xf>
    <xf numFmtId="0" fontId="35" fillId="0" borderId="46" xfId="1" applyNumberFormat="1" applyFont="1" applyBorder="1">
      <alignment vertical="center"/>
    </xf>
    <xf numFmtId="0" fontId="35" fillId="0" borderId="37" xfId="1" applyNumberFormat="1" applyFont="1" applyBorder="1">
      <alignment vertical="center"/>
    </xf>
    <xf numFmtId="49" fontId="32" fillId="0" borderId="37" xfId="1" applyNumberFormat="1" applyFont="1" applyBorder="1">
      <alignment vertical="center"/>
    </xf>
    <xf numFmtId="0" fontId="1" fillId="0" borderId="37" xfId="1" applyNumberFormat="1" applyBorder="1">
      <alignment vertical="center"/>
    </xf>
    <xf numFmtId="0" fontId="35" fillId="0" borderId="40" xfId="1" applyNumberFormat="1" applyFont="1" applyBorder="1" applyAlignment="1">
      <alignment horizontal="center" vertical="center"/>
    </xf>
    <xf numFmtId="0" fontId="35" fillId="0" borderId="19" xfId="1" quotePrefix="1" applyNumberFormat="1" applyFont="1" applyBorder="1" applyAlignment="1">
      <alignment vertical="center"/>
    </xf>
    <xf numFmtId="0" fontId="35" fillId="0" borderId="41" xfId="1" applyNumberFormat="1" applyFont="1" applyBorder="1" applyAlignment="1">
      <alignment vertical="center"/>
    </xf>
    <xf numFmtId="0" fontId="45" fillId="0" borderId="0" xfId="1" applyNumberFormat="1" applyFont="1" applyBorder="1" applyAlignment="1">
      <alignment horizontal="right" vertical="center"/>
    </xf>
    <xf numFmtId="0" fontId="45" fillId="0" borderId="0" xfId="1" applyNumberFormat="1" applyFont="1" applyBorder="1" applyAlignment="1">
      <alignment horizontal="left" vertical="center"/>
    </xf>
    <xf numFmtId="0" fontId="35" fillId="0" borderId="38" xfId="1" applyNumberFormat="1" applyFont="1" applyBorder="1" applyAlignment="1">
      <alignment horizontal="right" vertical="center"/>
    </xf>
    <xf numFmtId="0" fontId="1" fillId="0" borderId="39" xfId="1" applyNumberFormat="1" applyBorder="1">
      <alignment vertical="center"/>
    </xf>
    <xf numFmtId="0" fontId="1" fillId="0" borderId="41" xfId="1" applyNumberFormat="1" applyBorder="1">
      <alignment vertical="center"/>
    </xf>
    <xf numFmtId="0" fontId="1" fillId="0" borderId="42" xfId="1" applyNumberFormat="1" applyBorder="1">
      <alignment vertical="center"/>
    </xf>
    <xf numFmtId="49" fontId="34" fillId="0" borderId="0" xfId="1" applyNumberFormat="1" applyFont="1" applyFill="1" applyAlignment="1">
      <alignment horizontal="center" vertical="center"/>
    </xf>
    <xf numFmtId="49" fontId="32" fillId="0" borderId="0" xfId="1" applyNumberFormat="1" applyFont="1" applyBorder="1" applyAlignment="1">
      <alignment horizontal="center" vertical="center"/>
    </xf>
    <xf numFmtId="0" fontId="32" fillId="0" borderId="0" xfId="1" applyNumberFormat="1" applyFont="1" applyBorder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0" fontId="36" fillId="0" borderId="0" xfId="1" applyNumberFormat="1" applyFont="1" applyBorder="1" applyAlignment="1">
      <alignment horizontal="right" vertical="center"/>
    </xf>
    <xf numFmtId="0" fontId="36" fillId="0" borderId="0" xfId="1" applyNumberFormat="1" applyFont="1" applyBorder="1" applyAlignment="1">
      <alignment horizontal="left" vertical="center"/>
    </xf>
    <xf numFmtId="0" fontId="35" fillId="0" borderId="42" xfId="1" applyNumberFormat="1" applyFont="1" applyBorder="1" applyAlignment="1">
      <alignment horizontal="left" vertical="center"/>
    </xf>
    <xf numFmtId="0" fontId="35" fillId="0" borderId="0" xfId="1" applyNumberFormat="1" applyFont="1" applyBorder="1" applyAlignment="1">
      <alignment horizontal="center" vertical="center"/>
    </xf>
    <xf numFmtId="0" fontId="41" fillId="0" borderId="34" xfId="1" applyNumberFormat="1" applyFont="1" applyBorder="1" applyAlignment="1">
      <alignment horizontal="center" vertical="center"/>
    </xf>
    <xf numFmtId="0" fontId="43" fillId="0" borderId="35" xfId="1" applyNumberFormat="1" applyFont="1" applyBorder="1" applyAlignment="1">
      <alignment horizontal="center" vertical="center"/>
    </xf>
    <xf numFmtId="0" fontId="43" fillId="0" borderId="36" xfId="1" applyNumberFormat="1" applyFont="1" applyBorder="1" applyAlignment="1">
      <alignment horizontal="center" vertical="center"/>
    </xf>
    <xf numFmtId="0" fontId="41" fillId="0" borderId="37" xfId="1" applyNumberFormat="1" applyFont="1" applyBorder="1" applyAlignment="1">
      <alignment horizontal="center" vertical="center"/>
    </xf>
    <xf numFmtId="0" fontId="41" fillId="0" borderId="0" xfId="1" applyNumberFormat="1" applyFont="1" applyBorder="1" applyAlignment="1">
      <alignment horizontal="center" vertical="center"/>
    </xf>
    <xf numFmtId="0" fontId="36" fillId="0" borderId="20" xfId="1" applyNumberFormat="1" applyFont="1" applyBorder="1" applyAlignment="1">
      <alignment horizontal="left" vertical="center"/>
    </xf>
    <xf numFmtId="0" fontId="33" fillId="0" borderId="34" xfId="1" applyNumberFormat="1" applyFont="1" applyBorder="1" applyAlignment="1">
      <alignment horizontal="center" vertical="center"/>
    </xf>
    <xf numFmtId="0" fontId="33" fillId="0" borderId="35" xfId="1" applyNumberFormat="1" applyFont="1" applyBorder="1" applyAlignment="1">
      <alignment horizontal="center" vertical="center"/>
    </xf>
    <xf numFmtId="0" fontId="33" fillId="0" borderId="36" xfId="1" applyNumberFormat="1" applyFont="1" applyBorder="1" applyAlignment="1">
      <alignment horizontal="center" vertical="center"/>
    </xf>
    <xf numFmtId="0" fontId="36" fillId="0" borderId="14" xfId="1" applyNumberFormat="1" applyFont="1" applyBorder="1" applyAlignment="1">
      <alignment horizontal="right" vertical="center"/>
    </xf>
    <xf numFmtId="0" fontId="36" fillId="0" borderId="38" xfId="1" applyNumberFormat="1" applyFont="1" applyBorder="1" applyAlignment="1">
      <alignment horizontal="left" vertical="center"/>
    </xf>
    <xf numFmtId="0" fontId="36" fillId="0" borderId="39" xfId="1" applyNumberFormat="1" applyFont="1" applyBorder="1" applyAlignment="1">
      <alignment horizontal="left" vertical="center"/>
    </xf>
    <xf numFmtId="49" fontId="34" fillId="0" borderId="0" xfId="1" applyNumberFormat="1" applyFont="1" applyBorder="1" applyAlignment="1">
      <alignment horizontal="center" vertical="center"/>
    </xf>
    <xf numFmtId="0" fontId="35" fillId="0" borderId="42" xfId="1" applyNumberFormat="1" applyFont="1" applyBorder="1" applyAlignment="1">
      <alignment horizontal="center" vertical="center"/>
    </xf>
    <xf numFmtId="0" fontId="35" fillId="0" borderId="42" xfId="1" quotePrefix="1" applyNumberFormat="1" applyFont="1" applyBorder="1" applyAlignment="1">
      <alignment horizontal="center" vertical="center"/>
    </xf>
    <xf numFmtId="0" fontId="36" fillId="0" borderId="0" xfId="1" quotePrefix="1" applyNumberFormat="1" applyFont="1" applyBorder="1" applyAlignment="1">
      <alignment horizontal="right" vertical="center"/>
    </xf>
    <xf numFmtId="0" fontId="36" fillId="0" borderId="19" xfId="1" applyNumberFormat="1" applyFont="1" applyBorder="1" applyAlignment="1">
      <alignment horizontal="right" vertical="center"/>
    </xf>
    <xf numFmtId="0" fontId="36" fillId="0" borderId="0" xfId="1" quotePrefix="1" applyNumberFormat="1" applyFont="1" applyBorder="1" applyAlignment="1">
      <alignment horizontal="left" vertical="center"/>
    </xf>
    <xf numFmtId="0" fontId="35" fillId="0" borderId="25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6" fillId="0" borderId="0" xfId="1" applyNumberFormat="1" applyFont="1" applyAlignment="1">
      <alignment horizontal="right" vertical="center"/>
    </xf>
    <xf numFmtId="0" fontId="36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15" xfId="1" applyNumberFormat="1" applyFont="1" applyBorder="1" applyAlignment="1">
      <alignment horizontal="center" vertical="center" wrapText="1"/>
    </xf>
    <xf numFmtId="49" fontId="9" fillId="0" borderId="27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27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20" fillId="0" borderId="10" xfId="1" applyNumberFormat="1" applyFont="1" applyFill="1" applyBorder="1" applyAlignment="1">
      <alignment horizontal="center" vertical="center"/>
    </xf>
    <xf numFmtId="0" fontId="20" fillId="0" borderId="20" xfId="1" applyNumberFormat="1" applyFont="1" applyFill="1" applyBorder="1" applyAlignment="1">
      <alignment horizontal="center" vertical="center"/>
    </xf>
    <xf numFmtId="0" fontId="20" fillId="0" borderId="6" xfId="1" applyNumberFormat="1" applyFont="1" applyFill="1" applyBorder="1" applyAlignment="1">
      <alignment horizontal="center" vertical="center"/>
    </xf>
    <xf numFmtId="0" fontId="20" fillId="0" borderId="7" xfId="1" applyNumberFormat="1" applyFont="1" applyFill="1" applyBorder="1" applyAlignment="1">
      <alignment horizontal="center" vertical="center"/>
    </xf>
    <xf numFmtId="0" fontId="20" fillId="0" borderId="8" xfId="1" applyNumberFormat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vertical="center"/>
    </xf>
    <xf numFmtId="0" fontId="20" fillId="0" borderId="17" xfId="1" applyNumberFormat="1" applyFont="1" applyFill="1" applyBorder="1" applyAlignment="1">
      <alignment horizontal="center" vertical="center"/>
    </xf>
    <xf numFmtId="0" fontId="20" fillId="0" borderId="18" xfId="1" applyNumberFormat="1" applyFont="1" applyFill="1" applyBorder="1" applyAlignment="1">
      <alignment horizontal="center" vertical="center"/>
    </xf>
    <xf numFmtId="0" fontId="20" fillId="0" borderId="28" xfId="1" applyNumberFormat="1" applyFont="1" applyFill="1" applyBorder="1" applyAlignment="1">
      <alignment horizontal="center" vertical="center"/>
    </xf>
    <xf numFmtId="0" fontId="20" fillId="0" borderId="29" xfId="1" applyNumberFormat="1" applyFont="1" applyFill="1" applyBorder="1" applyAlignment="1">
      <alignment horizontal="center" vertical="center"/>
    </xf>
    <xf numFmtId="0" fontId="20" fillId="0" borderId="30" xfId="1" applyNumberFormat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0" borderId="12" xfId="1" applyNumberFormat="1" applyFont="1" applyFill="1" applyBorder="1" applyAlignment="1">
      <alignment horizontal="center" vertical="center"/>
    </xf>
    <xf numFmtId="0" fontId="20" fillId="0" borderId="13" xfId="1" applyNumberFormat="1" applyFont="1" applyFill="1" applyBorder="1" applyAlignment="1">
      <alignment horizontal="center" vertical="center"/>
    </xf>
    <xf numFmtId="0" fontId="20" fillId="0" borderId="21" xfId="1" applyNumberFormat="1" applyFont="1" applyFill="1" applyBorder="1" applyAlignment="1">
      <alignment horizontal="center" vertical="center"/>
    </xf>
    <xf numFmtId="0" fontId="20" fillId="0" borderId="22" xfId="1" applyNumberFormat="1" applyFont="1" applyFill="1" applyBorder="1" applyAlignment="1">
      <alignment horizontal="center" vertical="center"/>
    </xf>
    <xf numFmtId="0" fontId="20" fillId="0" borderId="23" xfId="1" applyNumberFormat="1" applyFont="1" applyFill="1" applyBorder="1" applyAlignment="1">
      <alignment horizontal="center" vertical="center"/>
    </xf>
    <xf numFmtId="0" fontId="20" fillId="0" borderId="31" xfId="1" applyNumberFormat="1" applyFont="1" applyFill="1" applyBorder="1" applyAlignment="1">
      <alignment horizontal="center" vertical="center"/>
    </xf>
    <xf numFmtId="0" fontId="20" fillId="0" borderId="32" xfId="1" applyNumberFormat="1" applyFont="1" applyFill="1" applyBorder="1" applyAlignment="1">
      <alignment horizontal="center" vertical="center"/>
    </xf>
    <xf numFmtId="0" fontId="20" fillId="0" borderId="33" xfId="1" applyNumberFormat="1" applyFont="1" applyFill="1" applyBorder="1" applyAlignment="1">
      <alignment horizontal="center" vertical="center"/>
    </xf>
    <xf numFmtId="0" fontId="20" fillId="0" borderId="9" xfId="1" applyNumberFormat="1" applyFont="1" applyFill="1" applyBorder="1" applyAlignment="1">
      <alignment horizontal="center" vertical="center"/>
    </xf>
    <xf numFmtId="0" fontId="20" fillId="0" borderId="19" xfId="1" applyNumberFormat="1" applyFont="1" applyFill="1" applyBorder="1" applyAlignment="1">
      <alignment horizontal="center" vertical="center"/>
    </xf>
    <xf numFmtId="49" fontId="20" fillId="0" borderId="6" xfId="1" applyNumberFormat="1" applyFont="1" applyFill="1" applyBorder="1" applyAlignment="1">
      <alignment horizontal="center" vertical="center"/>
    </xf>
    <xf numFmtId="49" fontId="20" fillId="0" borderId="7" xfId="1" applyNumberFormat="1" applyFont="1" applyFill="1" applyBorder="1" applyAlignment="1">
      <alignment horizontal="center" vertical="center"/>
    </xf>
    <xf numFmtId="49" fontId="20" fillId="0" borderId="8" xfId="1" applyNumberFormat="1" applyFont="1" applyFill="1" applyBorder="1" applyAlignment="1">
      <alignment horizontal="center" vertical="center"/>
    </xf>
    <xf numFmtId="49" fontId="20" fillId="0" borderId="16" xfId="1" applyNumberFormat="1" applyFont="1" applyFill="1" applyBorder="1" applyAlignment="1">
      <alignment horizontal="center" vertical="center"/>
    </xf>
    <xf numFmtId="49" fontId="20" fillId="0" borderId="17" xfId="1" applyNumberFormat="1" applyFont="1" applyFill="1" applyBorder="1" applyAlignment="1">
      <alignment horizontal="center" vertical="center"/>
    </xf>
    <xf numFmtId="49" fontId="20" fillId="0" borderId="18" xfId="1" applyNumberFormat="1" applyFont="1" applyFill="1" applyBorder="1" applyAlignment="1">
      <alignment horizontal="center" vertical="center"/>
    </xf>
    <xf numFmtId="49" fontId="20" fillId="0" borderId="28" xfId="1" applyNumberFormat="1" applyFont="1" applyFill="1" applyBorder="1" applyAlignment="1">
      <alignment horizontal="center" vertical="center"/>
    </xf>
    <xf numFmtId="49" fontId="20" fillId="0" borderId="29" xfId="1" applyNumberFormat="1" applyFont="1" applyFill="1" applyBorder="1" applyAlignment="1">
      <alignment horizontal="center" vertical="center"/>
    </xf>
    <xf numFmtId="49" fontId="20" fillId="0" borderId="30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49" fontId="20" fillId="0" borderId="5" xfId="1" applyNumberFormat="1" applyFont="1" applyBorder="1" applyAlignment="1">
      <alignment horizontal="center" vertical="center"/>
    </xf>
    <xf numFmtId="49" fontId="20" fillId="0" borderId="15" xfId="1" applyNumberFormat="1" applyFont="1" applyBorder="1" applyAlignment="1">
      <alignment horizontal="center" vertical="center"/>
    </xf>
    <xf numFmtId="49" fontId="20" fillId="0" borderId="27" xfId="1" applyNumberFormat="1" applyFont="1" applyBorder="1" applyAlignment="1">
      <alignment horizontal="center" vertical="center"/>
    </xf>
    <xf numFmtId="49" fontId="20" fillId="0" borderId="5" xfId="1" applyNumberFormat="1" applyFont="1" applyBorder="1" applyAlignment="1">
      <alignment horizontal="center" vertical="center" wrapText="1"/>
    </xf>
    <xf numFmtId="49" fontId="20" fillId="0" borderId="15" xfId="1" applyNumberFormat="1" applyFont="1" applyBorder="1" applyAlignment="1">
      <alignment horizontal="center" vertical="center" wrapText="1"/>
    </xf>
    <xf numFmtId="49" fontId="20" fillId="0" borderId="27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Normal="100" workbookViewId="0">
      <selection sqref="A1:AA79"/>
    </sheetView>
  </sheetViews>
  <sheetFormatPr defaultRowHeight="13.5"/>
  <cols>
    <col min="1" max="1" width="12.625" customWidth="1"/>
    <col min="2" max="21" width="3.625" customWidth="1"/>
  </cols>
  <sheetData>
    <row r="1" spans="1:27" ht="17.25">
      <c r="A1" s="255" t="s">
        <v>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8.75">
      <c r="A2" s="1"/>
      <c r="B2" s="1"/>
      <c r="C2" s="1"/>
      <c r="D2" s="1"/>
      <c r="E2" s="2"/>
      <c r="F2" s="2"/>
      <c r="G2" s="2"/>
      <c r="H2" s="1"/>
      <c r="I2" s="1"/>
      <c r="J2" s="2"/>
      <c r="K2" s="2"/>
      <c r="L2" s="2"/>
      <c r="M2" s="1"/>
      <c r="N2" s="1"/>
      <c r="O2" s="1"/>
      <c r="P2" s="2"/>
      <c r="Q2" s="2"/>
      <c r="R2" s="1"/>
      <c r="S2" s="1"/>
      <c r="T2" s="1"/>
      <c r="U2" s="2"/>
      <c r="V2" s="2"/>
      <c r="W2" s="2"/>
      <c r="X2" s="2"/>
      <c r="Y2" s="2"/>
      <c r="Z2" s="2"/>
      <c r="AA2" s="2"/>
    </row>
    <row r="3" spans="1:27" ht="14.25">
      <c r="A3" s="3" t="s">
        <v>0</v>
      </c>
      <c r="B3" s="59"/>
      <c r="C3" s="60" t="s">
        <v>1</v>
      </c>
      <c r="D3" s="4"/>
      <c r="E3" s="61"/>
      <c r="F3" s="62"/>
      <c r="G3" s="59"/>
      <c r="H3" s="60" t="s">
        <v>2</v>
      </c>
      <c r="I3" s="4"/>
      <c r="J3" s="61"/>
      <c r="K3" s="62"/>
      <c r="L3" s="59"/>
      <c r="M3" s="60" t="s">
        <v>3</v>
      </c>
      <c r="N3" s="4"/>
      <c r="O3" s="61"/>
      <c r="P3" s="63"/>
      <c r="Q3" s="59"/>
      <c r="R3" s="60" t="s">
        <v>4</v>
      </c>
      <c r="S3" s="4"/>
      <c r="T3" s="61"/>
      <c r="U3" s="63"/>
      <c r="V3" s="5" t="s">
        <v>5</v>
      </c>
      <c r="W3" s="256" t="s">
        <v>6</v>
      </c>
      <c r="X3" s="257"/>
      <c r="Y3" s="257"/>
      <c r="Z3" s="258"/>
      <c r="AA3" s="6" t="s">
        <v>7</v>
      </c>
    </row>
    <row r="4" spans="1:27">
      <c r="A4" s="259" t="s">
        <v>8</v>
      </c>
      <c r="B4" s="261"/>
      <c r="C4" s="262"/>
      <c r="D4" s="262"/>
      <c r="E4" s="262"/>
      <c r="F4" s="263"/>
      <c r="G4" s="270">
        <v>3</v>
      </c>
      <c r="H4" s="64">
        <v>6</v>
      </c>
      <c r="I4" s="64" t="s">
        <v>9</v>
      </c>
      <c r="J4" s="64">
        <v>1</v>
      </c>
      <c r="K4" s="272">
        <v>0</v>
      </c>
      <c r="L4" s="270">
        <v>1</v>
      </c>
      <c r="M4" s="64">
        <v>4</v>
      </c>
      <c r="N4" s="64" t="s">
        <v>9</v>
      </c>
      <c r="O4" s="64">
        <v>6</v>
      </c>
      <c r="P4" s="272">
        <v>2</v>
      </c>
      <c r="Q4" s="274"/>
      <c r="R4" s="275"/>
      <c r="S4" s="275"/>
      <c r="T4" s="275"/>
      <c r="U4" s="276"/>
      <c r="V4" s="283" t="s">
        <v>66</v>
      </c>
      <c r="W4" s="8" t="s">
        <v>10</v>
      </c>
      <c r="X4" s="95">
        <f>(G4)+(L4)</f>
        <v>4</v>
      </c>
      <c r="Y4" s="9"/>
      <c r="Z4" s="10"/>
      <c r="AA4" s="286" t="s">
        <v>70</v>
      </c>
    </row>
    <row r="5" spans="1:27">
      <c r="A5" s="260"/>
      <c r="B5" s="264"/>
      <c r="C5" s="265"/>
      <c r="D5" s="265"/>
      <c r="E5" s="265"/>
      <c r="F5" s="266"/>
      <c r="G5" s="271"/>
      <c r="H5" s="64">
        <v>6</v>
      </c>
      <c r="I5" s="64" t="s">
        <v>9</v>
      </c>
      <c r="J5" s="64">
        <v>2</v>
      </c>
      <c r="K5" s="273"/>
      <c r="L5" s="271"/>
      <c r="M5" s="64">
        <v>4</v>
      </c>
      <c r="N5" s="64" t="s">
        <v>9</v>
      </c>
      <c r="O5" s="64">
        <v>6</v>
      </c>
      <c r="P5" s="273"/>
      <c r="Q5" s="277"/>
      <c r="R5" s="278"/>
      <c r="S5" s="278"/>
      <c r="T5" s="278"/>
      <c r="U5" s="279"/>
      <c r="V5" s="284"/>
      <c r="W5" s="11">
        <f>(X4)/(X5)</f>
        <v>0.66666666666666663</v>
      </c>
      <c r="X5" s="96">
        <v>6</v>
      </c>
      <c r="Y5" s="12"/>
      <c r="Z5" s="13"/>
      <c r="AA5" s="287"/>
    </row>
    <row r="6" spans="1:27">
      <c r="A6" s="289" t="s">
        <v>52</v>
      </c>
      <c r="B6" s="264"/>
      <c r="C6" s="265"/>
      <c r="D6" s="265"/>
      <c r="E6" s="265"/>
      <c r="F6" s="266"/>
      <c r="G6" s="271"/>
      <c r="H6" s="64">
        <v>6</v>
      </c>
      <c r="I6" s="64" t="s">
        <v>9</v>
      </c>
      <c r="J6" s="64">
        <v>2</v>
      </c>
      <c r="K6" s="273"/>
      <c r="L6" s="271"/>
      <c r="M6" s="64">
        <v>6</v>
      </c>
      <c r="N6" s="64" t="s">
        <v>9</v>
      </c>
      <c r="O6" s="64">
        <v>3</v>
      </c>
      <c r="P6" s="273"/>
      <c r="Q6" s="277"/>
      <c r="R6" s="278"/>
      <c r="S6" s="278"/>
      <c r="T6" s="278"/>
      <c r="U6" s="279"/>
      <c r="V6" s="284"/>
      <c r="W6" s="14" t="s">
        <v>11</v>
      </c>
      <c r="X6" s="9">
        <f>(H7)+(M7)</f>
        <v>32</v>
      </c>
      <c r="Y6" s="15" t="s">
        <v>12</v>
      </c>
      <c r="Z6" s="16">
        <f>H7+J7+M7+O7</f>
        <v>52</v>
      </c>
      <c r="AA6" s="287"/>
    </row>
    <row r="7" spans="1:27">
      <c r="A7" s="290"/>
      <c r="B7" s="267"/>
      <c r="C7" s="268"/>
      <c r="D7" s="268"/>
      <c r="E7" s="268"/>
      <c r="F7" s="269"/>
      <c r="G7" s="65"/>
      <c r="H7" s="66">
        <f>SUM(H4:H6)</f>
        <v>18</v>
      </c>
      <c r="I7" s="67"/>
      <c r="J7" s="66">
        <f>SUM(J4:J6)</f>
        <v>5</v>
      </c>
      <c r="K7" s="68"/>
      <c r="L7" s="69"/>
      <c r="M7" s="66">
        <f>SUM(M4:M6)</f>
        <v>14</v>
      </c>
      <c r="N7" s="67"/>
      <c r="O7" s="66">
        <f>SUM(O4:O6)</f>
        <v>15</v>
      </c>
      <c r="P7" s="68"/>
      <c r="Q7" s="280"/>
      <c r="R7" s="281"/>
      <c r="S7" s="281"/>
      <c r="T7" s="281"/>
      <c r="U7" s="282"/>
      <c r="V7" s="285"/>
      <c r="W7" s="17" t="s">
        <v>13</v>
      </c>
      <c r="X7" s="18">
        <f>(X6)/(Z6)</f>
        <v>0.61538461538461542</v>
      </c>
      <c r="Y7" s="19"/>
      <c r="Z7" s="20"/>
      <c r="AA7" s="288"/>
    </row>
    <row r="8" spans="1:27">
      <c r="A8" s="259" t="s">
        <v>2</v>
      </c>
      <c r="B8" s="270">
        <f>(K4)</f>
        <v>0</v>
      </c>
      <c r="C8" s="64">
        <f>(J4)</f>
        <v>1</v>
      </c>
      <c r="D8" s="64" t="s">
        <v>9</v>
      </c>
      <c r="E8" s="64">
        <f>(H4)</f>
        <v>6</v>
      </c>
      <c r="F8" s="291">
        <f>(G4)</f>
        <v>3</v>
      </c>
      <c r="G8" s="293"/>
      <c r="H8" s="294"/>
      <c r="I8" s="294"/>
      <c r="J8" s="294"/>
      <c r="K8" s="295"/>
      <c r="L8" s="302"/>
      <c r="M8" s="303"/>
      <c r="N8" s="303"/>
      <c r="O8" s="303"/>
      <c r="P8" s="304"/>
      <c r="Q8" s="311">
        <v>1</v>
      </c>
      <c r="R8" s="64">
        <v>0</v>
      </c>
      <c r="S8" s="64" t="s">
        <v>9</v>
      </c>
      <c r="T8" s="64">
        <v>6</v>
      </c>
      <c r="U8" s="291">
        <v>2</v>
      </c>
      <c r="V8" s="283" t="s">
        <v>67</v>
      </c>
      <c r="W8" s="8" t="s">
        <v>10</v>
      </c>
      <c r="X8" s="9">
        <f>(B8)+(Q8)</f>
        <v>1</v>
      </c>
      <c r="Y8" s="9"/>
      <c r="Z8" s="10"/>
      <c r="AA8" s="286" t="s">
        <v>71</v>
      </c>
    </row>
    <row r="9" spans="1:27">
      <c r="A9" s="260"/>
      <c r="B9" s="271"/>
      <c r="C9" s="64">
        <f>(J5)</f>
        <v>2</v>
      </c>
      <c r="D9" s="64" t="s">
        <v>9</v>
      </c>
      <c r="E9" s="64">
        <f>(H5)</f>
        <v>6</v>
      </c>
      <c r="F9" s="292"/>
      <c r="G9" s="296"/>
      <c r="H9" s="297"/>
      <c r="I9" s="297"/>
      <c r="J9" s="297"/>
      <c r="K9" s="298"/>
      <c r="L9" s="305"/>
      <c r="M9" s="306"/>
      <c r="N9" s="306"/>
      <c r="O9" s="306"/>
      <c r="P9" s="307"/>
      <c r="Q9" s="312"/>
      <c r="R9" s="64">
        <v>6</v>
      </c>
      <c r="S9" s="64" t="s">
        <v>9</v>
      </c>
      <c r="T9" s="64">
        <v>3</v>
      </c>
      <c r="U9" s="292"/>
      <c r="V9" s="284"/>
      <c r="W9" s="21">
        <f>(X8)/(X9)</f>
        <v>0.16666666666666666</v>
      </c>
      <c r="X9" s="15">
        <v>6</v>
      </c>
      <c r="Y9" s="12"/>
      <c r="Z9" s="16"/>
      <c r="AA9" s="287"/>
    </row>
    <row r="10" spans="1:27">
      <c r="A10" s="260" t="s">
        <v>53</v>
      </c>
      <c r="B10" s="271"/>
      <c r="C10" s="64">
        <f>(J6)</f>
        <v>2</v>
      </c>
      <c r="D10" s="64" t="s">
        <v>9</v>
      </c>
      <c r="E10" s="64">
        <f>(H6)</f>
        <v>6</v>
      </c>
      <c r="F10" s="292"/>
      <c r="G10" s="296"/>
      <c r="H10" s="297"/>
      <c r="I10" s="297"/>
      <c r="J10" s="297"/>
      <c r="K10" s="298"/>
      <c r="L10" s="305"/>
      <c r="M10" s="306"/>
      <c r="N10" s="306"/>
      <c r="O10" s="306"/>
      <c r="P10" s="307"/>
      <c r="Q10" s="312"/>
      <c r="R10" s="64">
        <v>5</v>
      </c>
      <c r="S10" s="64" t="s">
        <v>9</v>
      </c>
      <c r="T10" s="64">
        <v>6</v>
      </c>
      <c r="U10" s="292"/>
      <c r="V10" s="284"/>
      <c r="W10" s="8" t="s">
        <v>11</v>
      </c>
      <c r="X10" s="9">
        <f>(C11)+(R11)</f>
        <v>16</v>
      </c>
      <c r="Y10" s="9" t="s">
        <v>14</v>
      </c>
      <c r="Z10" s="10">
        <f>C11+E11+R11+T11</f>
        <v>49</v>
      </c>
      <c r="AA10" s="287"/>
    </row>
    <row r="11" spans="1:27">
      <c r="A11" s="290"/>
      <c r="B11" s="65"/>
      <c r="C11" s="66">
        <f>SUM(C8:C10)</f>
        <v>5</v>
      </c>
      <c r="D11" s="66"/>
      <c r="E11" s="66">
        <f>SUM(E8:E10)</f>
        <v>18</v>
      </c>
      <c r="F11" s="70"/>
      <c r="G11" s="299"/>
      <c r="H11" s="300"/>
      <c r="I11" s="300"/>
      <c r="J11" s="300"/>
      <c r="K11" s="301"/>
      <c r="L11" s="308"/>
      <c r="M11" s="309"/>
      <c r="N11" s="309"/>
      <c r="O11" s="309"/>
      <c r="P11" s="310"/>
      <c r="Q11" s="71"/>
      <c r="R11" s="66">
        <f>SUM(R8:R10)</f>
        <v>11</v>
      </c>
      <c r="S11" s="66"/>
      <c r="T11" s="66">
        <f>SUM(T8:T10)</f>
        <v>15</v>
      </c>
      <c r="U11" s="70"/>
      <c r="V11" s="285"/>
      <c r="W11" s="22" t="s">
        <v>15</v>
      </c>
      <c r="X11" s="18">
        <f>(X10)/(Z10)</f>
        <v>0.32653061224489793</v>
      </c>
      <c r="Y11" s="19"/>
      <c r="Z11" s="20"/>
      <c r="AA11" s="288"/>
    </row>
    <row r="12" spans="1:27">
      <c r="A12" s="259" t="s">
        <v>3</v>
      </c>
      <c r="B12" s="270">
        <f>(P4)</f>
        <v>2</v>
      </c>
      <c r="C12" s="64">
        <f>(O4)</f>
        <v>6</v>
      </c>
      <c r="D12" s="64" t="s">
        <v>9</v>
      </c>
      <c r="E12" s="64">
        <f>(M4)</f>
        <v>4</v>
      </c>
      <c r="F12" s="291">
        <f>(L4)</f>
        <v>1</v>
      </c>
      <c r="G12" s="302"/>
      <c r="H12" s="303"/>
      <c r="I12" s="303"/>
      <c r="J12" s="303"/>
      <c r="K12" s="304"/>
      <c r="L12" s="313"/>
      <c r="M12" s="314"/>
      <c r="N12" s="314"/>
      <c r="O12" s="314"/>
      <c r="P12" s="315"/>
      <c r="Q12" s="311">
        <v>2</v>
      </c>
      <c r="R12" s="64">
        <v>6</v>
      </c>
      <c r="S12" s="64" t="s">
        <v>9</v>
      </c>
      <c r="T12" s="64">
        <v>0</v>
      </c>
      <c r="U12" s="291">
        <v>1</v>
      </c>
      <c r="V12" s="283" t="s">
        <v>68</v>
      </c>
      <c r="W12" s="8" t="s">
        <v>10</v>
      </c>
      <c r="X12" s="9">
        <f>(B12)+(Q12)</f>
        <v>4</v>
      </c>
      <c r="Y12" s="9"/>
      <c r="Z12" s="10"/>
      <c r="AA12" s="286" t="s">
        <v>72</v>
      </c>
    </row>
    <row r="13" spans="1:27">
      <c r="A13" s="260"/>
      <c r="B13" s="271"/>
      <c r="C13" s="64">
        <f>(O5)</f>
        <v>6</v>
      </c>
      <c r="D13" s="64" t="s">
        <v>9</v>
      </c>
      <c r="E13" s="64">
        <f>(M5)</f>
        <v>4</v>
      </c>
      <c r="F13" s="292"/>
      <c r="G13" s="305"/>
      <c r="H13" s="306"/>
      <c r="I13" s="306"/>
      <c r="J13" s="306"/>
      <c r="K13" s="307"/>
      <c r="L13" s="316"/>
      <c r="M13" s="317"/>
      <c r="N13" s="317"/>
      <c r="O13" s="317"/>
      <c r="P13" s="318"/>
      <c r="Q13" s="312"/>
      <c r="R13" s="64">
        <v>6</v>
      </c>
      <c r="S13" s="64" t="s">
        <v>9</v>
      </c>
      <c r="T13" s="64">
        <v>0</v>
      </c>
      <c r="U13" s="292"/>
      <c r="V13" s="284"/>
      <c r="W13" s="21">
        <f>(X12)/(X13)</f>
        <v>0.66666666666666663</v>
      </c>
      <c r="X13" s="12">
        <v>6</v>
      </c>
      <c r="Y13" s="12"/>
      <c r="Z13" s="13"/>
      <c r="AA13" s="287"/>
    </row>
    <row r="14" spans="1:27">
      <c r="A14" s="260" t="s">
        <v>54</v>
      </c>
      <c r="B14" s="271"/>
      <c r="C14" s="64">
        <f>(O6)</f>
        <v>3</v>
      </c>
      <c r="D14" s="64" t="s">
        <v>9</v>
      </c>
      <c r="E14" s="64">
        <f>(M6)</f>
        <v>6</v>
      </c>
      <c r="F14" s="292"/>
      <c r="G14" s="305"/>
      <c r="H14" s="306"/>
      <c r="I14" s="306"/>
      <c r="J14" s="306"/>
      <c r="K14" s="307"/>
      <c r="L14" s="316"/>
      <c r="M14" s="317"/>
      <c r="N14" s="317"/>
      <c r="O14" s="317"/>
      <c r="P14" s="318"/>
      <c r="Q14" s="312"/>
      <c r="R14" s="64">
        <v>1</v>
      </c>
      <c r="S14" s="64" t="s">
        <v>9</v>
      </c>
      <c r="T14" s="64">
        <v>6</v>
      </c>
      <c r="U14" s="292"/>
      <c r="V14" s="284"/>
      <c r="W14" s="8" t="s">
        <v>11</v>
      </c>
      <c r="X14" s="15">
        <f>(C15)+(R15)</f>
        <v>28</v>
      </c>
      <c r="Y14" s="9" t="s">
        <v>14</v>
      </c>
      <c r="Z14" s="10">
        <f>C15+E15+R15+T15</f>
        <v>48</v>
      </c>
      <c r="AA14" s="287"/>
    </row>
    <row r="15" spans="1:27">
      <c r="A15" s="290"/>
      <c r="B15" s="65"/>
      <c r="C15" s="66">
        <f>SUM(C12:C14)</f>
        <v>15</v>
      </c>
      <c r="D15" s="67"/>
      <c r="E15" s="66">
        <f>SUM(E12:E14)</f>
        <v>14</v>
      </c>
      <c r="F15" s="70"/>
      <c r="G15" s="308"/>
      <c r="H15" s="309"/>
      <c r="I15" s="309"/>
      <c r="J15" s="309"/>
      <c r="K15" s="310"/>
      <c r="L15" s="319"/>
      <c r="M15" s="320"/>
      <c r="N15" s="320"/>
      <c r="O15" s="320"/>
      <c r="P15" s="321"/>
      <c r="Q15" s="71"/>
      <c r="R15" s="66">
        <f>SUM(R12:R14)</f>
        <v>13</v>
      </c>
      <c r="S15" s="67"/>
      <c r="T15" s="66">
        <f>SUM(T12:T14)</f>
        <v>6</v>
      </c>
      <c r="U15" s="70"/>
      <c r="V15" s="285"/>
      <c r="W15" s="22" t="s">
        <v>15</v>
      </c>
      <c r="X15" s="18">
        <f>(X14)/(Z14)</f>
        <v>0.58333333333333337</v>
      </c>
      <c r="Y15" s="19"/>
      <c r="Z15" s="20"/>
      <c r="AA15" s="288"/>
    </row>
    <row r="16" spans="1:27">
      <c r="A16" s="259" t="s">
        <v>16</v>
      </c>
      <c r="B16" s="274"/>
      <c r="C16" s="275"/>
      <c r="D16" s="275"/>
      <c r="E16" s="275"/>
      <c r="F16" s="276"/>
      <c r="G16" s="311">
        <f>(U8)</f>
        <v>2</v>
      </c>
      <c r="H16" s="64">
        <f>(T8)</f>
        <v>6</v>
      </c>
      <c r="I16" s="64" t="s">
        <v>9</v>
      </c>
      <c r="J16" s="64">
        <f>(R8)</f>
        <v>0</v>
      </c>
      <c r="K16" s="291">
        <f>(Q8)</f>
        <v>1</v>
      </c>
      <c r="L16" s="311">
        <f>(U12)</f>
        <v>1</v>
      </c>
      <c r="M16" s="64">
        <f>(T12)</f>
        <v>0</v>
      </c>
      <c r="N16" s="64" t="s">
        <v>9</v>
      </c>
      <c r="O16" s="64">
        <f>(R12)</f>
        <v>6</v>
      </c>
      <c r="P16" s="291">
        <f>(Q12)</f>
        <v>2</v>
      </c>
      <c r="Q16" s="313"/>
      <c r="R16" s="314"/>
      <c r="S16" s="314"/>
      <c r="T16" s="314"/>
      <c r="U16" s="315"/>
      <c r="V16" s="283" t="s">
        <v>69</v>
      </c>
      <c r="W16" s="8" t="s">
        <v>10</v>
      </c>
      <c r="X16" s="95">
        <f>(G16)+(L16)</f>
        <v>3</v>
      </c>
      <c r="Y16" s="9"/>
      <c r="Z16" s="10"/>
      <c r="AA16" s="286" t="s">
        <v>73</v>
      </c>
    </row>
    <row r="17" spans="1:27">
      <c r="A17" s="260"/>
      <c r="B17" s="277"/>
      <c r="C17" s="278"/>
      <c r="D17" s="278"/>
      <c r="E17" s="278"/>
      <c r="F17" s="279"/>
      <c r="G17" s="312"/>
      <c r="H17" s="64">
        <f>(T9)</f>
        <v>3</v>
      </c>
      <c r="I17" s="64" t="s">
        <v>9</v>
      </c>
      <c r="J17" s="64">
        <f>(R9)</f>
        <v>6</v>
      </c>
      <c r="K17" s="292"/>
      <c r="L17" s="312"/>
      <c r="M17" s="64">
        <f>(T13)</f>
        <v>0</v>
      </c>
      <c r="N17" s="64" t="s">
        <v>9</v>
      </c>
      <c r="O17" s="64">
        <f>(R13)</f>
        <v>6</v>
      </c>
      <c r="P17" s="292"/>
      <c r="Q17" s="316"/>
      <c r="R17" s="317"/>
      <c r="S17" s="317"/>
      <c r="T17" s="317"/>
      <c r="U17" s="318"/>
      <c r="V17" s="284"/>
      <c r="W17" s="21">
        <f>(X16)/(X17)</f>
        <v>0.5</v>
      </c>
      <c r="X17" s="96">
        <v>6</v>
      </c>
      <c r="Y17" s="12"/>
      <c r="Z17" s="13"/>
      <c r="AA17" s="287"/>
    </row>
    <row r="18" spans="1:27">
      <c r="A18" s="260" t="s">
        <v>55</v>
      </c>
      <c r="B18" s="277"/>
      <c r="C18" s="278"/>
      <c r="D18" s="278"/>
      <c r="E18" s="278"/>
      <c r="F18" s="279"/>
      <c r="G18" s="312"/>
      <c r="H18" s="64">
        <f>(T10)</f>
        <v>6</v>
      </c>
      <c r="I18" s="64" t="s">
        <v>9</v>
      </c>
      <c r="J18" s="64">
        <f>(R10)</f>
        <v>5</v>
      </c>
      <c r="K18" s="292"/>
      <c r="L18" s="312"/>
      <c r="M18" s="64">
        <f>(T14)</f>
        <v>6</v>
      </c>
      <c r="N18" s="64" t="s">
        <v>9</v>
      </c>
      <c r="O18" s="64">
        <f>(R14)</f>
        <v>1</v>
      </c>
      <c r="P18" s="292"/>
      <c r="Q18" s="316"/>
      <c r="R18" s="317"/>
      <c r="S18" s="317"/>
      <c r="T18" s="317"/>
      <c r="U18" s="318"/>
      <c r="V18" s="284"/>
      <c r="W18" s="8" t="s">
        <v>11</v>
      </c>
      <c r="X18" s="15">
        <f>(H19)+(M19)</f>
        <v>21</v>
      </c>
      <c r="Y18" s="15" t="s">
        <v>14</v>
      </c>
      <c r="Z18" s="16">
        <f>H19+J19+M19+O19</f>
        <v>45</v>
      </c>
      <c r="AA18" s="287"/>
    </row>
    <row r="19" spans="1:27">
      <c r="A19" s="290"/>
      <c r="B19" s="280"/>
      <c r="C19" s="281"/>
      <c r="D19" s="281"/>
      <c r="E19" s="281"/>
      <c r="F19" s="282"/>
      <c r="G19" s="71"/>
      <c r="H19" s="66">
        <f>SUM(H16:H18)</f>
        <v>15</v>
      </c>
      <c r="I19" s="67"/>
      <c r="J19" s="66">
        <f>SUM(J16:J18)</f>
        <v>11</v>
      </c>
      <c r="K19" s="70"/>
      <c r="L19" s="71"/>
      <c r="M19" s="66">
        <f>SUM(M16:M18)</f>
        <v>6</v>
      </c>
      <c r="N19" s="67"/>
      <c r="O19" s="66">
        <f>SUM(O16:O18)</f>
        <v>13</v>
      </c>
      <c r="P19" s="70"/>
      <c r="Q19" s="319"/>
      <c r="R19" s="320"/>
      <c r="S19" s="320"/>
      <c r="T19" s="320"/>
      <c r="U19" s="321"/>
      <c r="V19" s="285"/>
      <c r="W19" s="22" t="s">
        <v>15</v>
      </c>
      <c r="X19" s="18">
        <f>(X18)/(Z18)</f>
        <v>0.46666666666666667</v>
      </c>
      <c r="Y19" s="19"/>
      <c r="Z19" s="20"/>
      <c r="AA19" s="288"/>
    </row>
    <row r="20" spans="1:27" ht="14.25">
      <c r="A20" s="23"/>
      <c r="B20" s="72"/>
      <c r="C20" s="72"/>
      <c r="D20" s="72"/>
      <c r="E20" s="72"/>
      <c r="F20" s="72"/>
      <c r="G20" s="73"/>
      <c r="H20" s="72"/>
      <c r="I20" s="74"/>
      <c r="J20" s="72"/>
      <c r="K20" s="73"/>
      <c r="L20" s="73"/>
      <c r="M20" s="72"/>
      <c r="N20" s="74"/>
      <c r="O20" s="72"/>
      <c r="P20" s="73"/>
      <c r="Q20" s="73"/>
      <c r="R20" s="73"/>
      <c r="S20" s="73"/>
      <c r="T20" s="73"/>
      <c r="U20" s="73"/>
      <c r="V20" s="24"/>
      <c r="W20" s="25"/>
      <c r="X20" s="26"/>
      <c r="Y20" s="26"/>
      <c r="Z20" s="26"/>
      <c r="AA20" s="27"/>
    </row>
    <row r="21" spans="1:27" ht="14.25">
      <c r="A21" s="28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29"/>
      <c r="W21" s="30"/>
      <c r="X21" s="30"/>
      <c r="Y21" s="30"/>
      <c r="Z21" s="30"/>
      <c r="AA21" s="31"/>
    </row>
    <row r="22" spans="1:27" ht="14.25">
      <c r="A22" s="3" t="s">
        <v>17</v>
      </c>
      <c r="B22" s="76"/>
      <c r="C22" s="77" t="s">
        <v>18</v>
      </c>
      <c r="D22" s="58"/>
      <c r="E22" s="67"/>
      <c r="F22" s="78"/>
      <c r="G22" s="79"/>
      <c r="H22" s="77" t="s">
        <v>19</v>
      </c>
      <c r="I22" s="58"/>
      <c r="J22" s="67"/>
      <c r="K22" s="78"/>
      <c r="L22" s="79"/>
      <c r="M22" s="77" t="s">
        <v>20</v>
      </c>
      <c r="N22" s="58"/>
      <c r="O22" s="67"/>
      <c r="P22" s="80"/>
      <c r="Q22" s="79"/>
      <c r="R22" s="66"/>
      <c r="S22" s="58"/>
      <c r="T22" s="67"/>
      <c r="U22" s="80"/>
      <c r="V22" s="32" t="s">
        <v>5</v>
      </c>
      <c r="W22" s="322" t="s">
        <v>6</v>
      </c>
      <c r="X22" s="323"/>
      <c r="Y22" s="323"/>
      <c r="Z22" s="324"/>
      <c r="AA22" s="33" t="s">
        <v>7</v>
      </c>
    </row>
    <row r="23" spans="1:27">
      <c r="A23" s="259" t="s">
        <v>18</v>
      </c>
      <c r="B23" s="261"/>
      <c r="C23" s="262"/>
      <c r="D23" s="262"/>
      <c r="E23" s="262"/>
      <c r="F23" s="263"/>
      <c r="G23" s="270">
        <v>0</v>
      </c>
      <c r="H23" s="64">
        <v>2</v>
      </c>
      <c r="I23" s="64" t="s">
        <v>9</v>
      </c>
      <c r="J23" s="64">
        <v>6</v>
      </c>
      <c r="K23" s="272">
        <v>3</v>
      </c>
      <c r="L23" s="270">
        <v>0</v>
      </c>
      <c r="M23" s="64">
        <v>0</v>
      </c>
      <c r="N23" s="64" t="s">
        <v>9</v>
      </c>
      <c r="O23" s="64">
        <v>6</v>
      </c>
      <c r="P23" s="272">
        <v>3</v>
      </c>
      <c r="Q23" s="270"/>
      <c r="R23" s="64"/>
      <c r="S23" s="81"/>
      <c r="T23" s="64"/>
      <c r="U23" s="272"/>
      <c r="V23" s="325" t="s">
        <v>74</v>
      </c>
      <c r="W23" s="8" t="s">
        <v>21</v>
      </c>
      <c r="X23" s="34">
        <f>(G23)+(L23)</f>
        <v>0</v>
      </c>
      <c r="Y23" s="34"/>
      <c r="Z23" s="35"/>
      <c r="AA23" s="286" t="s">
        <v>77</v>
      </c>
    </row>
    <row r="24" spans="1:27">
      <c r="A24" s="260"/>
      <c r="B24" s="264"/>
      <c r="C24" s="265"/>
      <c r="D24" s="265"/>
      <c r="E24" s="265"/>
      <c r="F24" s="266"/>
      <c r="G24" s="271"/>
      <c r="H24" s="64">
        <v>2</v>
      </c>
      <c r="I24" s="64" t="s">
        <v>9</v>
      </c>
      <c r="J24" s="64">
        <v>6</v>
      </c>
      <c r="K24" s="273"/>
      <c r="L24" s="271"/>
      <c r="M24" s="64">
        <v>1</v>
      </c>
      <c r="N24" s="64" t="s">
        <v>9</v>
      </c>
      <c r="O24" s="64">
        <v>6</v>
      </c>
      <c r="P24" s="273"/>
      <c r="Q24" s="271"/>
      <c r="R24" s="64"/>
      <c r="S24" s="81"/>
      <c r="T24" s="64"/>
      <c r="U24" s="273"/>
      <c r="V24" s="326"/>
      <c r="W24" s="36">
        <f>(X23)/(X24)</f>
        <v>0</v>
      </c>
      <c r="X24" s="37">
        <v>6</v>
      </c>
      <c r="Y24" s="37"/>
      <c r="Z24" s="38"/>
      <c r="AA24" s="287"/>
    </row>
    <row r="25" spans="1:27">
      <c r="A25" s="260" t="s">
        <v>56</v>
      </c>
      <c r="B25" s="264"/>
      <c r="C25" s="265"/>
      <c r="D25" s="265"/>
      <c r="E25" s="265"/>
      <c r="F25" s="266"/>
      <c r="G25" s="271"/>
      <c r="H25" s="64">
        <v>1</v>
      </c>
      <c r="I25" s="64" t="s">
        <v>9</v>
      </c>
      <c r="J25" s="64">
        <v>6</v>
      </c>
      <c r="K25" s="273"/>
      <c r="L25" s="271"/>
      <c r="M25" s="64">
        <v>1</v>
      </c>
      <c r="N25" s="64" t="s">
        <v>9</v>
      </c>
      <c r="O25" s="64">
        <v>6</v>
      </c>
      <c r="P25" s="273"/>
      <c r="Q25" s="271"/>
      <c r="R25" s="64"/>
      <c r="S25" s="81"/>
      <c r="T25" s="64"/>
      <c r="U25" s="273"/>
      <c r="V25" s="326"/>
      <c r="W25" s="8" t="s">
        <v>22</v>
      </c>
      <c r="X25" s="39">
        <f>(H26)+(M26)</f>
        <v>7</v>
      </c>
      <c r="Y25" s="39" t="s">
        <v>14</v>
      </c>
      <c r="Z25" s="40">
        <f>H26+J26+M26+O26</f>
        <v>43</v>
      </c>
      <c r="AA25" s="287"/>
    </row>
    <row r="26" spans="1:27">
      <c r="A26" s="290"/>
      <c r="B26" s="267"/>
      <c r="C26" s="268"/>
      <c r="D26" s="268"/>
      <c r="E26" s="268"/>
      <c r="F26" s="269"/>
      <c r="G26" s="65"/>
      <c r="H26" s="66">
        <f>SUM(H23:H25)</f>
        <v>5</v>
      </c>
      <c r="I26" s="67"/>
      <c r="J26" s="66">
        <f>SUM(J23:J25)</f>
        <v>18</v>
      </c>
      <c r="K26" s="68"/>
      <c r="L26" s="69"/>
      <c r="M26" s="66">
        <f>SUM(M23:M25)</f>
        <v>2</v>
      </c>
      <c r="N26" s="66"/>
      <c r="O26" s="66">
        <f>SUM(O23:O25)</f>
        <v>18</v>
      </c>
      <c r="P26" s="68"/>
      <c r="Q26" s="69"/>
      <c r="R26" s="82"/>
      <c r="S26" s="83"/>
      <c r="T26" s="82"/>
      <c r="U26" s="68"/>
      <c r="V26" s="327"/>
      <c r="W26" s="17" t="s">
        <v>23</v>
      </c>
      <c r="X26" s="41">
        <f>(X25)/(Z25)</f>
        <v>0.16279069767441862</v>
      </c>
      <c r="Y26" s="41"/>
      <c r="Z26" s="42"/>
      <c r="AA26" s="288"/>
    </row>
    <row r="27" spans="1:27">
      <c r="A27" s="259" t="s">
        <v>19</v>
      </c>
      <c r="B27" s="270">
        <f>(K23)</f>
        <v>3</v>
      </c>
      <c r="C27" s="64">
        <f>(J23)</f>
        <v>6</v>
      </c>
      <c r="D27" s="64" t="s">
        <v>9</v>
      </c>
      <c r="E27" s="64">
        <f>(H23)</f>
        <v>2</v>
      </c>
      <c r="F27" s="291">
        <f>(G23)</f>
        <v>0</v>
      </c>
      <c r="G27" s="293"/>
      <c r="H27" s="294"/>
      <c r="I27" s="294"/>
      <c r="J27" s="294"/>
      <c r="K27" s="295"/>
      <c r="L27" s="311">
        <v>2</v>
      </c>
      <c r="M27" s="64">
        <v>6</v>
      </c>
      <c r="N27" s="64" t="s">
        <v>9</v>
      </c>
      <c r="O27" s="64">
        <v>1</v>
      </c>
      <c r="P27" s="291">
        <v>1</v>
      </c>
      <c r="Q27" s="311"/>
      <c r="R27" s="64"/>
      <c r="S27" s="81"/>
      <c r="T27" s="64"/>
      <c r="U27" s="291"/>
      <c r="V27" s="325" t="s">
        <v>75</v>
      </c>
      <c r="W27" s="8" t="s">
        <v>21</v>
      </c>
      <c r="X27" s="34">
        <f>(B27)+(L27)</f>
        <v>5</v>
      </c>
      <c r="Y27" s="34"/>
      <c r="Z27" s="35"/>
      <c r="AA27" s="286" t="s">
        <v>72</v>
      </c>
    </row>
    <row r="28" spans="1:27">
      <c r="A28" s="260"/>
      <c r="B28" s="271"/>
      <c r="C28" s="64">
        <f>(J24)</f>
        <v>6</v>
      </c>
      <c r="D28" s="64" t="s">
        <v>9</v>
      </c>
      <c r="E28" s="64">
        <f>(H24)</f>
        <v>2</v>
      </c>
      <c r="F28" s="292"/>
      <c r="G28" s="296"/>
      <c r="H28" s="297"/>
      <c r="I28" s="297"/>
      <c r="J28" s="297"/>
      <c r="K28" s="298"/>
      <c r="L28" s="312"/>
      <c r="M28" s="64">
        <v>4</v>
      </c>
      <c r="N28" s="64" t="s">
        <v>9</v>
      </c>
      <c r="O28" s="64">
        <v>6</v>
      </c>
      <c r="P28" s="292"/>
      <c r="Q28" s="312"/>
      <c r="R28" s="64"/>
      <c r="S28" s="81"/>
      <c r="T28" s="64"/>
      <c r="U28" s="292"/>
      <c r="V28" s="326"/>
      <c r="W28" s="21">
        <f>(X27)/(X28)</f>
        <v>0.83333333333333337</v>
      </c>
      <c r="X28" s="37">
        <v>6</v>
      </c>
      <c r="Y28" s="37"/>
      <c r="Z28" s="38"/>
      <c r="AA28" s="287"/>
    </row>
    <row r="29" spans="1:27">
      <c r="A29" s="260" t="s">
        <v>57</v>
      </c>
      <c r="B29" s="271"/>
      <c r="C29" s="64">
        <f>(J25)</f>
        <v>6</v>
      </c>
      <c r="D29" s="64" t="s">
        <v>9</v>
      </c>
      <c r="E29" s="64">
        <f>(H25)</f>
        <v>1</v>
      </c>
      <c r="F29" s="292"/>
      <c r="G29" s="296"/>
      <c r="H29" s="297"/>
      <c r="I29" s="297"/>
      <c r="J29" s="297"/>
      <c r="K29" s="298"/>
      <c r="L29" s="312"/>
      <c r="M29" s="64">
        <v>6</v>
      </c>
      <c r="N29" s="64" t="s">
        <v>9</v>
      </c>
      <c r="O29" s="64">
        <v>4</v>
      </c>
      <c r="P29" s="292"/>
      <c r="Q29" s="312"/>
      <c r="R29" s="64"/>
      <c r="S29" s="81"/>
      <c r="T29" s="64"/>
      <c r="U29" s="292"/>
      <c r="V29" s="326"/>
      <c r="W29" s="8" t="s">
        <v>22</v>
      </c>
      <c r="X29" s="39">
        <f>(C30)+(M30)</f>
        <v>34</v>
      </c>
      <c r="Y29" s="39" t="s">
        <v>25</v>
      </c>
      <c r="Z29" s="40">
        <f>C30+E30+M30+O30</f>
        <v>50</v>
      </c>
      <c r="AA29" s="287"/>
    </row>
    <row r="30" spans="1:27">
      <c r="A30" s="290"/>
      <c r="B30" s="65"/>
      <c r="C30" s="66">
        <f>SUM(C27:C29)</f>
        <v>18</v>
      </c>
      <c r="D30" s="66"/>
      <c r="E30" s="66">
        <f>SUM(E27:E29)</f>
        <v>5</v>
      </c>
      <c r="F30" s="70"/>
      <c r="G30" s="299"/>
      <c r="H30" s="300"/>
      <c r="I30" s="300"/>
      <c r="J30" s="300"/>
      <c r="K30" s="301"/>
      <c r="L30" s="71"/>
      <c r="M30" s="66">
        <f>SUM(M27:M29)</f>
        <v>16</v>
      </c>
      <c r="N30" s="67"/>
      <c r="O30" s="66">
        <f>SUM(O27:O29)</f>
        <v>11</v>
      </c>
      <c r="P30" s="70"/>
      <c r="Q30" s="71"/>
      <c r="R30" s="82"/>
      <c r="S30" s="83"/>
      <c r="T30" s="82"/>
      <c r="U30" s="70"/>
      <c r="V30" s="327"/>
      <c r="W30" s="17" t="s">
        <v>23</v>
      </c>
      <c r="X30" s="41">
        <f>(X29)/(Z29)</f>
        <v>0.68</v>
      </c>
      <c r="Y30" s="41"/>
      <c r="Z30" s="42"/>
      <c r="AA30" s="288"/>
    </row>
    <row r="31" spans="1:27">
      <c r="A31" s="259" t="s">
        <v>26</v>
      </c>
      <c r="B31" s="270">
        <f>(P23)</f>
        <v>3</v>
      </c>
      <c r="C31" s="64">
        <f>(O23)</f>
        <v>6</v>
      </c>
      <c r="D31" s="64" t="s">
        <v>9</v>
      </c>
      <c r="E31" s="64">
        <f>(M23)</f>
        <v>0</v>
      </c>
      <c r="F31" s="291">
        <f>(L23)</f>
        <v>0</v>
      </c>
      <c r="G31" s="311">
        <f>(P27)</f>
        <v>1</v>
      </c>
      <c r="H31" s="64">
        <f>(O27)</f>
        <v>1</v>
      </c>
      <c r="I31" s="64" t="s">
        <v>9</v>
      </c>
      <c r="J31" s="64">
        <f>(M27)</f>
        <v>6</v>
      </c>
      <c r="K31" s="291">
        <f>(L27)</f>
        <v>2</v>
      </c>
      <c r="L31" s="313"/>
      <c r="M31" s="314"/>
      <c r="N31" s="314"/>
      <c r="O31" s="314"/>
      <c r="P31" s="315"/>
      <c r="Q31" s="84"/>
      <c r="R31" s="85"/>
      <c r="S31" s="85"/>
      <c r="T31" s="85"/>
      <c r="U31" s="86"/>
      <c r="V31" s="325" t="s">
        <v>76</v>
      </c>
      <c r="W31" s="8" t="s">
        <v>21</v>
      </c>
      <c r="X31" s="34">
        <f>(B31)+(G31)</f>
        <v>4</v>
      </c>
      <c r="Y31" s="34"/>
      <c r="Z31" s="35"/>
      <c r="AA31" s="286" t="s">
        <v>78</v>
      </c>
    </row>
    <row r="32" spans="1:27">
      <c r="A32" s="260"/>
      <c r="B32" s="271"/>
      <c r="C32" s="64">
        <f>(O24)</f>
        <v>6</v>
      </c>
      <c r="D32" s="64" t="s">
        <v>9</v>
      </c>
      <c r="E32" s="64">
        <f>(M24)</f>
        <v>1</v>
      </c>
      <c r="F32" s="292"/>
      <c r="G32" s="312"/>
      <c r="H32" s="64">
        <f>(O28)</f>
        <v>6</v>
      </c>
      <c r="I32" s="64" t="s">
        <v>9</v>
      </c>
      <c r="J32" s="64">
        <f>(M28)</f>
        <v>4</v>
      </c>
      <c r="K32" s="292"/>
      <c r="L32" s="316"/>
      <c r="M32" s="317"/>
      <c r="N32" s="317"/>
      <c r="O32" s="317"/>
      <c r="P32" s="318"/>
      <c r="Q32" s="87"/>
      <c r="R32" s="88"/>
      <c r="S32" s="88"/>
      <c r="T32" s="88"/>
      <c r="U32" s="89"/>
      <c r="V32" s="326"/>
      <c r="W32" s="21">
        <f>(X31)/(X32)</f>
        <v>0.66666666666666663</v>
      </c>
      <c r="X32" s="37">
        <v>6</v>
      </c>
      <c r="Y32" s="37"/>
      <c r="Z32" s="38"/>
      <c r="AA32" s="287"/>
    </row>
    <row r="33" spans="1:27">
      <c r="A33" s="260" t="s">
        <v>58</v>
      </c>
      <c r="B33" s="271"/>
      <c r="C33" s="64">
        <f>(O25)</f>
        <v>6</v>
      </c>
      <c r="D33" s="64" t="s">
        <v>9</v>
      </c>
      <c r="E33" s="64">
        <f>(M25)</f>
        <v>1</v>
      </c>
      <c r="F33" s="292"/>
      <c r="G33" s="312"/>
      <c r="H33" s="64">
        <f>(O29)</f>
        <v>4</v>
      </c>
      <c r="I33" s="64" t="s">
        <v>9</v>
      </c>
      <c r="J33" s="64">
        <f>(M29)</f>
        <v>6</v>
      </c>
      <c r="K33" s="292"/>
      <c r="L33" s="316"/>
      <c r="M33" s="317"/>
      <c r="N33" s="317"/>
      <c r="O33" s="317"/>
      <c r="P33" s="318"/>
      <c r="Q33" s="87"/>
      <c r="R33" s="88"/>
      <c r="S33" s="88"/>
      <c r="T33" s="88"/>
      <c r="U33" s="89"/>
      <c r="V33" s="326"/>
      <c r="W33" s="8" t="s">
        <v>22</v>
      </c>
      <c r="X33" s="39">
        <f>(C34)+(H34)</f>
        <v>29</v>
      </c>
      <c r="Y33" s="39" t="s">
        <v>27</v>
      </c>
      <c r="Z33" s="40">
        <f>C34+E34+H34+J34</f>
        <v>47</v>
      </c>
      <c r="AA33" s="287"/>
    </row>
    <row r="34" spans="1:27">
      <c r="A34" s="290"/>
      <c r="B34" s="65"/>
      <c r="C34" s="66">
        <f>SUM(C31:C33)</f>
        <v>18</v>
      </c>
      <c r="D34" s="67"/>
      <c r="E34" s="66">
        <f>SUM(E31:E33)</f>
        <v>2</v>
      </c>
      <c r="F34" s="70"/>
      <c r="G34" s="71"/>
      <c r="H34" s="66">
        <f>SUM(H31:H33)</f>
        <v>11</v>
      </c>
      <c r="I34" s="67"/>
      <c r="J34" s="66">
        <f>SUM(J31:J33)</f>
        <v>16</v>
      </c>
      <c r="K34" s="70"/>
      <c r="L34" s="319"/>
      <c r="M34" s="320"/>
      <c r="N34" s="320"/>
      <c r="O34" s="320"/>
      <c r="P34" s="321"/>
      <c r="Q34" s="90"/>
      <c r="R34" s="91"/>
      <c r="S34" s="91"/>
      <c r="T34" s="91"/>
      <c r="U34" s="92"/>
      <c r="V34" s="327"/>
      <c r="W34" s="22" t="s">
        <v>23</v>
      </c>
      <c r="X34" s="41">
        <f>(X33)/(Z33)</f>
        <v>0.61702127659574468</v>
      </c>
      <c r="Y34" s="41"/>
      <c r="Z34" s="42"/>
      <c r="AA34" s="288"/>
    </row>
    <row r="35" spans="1:27" ht="14.25">
      <c r="A35" s="5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55"/>
      <c r="W35" s="30"/>
      <c r="X35" s="30"/>
      <c r="Y35" s="30"/>
      <c r="Z35" s="30"/>
      <c r="AA35" s="31"/>
    </row>
    <row r="36" spans="1:27" ht="14.25">
      <c r="A36" s="5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55"/>
      <c r="W36" s="30"/>
      <c r="X36" s="30"/>
      <c r="Y36" s="30"/>
      <c r="Z36" s="30"/>
      <c r="AA36" s="31"/>
    </row>
    <row r="37" spans="1:27" ht="14.25">
      <c r="A37" s="56" t="s">
        <v>28</v>
      </c>
      <c r="B37" s="79"/>
      <c r="C37" s="77" t="s">
        <v>29</v>
      </c>
      <c r="D37" s="58"/>
      <c r="E37" s="67"/>
      <c r="F37" s="78"/>
      <c r="G37" s="79"/>
      <c r="H37" s="77" t="s">
        <v>30</v>
      </c>
      <c r="I37" s="58"/>
      <c r="J37" s="67"/>
      <c r="K37" s="78"/>
      <c r="L37" s="79"/>
      <c r="M37" s="77" t="s">
        <v>31</v>
      </c>
      <c r="N37" s="58"/>
      <c r="O37" s="67"/>
      <c r="P37" s="80"/>
      <c r="Q37" s="79"/>
      <c r="R37" s="66"/>
      <c r="S37" s="58"/>
      <c r="T37" s="67"/>
      <c r="U37" s="80"/>
      <c r="V37" s="32" t="s">
        <v>5</v>
      </c>
      <c r="W37" s="322" t="s">
        <v>6</v>
      </c>
      <c r="X37" s="323"/>
      <c r="Y37" s="323"/>
      <c r="Z37" s="324"/>
      <c r="AA37" s="33" t="s">
        <v>7</v>
      </c>
    </row>
    <row r="38" spans="1:27">
      <c r="A38" s="259" t="s">
        <v>29</v>
      </c>
      <c r="B38" s="261"/>
      <c r="C38" s="262"/>
      <c r="D38" s="262"/>
      <c r="E38" s="262"/>
      <c r="F38" s="263"/>
      <c r="G38" s="270">
        <v>2</v>
      </c>
      <c r="H38" s="64">
        <v>6</v>
      </c>
      <c r="I38" s="64" t="s">
        <v>9</v>
      </c>
      <c r="J38" s="64">
        <v>4</v>
      </c>
      <c r="K38" s="272">
        <v>1</v>
      </c>
      <c r="L38" s="270">
        <v>3</v>
      </c>
      <c r="M38" s="64">
        <v>6</v>
      </c>
      <c r="N38" s="64" t="s">
        <v>9</v>
      </c>
      <c r="O38" s="64">
        <v>0</v>
      </c>
      <c r="P38" s="272">
        <v>0</v>
      </c>
      <c r="Q38" s="270"/>
      <c r="R38" s="64"/>
      <c r="S38" s="81"/>
      <c r="T38" s="64"/>
      <c r="U38" s="272"/>
      <c r="V38" s="325" t="s">
        <v>79</v>
      </c>
      <c r="W38" s="8" t="s">
        <v>21</v>
      </c>
      <c r="X38" s="34">
        <f>(G38)+(L38)</f>
        <v>5</v>
      </c>
      <c r="Y38" s="34"/>
      <c r="Z38" s="35"/>
      <c r="AA38" s="286" t="s">
        <v>81</v>
      </c>
    </row>
    <row r="39" spans="1:27">
      <c r="A39" s="260"/>
      <c r="B39" s="264"/>
      <c r="C39" s="265"/>
      <c r="D39" s="265"/>
      <c r="E39" s="265"/>
      <c r="F39" s="266"/>
      <c r="G39" s="271"/>
      <c r="H39" s="64">
        <v>2</v>
      </c>
      <c r="I39" s="64" t="s">
        <v>9</v>
      </c>
      <c r="J39" s="64">
        <v>6</v>
      </c>
      <c r="K39" s="273"/>
      <c r="L39" s="271"/>
      <c r="M39" s="64">
        <v>6</v>
      </c>
      <c r="N39" s="64" t="s">
        <v>9</v>
      </c>
      <c r="O39" s="64">
        <v>5</v>
      </c>
      <c r="P39" s="273"/>
      <c r="Q39" s="271"/>
      <c r="R39" s="64"/>
      <c r="S39" s="81"/>
      <c r="T39" s="64"/>
      <c r="U39" s="273"/>
      <c r="V39" s="326"/>
      <c r="W39" s="36">
        <f>(X38)/(X39)</f>
        <v>0.83333333333333337</v>
      </c>
      <c r="X39" s="37">
        <v>6</v>
      </c>
      <c r="Y39" s="37"/>
      <c r="Z39" s="38"/>
      <c r="AA39" s="287"/>
    </row>
    <row r="40" spans="1:27">
      <c r="A40" s="260" t="s">
        <v>59</v>
      </c>
      <c r="B40" s="264"/>
      <c r="C40" s="265"/>
      <c r="D40" s="265"/>
      <c r="E40" s="265"/>
      <c r="F40" s="266"/>
      <c r="G40" s="271"/>
      <c r="H40" s="64">
        <v>6</v>
      </c>
      <c r="I40" s="64" t="s">
        <v>9</v>
      </c>
      <c r="J40" s="64">
        <v>1</v>
      </c>
      <c r="K40" s="273"/>
      <c r="L40" s="271"/>
      <c r="M40" s="64">
        <v>6</v>
      </c>
      <c r="N40" s="64" t="s">
        <v>9</v>
      </c>
      <c r="O40" s="64">
        <v>1</v>
      </c>
      <c r="P40" s="273"/>
      <c r="Q40" s="271"/>
      <c r="R40" s="64"/>
      <c r="S40" s="81"/>
      <c r="T40" s="64"/>
      <c r="U40" s="273"/>
      <c r="V40" s="326"/>
      <c r="W40" s="8" t="s">
        <v>22</v>
      </c>
      <c r="X40" s="39">
        <f>(H41)+(M41)</f>
        <v>32</v>
      </c>
      <c r="Y40" s="39" t="s">
        <v>14</v>
      </c>
      <c r="Z40" s="40">
        <f>H41+J41+M41+O41</f>
        <v>49</v>
      </c>
      <c r="AA40" s="287"/>
    </row>
    <row r="41" spans="1:27">
      <c r="A41" s="290"/>
      <c r="B41" s="267"/>
      <c r="C41" s="268"/>
      <c r="D41" s="268"/>
      <c r="E41" s="268"/>
      <c r="F41" s="269"/>
      <c r="G41" s="65"/>
      <c r="H41" s="66">
        <f>SUM(H38:H40)</f>
        <v>14</v>
      </c>
      <c r="I41" s="67"/>
      <c r="J41" s="66">
        <f>SUM(J38:J40)</f>
        <v>11</v>
      </c>
      <c r="K41" s="68"/>
      <c r="L41" s="69"/>
      <c r="M41" s="66">
        <f>SUM(M38:M40)</f>
        <v>18</v>
      </c>
      <c r="N41" s="66"/>
      <c r="O41" s="66">
        <f>SUM(O38:O40)</f>
        <v>6</v>
      </c>
      <c r="P41" s="68"/>
      <c r="Q41" s="69"/>
      <c r="R41" s="82"/>
      <c r="S41" s="83"/>
      <c r="T41" s="82"/>
      <c r="U41" s="68"/>
      <c r="V41" s="327"/>
      <c r="W41" s="17" t="s">
        <v>23</v>
      </c>
      <c r="X41" s="41">
        <f>(X40)/(Z40)</f>
        <v>0.65306122448979587</v>
      </c>
      <c r="Y41" s="41"/>
      <c r="Z41" s="42"/>
      <c r="AA41" s="288"/>
    </row>
    <row r="42" spans="1:27">
      <c r="A42" s="259" t="s">
        <v>32</v>
      </c>
      <c r="B42" s="270">
        <f>(K38)</f>
        <v>1</v>
      </c>
      <c r="C42" s="64">
        <f>(J38)</f>
        <v>4</v>
      </c>
      <c r="D42" s="64" t="s">
        <v>9</v>
      </c>
      <c r="E42" s="64">
        <f>(H38)</f>
        <v>6</v>
      </c>
      <c r="F42" s="291">
        <f>(G38)</f>
        <v>2</v>
      </c>
      <c r="G42" s="293"/>
      <c r="H42" s="294"/>
      <c r="I42" s="294"/>
      <c r="J42" s="294"/>
      <c r="K42" s="295"/>
      <c r="L42" s="311">
        <v>2</v>
      </c>
      <c r="M42" s="64">
        <v>6</v>
      </c>
      <c r="N42" s="64" t="s">
        <v>9</v>
      </c>
      <c r="O42" s="64">
        <v>3</v>
      </c>
      <c r="P42" s="291">
        <v>1</v>
      </c>
      <c r="Q42" s="311"/>
      <c r="R42" s="64"/>
      <c r="S42" s="81"/>
      <c r="T42" s="64"/>
      <c r="U42" s="291"/>
      <c r="V42" s="325" t="s">
        <v>24</v>
      </c>
      <c r="W42" s="8" t="s">
        <v>21</v>
      </c>
      <c r="X42" s="34">
        <f>(B42)+(L42)</f>
        <v>3</v>
      </c>
      <c r="Y42" s="34"/>
      <c r="Z42" s="35"/>
      <c r="AA42" s="286" t="s">
        <v>82</v>
      </c>
    </row>
    <row r="43" spans="1:27">
      <c r="A43" s="260"/>
      <c r="B43" s="271"/>
      <c r="C43" s="64">
        <f>(J39)</f>
        <v>6</v>
      </c>
      <c r="D43" s="64" t="s">
        <v>9</v>
      </c>
      <c r="E43" s="64">
        <f>(H39)</f>
        <v>2</v>
      </c>
      <c r="F43" s="292"/>
      <c r="G43" s="296"/>
      <c r="H43" s="297"/>
      <c r="I43" s="297"/>
      <c r="J43" s="297"/>
      <c r="K43" s="298"/>
      <c r="L43" s="312"/>
      <c r="M43" s="64">
        <v>6</v>
      </c>
      <c r="N43" s="64" t="s">
        <v>9</v>
      </c>
      <c r="O43" s="64">
        <v>0</v>
      </c>
      <c r="P43" s="292"/>
      <c r="Q43" s="312"/>
      <c r="R43" s="64"/>
      <c r="S43" s="81"/>
      <c r="T43" s="64"/>
      <c r="U43" s="292"/>
      <c r="V43" s="326"/>
      <c r="W43" s="21">
        <f>(X42)/(X43)</f>
        <v>0.5</v>
      </c>
      <c r="X43" s="37">
        <v>6</v>
      </c>
      <c r="Y43" s="37"/>
      <c r="Z43" s="38"/>
      <c r="AA43" s="287"/>
    </row>
    <row r="44" spans="1:27">
      <c r="A44" s="260" t="s">
        <v>60</v>
      </c>
      <c r="B44" s="271"/>
      <c r="C44" s="64">
        <f>(J40)</f>
        <v>1</v>
      </c>
      <c r="D44" s="64" t="s">
        <v>9</v>
      </c>
      <c r="E44" s="64">
        <f>(H40)</f>
        <v>6</v>
      </c>
      <c r="F44" s="292"/>
      <c r="G44" s="296"/>
      <c r="H44" s="297"/>
      <c r="I44" s="297"/>
      <c r="J44" s="297"/>
      <c r="K44" s="298"/>
      <c r="L44" s="312"/>
      <c r="M44" s="64">
        <v>4</v>
      </c>
      <c r="N44" s="64" t="s">
        <v>9</v>
      </c>
      <c r="O44" s="64">
        <v>6</v>
      </c>
      <c r="P44" s="292"/>
      <c r="Q44" s="312"/>
      <c r="R44" s="64"/>
      <c r="S44" s="81"/>
      <c r="T44" s="64"/>
      <c r="U44" s="292"/>
      <c r="V44" s="326"/>
      <c r="W44" s="8" t="s">
        <v>22</v>
      </c>
      <c r="X44" s="39">
        <f>(C45)+(M45)</f>
        <v>27</v>
      </c>
      <c r="Y44" s="39" t="s">
        <v>14</v>
      </c>
      <c r="Z44" s="40">
        <f>C45+E45+M45+O45</f>
        <v>50</v>
      </c>
      <c r="AA44" s="287"/>
    </row>
    <row r="45" spans="1:27">
      <c r="A45" s="290"/>
      <c r="B45" s="65"/>
      <c r="C45" s="66">
        <f>SUM(C42:C44)</f>
        <v>11</v>
      </c>
      <c r="D45" s="66"/>
      <c r="E45" s="66">
        <f>SUM(E42:E44)</f>
        <v>14</v>
      </c>
      <c r="F45" s="70"/>
      <c r="G45" s="299"/>
      <c r="H45" s="300"/>
      <c r="I45" s="300"/>
      <c r="J45" s="300"/>
      <c r="K45" s="301"/>
      <c r="L45" s="71"/>
      <c r="M45" s="66">
        <f>SUM(M42:M44)</f>
        <v>16</v>
      </c>
      <c r="N45" s="67"/>
      <c r="O45" s="66">
        <f>SUM(O42:O44)</f>
        <v>9</v>
      </c>
      <c r="P45" s="70"/>
      <c r="Q45" s="71"/>
      <c r="R45" s="82"/>
      <c r="S45" s="83"/>
      <c r="T45" s="82"/>
      <c r="U45" s="70"/>
      <c r="V45" s="327"/>
      <c r="W45" s="17" t="s">
        <v>23</v>
      </c>
      <c r="X45" s="41">
        <f>(X44)/(Z44)</f>
        <v>0.54</v>
      </c>
      <c r="Y45" s="41"/>
      <c r="Z45" s="42"/>
      <c r="AA45" s="288"/>
    </row>
    <row r="46" spans="1:27">
      <c r="A46" s="259" t="s">
        <v>33</v>
      </c>
      <c r="B46" s="270">
        <f>(P38)</f>
        <v>0</v>
      </c>
      <c r="C46" s="64">
        <f>(O38)</f>
        <v>0</v>
      </c>
      <c r="D46" s="64" t="s">
        <v>9</v>
      </c>
      <c r="E46" s="64">
        <f>(M38)</f>
        <v>6</v>
      </c>
      <c r="F46" s="291">
        <f>(L38)</f>
        <v>3</v>
      </c>
      <c r="G46" s="311">
        <f>(P42)</f>
        <v>1</v>
      </c>
      <c r="H46" s="64">
        <f>(O42)</f>
        <v>3</v>
      </c>
      <c r="I46" s="64" t="s">
        <v>9</v>
      </c>
      <c r="J46" s="64">
        <f>(M42)</f>
        <v>6</v>
      </c>
      <c r="K46" s="291">
        <f>(L42)</f>
        <v>2</v>
      </c>
      <c r="L46" s="313"/>
      <c r="M46" s="314"/>
      <c r="N46" s="314"/>
      <c r="O46" s="314"/>
      <c r="P46" s="315"/>
      <c r="Q46" s="84"/>
      <c r="R46" s="85"/>
      <c r="S46" s="85"/>
      <c r="T46" s="85"/>
      <c r="U46" s="86"/>
      <c r="V46" s="325" t="s">
        <v>80</v>
      </c>
      <c r="W46" s="8" t="s">
        <v>21</v>
      </c>
      <c r="X46" s="34">
        <f>(B46)+(G46)</f>
        <v>1</v>
      </c>
      <c r="Y46" s="34"/>
      <c r="Z46" s="35"/>
      <c r="AA46" s="286" t="s">
        <v>73</v>
      </c>
    </row>
    <row r="47" spans="1:27">
      <c r="A47" s="260"/>
      <c r="B47" s="271"/>
      <c r="C47" s="64">
        <f>(O39)</f>
        <v>5</v>
      </c>
      <c r="D47" s="64" t="s">
        <v>9</v>
      </c>
      <c r="E47" s="64">
        <f>(M39)</f>
        <v>6</v>
      </c>
      <c r="F47" s="292"/>
      <c r="G47" s="312"/>
      <c r="H47" s="64">
        <f>(O43)</f>
        <v>0</v>
      </c>
      <c r="I47" s="64" t="s">
        <v>9</v>
      </c>
      <c r="J47" s="64">
        <f>(M43)</f>
        <v>6</v>
      </c>
      <c r="K47" s="292"/>
      <c r="L47" s="316"/>
      <c r="M47" s="317"/>
      <c r="N47" s="317"/>
      <c r="O47" s="317"/>
      <c r="P47" s="318"/>
      <c r="Q47" s="87"/>
      <c r="R47" s="88"/>
      <c r="S47" s="88"/>
      <c r="T47" s="88"/>
      <c r="U47" s="89"/>
      <c r="V47" s="326"/>
      <c r="W47" s="21">
        <f>(X46)/(X47)</f>
        <v>0.16666666666666666</v>
      </c>
      <c r="X47" s="37">
        <v>6</v>
      </c>
      <c r="Y47" s="37"/>
      <c r="Z47" s="38"/>
      <c r="AA47" s="287"/>
    </row>
    <row r="48" spans="1:27">
      <c r="A48" s="260" t="s">
        <v>61</v>
      </c>
      <c r="B48" s="271"/>
      <c r="C48" s="64">
        <f>(O40)</f>
        <v>1</v>
      </c>
      <c r="D48" s="64" t="s">
        <v>9</v>
      </c>
      <c r="E48" s="64">
        <f>(M40)</f>
        <v>6</v>
      </c>
      <c r="F48" s="292"/>
      <c r="G48" s="312"/>
      <c r="H48" s="64">
        <f>(O44)</f>
        <v>6</v>
      </c>
      <c r="I48" s="64" t="s">
        <v>9</v>
      </c>
      <c r="J48" s="64">
        <f>(M44)</f>
        <v>4</v>
      </c>
      <c r="K48" s="292"/>
      <c r="L48" s="316"/>
      <c r="M48" s="317"/>
      <c r="N48" s="317"/>
      <c r="O48" s="317"/>
      <c r="P48" s="318"/>
      <c r="Q48" s="87"/>
      <c r="R48" s="88"/>
      <c r="S48" s="88"/>
      <c r="T48" s="88"/>
      <c r="U48" s="89"/>
      <c r="V48" s="326"/>
      <c r="W48" s="8" t="s">
        <v>22</v>
      </c>
      <c r="X48" s="39">
        <f>(C49)+(H49)</f>
        <v>15</v>
      </c>
      <c r="Y48" s="39" t="s">
        <v>14</v>
      </c>
      <c r="Z48" s="40">
        <f>C49+E49+H49+J49</f>
        <v>49</v>
      </c>
      <c r="AA48" s="287"/>
    </row>
    <row r="49" spans="1:27">
      <c r="A49" s="290"/>
      <c r="B49" s="65"/>
      <c r="C49" s="66">
        <f>SUM(C46:C48)</f>
        <v>6</v>
      </c>
      <c r="D49" s="67"/>
      <c r="E49" s="66">
        <f>SUM(E46:E48)</f>
        <v>18</v>
      </c>
      <c r="F49" s="70"/>
      <c r="G49" s="71"/>
      <c r="H49" s="66">
        <f>SUM(H46:H48)</f>
        <v>9</v>
      </c>
      <c r="I49" s="67"/>
      <c r="J49" s="66">
        <f>SUM(J46:J48)</f>
        <v>16</v>
      </c>
      <c r="K49" s="70"/>
      <c r="L49" s="319"/>
      <c r="M49" s="320"/>
      <c r="N49" s="320"/>
      <c r="O49" s="320"/>
      <c r="P49" s="321"/>
      <c r="Q49" s="90"/>
      <c r="R49" s="91"/>
      <c r="S49" s="91"/>
      <c r="T49" s="91"/>
      <c r="U49" s="92"/>
      <c r="V49" s="327"/>
      <c r="W49" s="22" t="s">
        <v>23</v>
      </c>
      <c r="X49" s="41">
        <f>(X48)/(Z48)</f>
        <v>0.30612244897959184</v>
      </c>
      <c r="Y49" s="41"/>
      <c r="Z49" s="42"/>
      <c r="AA49" s="288"/>
    </row>
    <row r="50" spans="1:27" ht="14.25">
      <c r="A50" s="57"/>
      <c r="B50" s="64"/>
      <c r="C50" s="64"/>
      <c r="D50" s="81"/>
      <c r="E50" s="64"/>
      <c r="F50" s="94"/>
      <c r="G50" s="94"/>
      <c r="H50" s="64"/>
      <c r="I50" s="81"/>
      <c r="J50" s="64"/>
      <c r="K50" s="94"/>
      <c r="L50" s="94"/>
      <c r="M50" s="94"/>
      <c r="N50" s="94"/>
      <c r="O50" s="94"/>
      <c r="P50" s="94"/>
      <c r="Q50" s="88"/>
      <c r="R50" s="88"/>
      <c r="S50" s="88"/>
      <c r="T50" s="88"/>
      <c r="U50" s="88"/>
      <c r="V50" s="43"/>
      <c r="W50" s="25"/>
      <c r="X50" s="26"/>
      <c r="Y50" s="26"/>
      <c r="Z50" s="26"/>
      <c r="AA50" s="27"/>
    </row>
    <row r="51" spans="1:27" ht="14.25">
      <c r="A51" s="5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55"/>
      <c r="W51" s="30"/>
      <c r="X51" s="30"/>
      <c r="Y51" s="30"/>
      <c r="Z51" s="30"/>
      <c r="AA51" s="31"/>
    </row>
    <row r="52" spans="1:27" ht="14.25">
      <c r="A52" s="56" t="s">
        <v>34</v>
      </c>
      <c r="B52" s="79"/>
      <c r="C52" s="77" t="s">
        <v>35</v>
      </c>
      <c r="D52" s="58"/>
      <c r="E52" s="67"/>
      <c r="F52" s="78"/>
      <c r="G52" s="79"/>
      <c r="H52" s="77" t="s">
        <v>36</v>
      </c>
      <c r="I52" s="58"/>
      <c r="J52" s="67"/>
      <c r="K52" s="78"/>
      <c r="L52" s="79"/>
      <c r="M52" s="77" t="s">
        <v>37</v>
      </c>
      <c r="N52" s="58"/>
      <c r="O52" s="67"/>
      <c r="P52" s="80"/>
      <c r="Q52" s="79"/>
      <c r="R52" s="77" t="s">
        <v>38</v>
      </c>
      <c r="S52" s="58"/>
      <c r="T52" s="67"/>
      <c r="U52" s="80"/>
      <c r="V52" s="32" t="s">
        <v>5</v>
      </c>
      <c r="W52" s="322" t="s">
        <v>6</v>
      </c>
      <c r="X52" s="323"/>
      <c r="Y52" s="323"/>
      <c r="Z52" s="324"/>
      <c r="AA52" s="33" t="s">
        <v>7</v>
      </c>
    </row>
    <row r="53" spans="1:27">
      <c r="A53" s="259" t="s">
        <v>39</v>
      </c>
      <c r="B53" s="261"/>
      <c r="C53" s="262"/>
      <c r="D53" s="262"/>
      <c r="E53" s="262"/>
      <c r="F53" s="263"/>
      <c r="G53" s="270">
        <v>0</v>
      </c>
      <c r="H53" s="64">
        <v>4</v>
      </c>
      <c r="I53" s="64" t="s">
        <v>9</v>
      </c>
      <c r="J53" s="64">
        <v>6</v>
      </c>
      <c r="K53" s="272">
        <v>3</v>
      </c>
      <c r="L53" s="270">
        <v>2</v>
      </c>
      <c r="M53" s="64">
        <v>3</v>
      </c>
      <c r="N53" s="64" t="s">
        <v>9</v>
      </c>
      <c r="O53" s="64">
        <v>6</v>
      </c>
      <c r="P53" s="272">
        <v>1</v>
      </c>
      <c r="Q53" s="274"/>
      <c r="R53" s="275"/>
      <c r="S53" s="275"/>
      <c r="T53" s="275"/>
      <c r="U53" s="276"/>
      <c r="V53" s="328" t="s">
        <v>83</v>
      </c>
      <c r="W53" s="8" t="s">
        <v>21</v>
      </c>
      <c r="X53" s="97">
        <f>(G53)+(L53)</f>
        <v>2</v>
      </c>
      <c r="Y53" s="34"/>
      <c r="Z53" s="35"/>
      <c r="AA53" s="286" t="s">
        <v>82</v>
      </c>
    </row>
    <row r="54" spans="1:27">
      <c r="A54" s="260"/>
      <c r="B54" s="264"/>
      <c r="C54" s="265"/>
      <c r="D54" s="265"/>
      <c r="E54" s="265"/>
      <c r="F54" s="266"/>
      <c r="G54" s="271"/>
      <c r="H54" s="64">
        <v>5</v>
      </c>
      <c r="I54" s="64" t="s">
        <v>9</v>
      </c>
      <c r="J54" s="64">
        <v>6</v>
      </c>
      <c r="K54" s="273"/>
      <c r="L54" s="271"/>
      <c r="M54" s="64">
        <v>6</v>
      </c>
      <c r="N54" s="64" t="s">
        <v>9</v>
      </c>
      <c r="O54" s="64">
        <v>0</v>
      </c>
      <c r="P54" s="273"/>
      <c r="Q54" s="277"/>
      <c r="R54" s="278"/>
      <c r="S54" s="278"/>
      <c r="T54" s="278"/>
      <c r="U54" s="279"/>
      <c r="V54" s="329"/>
      <c r="W54" s="36">
        <f>(X53)/(X54)</f>
        <v>0.33333333333333331</v>
      </c>
      <c r="X54" s="98">
        <v>6</v>
      </c>
      <c r="Y54" s="37"/>
      <c r="Z54" s="38"/>
      <c r="AA54" s="287"/>
    </row>
    <row r="55" spans="1:27">
      <c r="A55" s="289" t="s">
        <v>62</v>
      </c>
      <c r="B55" s="264"/>
      <c r="C55" s="265"/>
      <c r="D55" s="265"/>
      <c r="E55" s="265"/>
      <c r="F55" s="266"/>
      <c r="G55" s="271"/>
      <c r="H55" s="64">
        <v>1</v>
      </c>
      <c r="I55" s="64" t="s">
        <v>9</v>
      </c>
      <c r="J55" s="64">
        <v>6</v>
      </c>
      <c r="K55" s="273"/>
      <c r="L55" s="271"/>
      <c r="M55" s="64">
        <v>6</v>
      </c>
      <c r="N55" s="64" t="s">
        <v>9</v>
      </c>
      <c r="O55" s="64">
        <v>4</v>
      </c>
      <c r="P55" s="273"/>
      <c r="Q55" s="277"/>
      <c r="R55" s="278"/>
      <c r="S55" s="278"/>
      <c r="T55" s="278"/>
      <c r="U55" s="279"/>
      <c r="V55" s="329"/>
      <c r="W55" s="8" t="s">
        <v>22</v>
      </c>
      <c r="X55" s="39">
        <f>(H56)+(M56)</f>
        <v>25</v>
      </c>
      <c r="Y55" s="39" t="s">
        <v>14</v>
      </c>
      <c r="Z55" s="40">
        <f>H56+J56+M56+O56</f>
        <v>53</v>
      </c>
      <c r="AA55" s="287"/>
    </row>
    <row r="56" spans="1:27">
      <c r="A56" s="290"/>
      <c r="B56" s="267"/>
      <c r="C56" s="268"/>
      <c r="D56" s="268"/>
      <c r="E56" s="268"/>
      <c r="F56" s="269"/>
      <c r="G56" s="65"/>
      <c r="H56" s="66">
        <f>SUM(H53:H55)</f>
        <v>10</v>
      </c>
      <c r="I56" s="67"/>
      <c r="J56" s="66">
        <f>SUM(J53:J55)</f>
        <v>18</v>
      </c>
      <c r="K56" s="68"/>
      <c r="L56" s="69"/>
      <c r="M56" s="66">
        <f>SUM(M53:M55)</f>
        <v>15</v>
      </c>
      <c r="N56" s="67"/>
      <c r="O56" s="66">
        <f>SUM(O53:O55)</f>
        <v>10</v>
      </c>
      <c r="P56" s="68"/>
      <c r="Q56" s="280"/>
      <c r="R56" s="281"/>
      <c r="S56" s="281"/>
      <c r="T56" s="281"/>
      <c r="U56" s="282"/>
      <c r="V56" s="330"/>
      <c r="W56" s="17" t="s">
        <v>23</v>
      </c>
      <c r="X56" s="99">
        <f>(X55)/(Z55)</f>
        <v>0.47169811320754718</v>
      </c>
      <c r="Y56" s="41"/>
      <c r="Z56" s="42"/>
      <c r="AA56" s="288"/>
    </row>
    <row r="57" spans="1:27">
      <c r="A57" s="259" t="s">
        <v>36</v>
      </c>
      <c r="B57" s="270">
        <f>(K53)</f>
        <v>3</v>
      </c>
      <c r="C57" s="64">
        <f>(J53)</f>
        <v>6</v>
      </c>
      <c r="D57" s="64" t="s">
        <v>9</v>
      </c>
      <c r="E57" s="64">
        <f>(H53)</f>
        <v>4</v>
      </c>
      <c r="F57" s="291">
        <f>(G53)</f>
        <v>0</v>
      </c>
      <c r="G57" s="293"/>
      <c r="H57" s="294"/>
      <c r="I57" s="294"/>
      <c r="J57" s="294"/>
      <c r="K57" s="295"/>
      <c r="L57" s="302"/>
      <c r="M57" s="303"/>
      <c r="N57" s="303"/>
      <c r="O57" s="303"/>
      <c r="P57" s="304"/>
      <c r="Q57" s="311">
        <v>3</v>
      </c>
      <c r="R57" s="64">
        <v>6</v>
      </c>
      <c r="S57" s="64" t="s">
        <v>9</v>
      </c>
      <c r="T57" s="64">
        <v>1</v>
      </c>
      <c r="U57" s="291">
        <v>0</v>
      </c>
      <c r="V57" s="328" t="s">
        <v>84</v>
      </c>
      <c r="W57" s="8" t="s">
        <v>21</v>
      </c>
      <c r="X57" s="34">
        <f>(B57)+(Q57)</f>
        <v>6</v>
      </c>
      <c r="Y57" s="34"/>
      <c r="Z57" s="35"/>
      <c r="AA57" s="286" t="s">
        <v>86</v>
      </c>
    </row>
    <row r="58" spans="1:27">
      <c r="A58" s="260"/>
      <c r="B58" s="271"/>
      <c r="C58" s="64">
        <f>(J54)</f>
        <v>6</v>
      </c>
      <c r="D58" s="64" t="s">
        <v>9</v>
      </c>
      <c r="E58" s="64">
        <f>(H54)</f>
        <v>5</v>
      </c>
      <c r="F58" s="292"/>
      <c r="G58" s="296"/>
      <c r="H58" s="297"/>
      <c r="I58" s="297"/>
      <c r="J58" s="297"/>
      <c r="K58" s="298"/>
      <c r="L58" s="305"/>
      <c r="M58" s="306"/>
      <c r="N58" s="306"/>
      <c r="O58" s="306"/>
      <c r="P58" s="307"/>
      <c r="Q58" s="312"/>
      <c r="R58" s="64">
        <v>6</v>
      </c>
      <c r="S58" s="64" t="s">
        <v>9</v>
      </c>
      <c r="T58" s="64">
        <v>0</v>
      </c>
      <c r="U58" s="292"/>
      <c r="V58" s="329"/>
      <c r="W58" s="21">
        <f>(X57)/(X58)</f>
        <v>1</v>
      </c>
      <c r="X58" s="37">
        <v>6</v>
      </c>
      <c r="Y58" s="37"/>
      <c r="Z58" s="38"/>
      <c r="AA58" s="287"/>
    </row>
    <row r="59" spans="1:27">
      <c r="A59" s="260" t="s">
        <v>63</v>
      </c>
      <c r="B59" s="271"/>
      <c r="C59" s="64">
        <f>(J55)</f>
        <v>6</v>
      </c>
      <c r="D59" s="64" t="s">
        <v>9</v>
      </c>
      <c r="E59" s="64">
        <f>(H55)</f>
        <v>1</v>
      </c>
      <c r="F59" s="292"/>
      <c r="G59" s="296"/>
      <c r="H59" s="297"/>
      <c r="I59" s="297"/>
      <c r="J59" s="297"/>
      <c r="K59" s="298"/>
      <c r="L59" s="305"/>
      <c r="M59" s="306"/>
      <c r="N59" s="306"/>
      <c r="O59" s="306"/>
      <c r="P59" s="307"/>
      <c r="Q59" s="312"/>
      <c r="R59" s="64">
        <v>6</v>
      </c>
      <c r="S59" s="64" t="s">
        <v>9</v>
      </c>
      <c r="T59" s="64">
        <v>3</v>
      </c>
      <c r="U59" s="292"/>
      <c r="V59" s="329"/>
      <c r="W59" s="8" t="s">
        <v>22</v>
      </c>
      <c r="X59" s="39">
        <f>(C60)+(R60)</f>
        <v>36</v>
      </c>
      <c r="Y59" s="39" t="s">
        <v>14</v>
      </c>
      <c r="Z59" s="40">
        <f>C60+E60+R60+T60</f>
        <v>50</v>
      </c>
      <c r="AA59" s="287"/>
    </row>
    <row r="60" spans="1:27">
      <c r="A60" s="290"/>
      <c r="B60" s="65"/>
      <c r="C60" s="66">
        <f>SUM(C57:C59)</f>
        <v>18</v>
      </c>
      <c r="D60" s="66"/>
      <c r="E60" s="66">
        <f>SUM(E57:E59)</f>
        <v>10</v>
      </c>
      <c r="F60" s="70"/>
      <c r="G60" s="299"/>
      <c r="H60" s="300"/>
      <c r="I60" s="300"/>
      <c r="J60" s="300"/>
      <c r="K60" s="301"/>
      <c r="L60" s="308"/>
      <c r="M60" s="309"/>
      <c r="N60" s="309"/>
      <c r="O60" s="309"/>
      <c r="P60" s="310"/>
      <c r="Q60" s="71"/>
      <c r="R60" s="66">
        <f>SUM(R57:R59)</f>
        <v>18</v>
      </c>
      <c r="S60" s="66"/>
      <c r="T60" s="66">
        <f>SUM(T57:T59)</f>
        <v>4</v>
      </c>
      <c r="U60" s="70"/>
      <c r="V60" s="330"/>
      <c r="W60" s="17" t="s">
        <v>23</v>
      </c>
      <c r="X60" s="41">
        <f>(X59)/(Z59)</f>
        <v>0.72</v>
      </c>
      <c r="Y60" s="41"/>
      <c r="Z60" s="42"/>
      <c r="AA60" s="288"/>
    </row>
    <row r="61" spans="1:27">
      <c r="A61" s="259" t="s">
        <v>40</v>
      </c>
      <c r="B61" s="270">
        <f>(P53)</f>
        <v>1</v>
      </c>
      <c r="C61" s="64">
        <f>(O53)</f>
        <v>6</v>
      </c>
      <c r="D61" s="64" t="s">
        <v>9</v>
      </c>
      <c r="E61" s="64">
        <f>(M53)</f>
        <v>3</v>
      </c>
      <c r="F61" s="291">
        <f>(L53)</f>
        <v>2</v>
      </c>
      <c r="G61" s="302"/>
      <c r="H61" s="303"/>
      <c r="I61" s="303"/>
      <c r="J61" s="303"/>
      <c r="K61" s="304"/>
      <c r="L61" s="313"/>
      <c r="M61" s="314"/>
      <c r="N61" s="314"/>
      <c r="O61" s="314"/>
      <c r="P61" s="315"/>
      <c r="Q61" s="311">
        <v>1</v>
      </c>
      <c r="R61" s="64">
        <v>3</v>
      </c>
      <c r="S61" s="64" t="s">
        <v>9</v>
      </c>
      <c r="T61" s="64">
        <v>6</v>
      </c>
      <c r="U61" s="291">
        <v>2</v>
      </c>
      <c r="V61" s="328" t="s">
        <v>67</v>
      </c>
      <c r="W61" s="8" t="s">
        <v>21</v>
      </c>
      <c r="X61" s="34">
        <f>(B61)+(Q61)</f>
        <v>2</v>
      </c>
      <c r="Y61" s="34"/>
      <c r="Z61" s="35"/>
      <c r="AA61" s="286" t="s">
        <v>87</v>
      </c>
    </row>
    <row r="62" spans="1:27">
      <c r="A62" s="260"/>
      <c r="B62" s="271"/>
      <c r="C62" s="64">
        <f>(O54)</f>
        <v>0</v>
      </c>
      <c r="D62" s="64" t="s">
        <v>9</v>
      </c>
      <c r="E62" s="64">
        <f>(M54)</f>
        <v>6</v>
      </c>
      <c r="F62" s="292"/>
      <c r="G62" s="305"/>
      <c r="H62" s="306"/>
      <c r="I62" s="306"/>
      <c r="J62" s="306"/>
      <c r="K62" s="307"/>
      <c r="L62" s="316"/>
      <c r="M62" s="317"/>
      <c r="N62" s="317"/>
      <c r="O62" s="317"/>
      <c r="P62" s="318"/>
      <c r="Q62" s="312"/>
      <c r="R62" s="64">
        <v>6</v>
      </c>
      <c r="S62" s="64" t="s">
        <v>9</v>
      </c>
      <c r="T62" s="64">
        <v>1</v>
      </c>
      <c r="U62" s="292"/>
      <c r="V62" s="329"/>
      <c r="W62" s="21">
        <f>(X61)/(X62)</f>
        <v>0.33333333333333331</v>
      </c>
      <c r="X62" s="37">
        <v>6</v>
      </c>
      <c r="Y62" s="37"/>
      <c r="Z62" s="38"/>
      <c r="AA62" s="287"/>
    </row>
    <row r="63" spans="1:27">
      <c r="A63" s="260" t="s">
        <v>64</v>
      </c>
      <c r="B63" s="271"/>
      <c r="C63" s="64">
        <f>(O55)</f>
        <v>4</v>
      </c>
      <c r="D63" s="64" t="s">
        <v>9</v>
      </c>
      <c r="E63" s="64">
        <f>(M55)</f>
        <v>6</v>
      </c>
      <c r="F63" s="292"/>
      <c r="G63" s="305"/>
      <c r="H63" s="306"/>
      <c r="I63" s="306"/>
      <c r="J63" s="306"/>
      <c r="K63" s="307"/>
      <c r="L63" s="316"/>
      <c r="M63" s="317"/>
      <c r="N63" s="317"/>
      <c r="O63" s="317"/>
      <c r="P63" s="318"/>
      <c r="Q63" s="312"/>
      <c r="R63" s="64">
        <v>5</v>
      </c>
      <c r="S63" s="64" t="s">
        <v>9</v>
      </c>
      <c r="T63" s="64">
        <v>6</v>
      </c>
      <c r="U63" s="292"/>
      <c r="V63" s="329"/>
      <c r="W63" s="8" t="s">
        <v>22</v>
      </c>
      <c r="X63" s="39">
        <f>(C64)+(R64)</f>
        <v>24</v>
      </c>
      <c r="Y63" s="39" t="s">
        <v>14</v>
      </c>
      <c r="Z63" s="40">
        <f>C64+E64+R64+T64</f>
        <v>52</v>
      </c>
      <c r="AA63" s="287"/>
    </row>
    <row r="64" spans="1:27">
      <c r="A64" s="290"/>
      <c r="B64" s="65"/>
      <c r="C64" s="66">
        <f>SUM(C61:C63)</f>
        <v>10</v>
      </c>
      <c r="D64" s="67"/>
      <c r="E64" s="66">
        <f>SUM(E61:E63)</f>
        <v>15</v>
      </c>
      <c r="F64" s="70"/>
      <c r="G64" s="308"/>
      <c r="H64" s="309"/>
      <c r="I64" s="309"/>
      <c r="J64" s="309"/>
      <c r="K64" s="310"/>
      <c r="L64" s="319"/>
      <c r="M64" s="320"/>
      <c r="N64" s="320"/>
      <c r="O64" s="320"/>
      <c r="P64" s="321"/>
      <c r="Q64" s="71"/>
      <c r="R64" s="66">
        <f>SUM(R61:R63)</f>
        <v>14</v>
      </c>
      <c r="S64" s="67"/>
      <c r="T64" s="66">
        <f>SUM(T61:T63)</f>
        <v>13</v>
      </c>
      <c r="U64" s="70"/>
      <c r="V64" s="330"/>
      <c r="W64" s="22" t="s">
        <v>23</v>
      </c>
      <c r="X64" s="41">
        <f>(X63)/(Z63)</f>
        <v>0.46153846153846156</v>
      </c>
      <c r="Y64" s="41"/>
      <c r="Z64" s="42"/>
      <c r="AA64" s="288"/>
    </row>
    <row r="65" spans="1:27">
      <c r="A65" s="259" t="s">
        <v>38</v>
      </c>
      <c r="B65" s="274"/>
      <c r="C65" s="275"/>
      <c r="D65" s="275"/>
      <c r="E65" s="275"/>
      <c r="F65" s="276"/>
      <c r="G65" s="311">
        <f>(U57)</f>
        <v>0</v>
      </c>
      <c r="H65" s="64">
        <f>(T57)</f>
        <v>1</v>
      </c>
      <c r="I65" s="64" t="s">
        <v>9</v>
      </c>
      <c r="J65" s="64">
        <f>(R57)</f>
        <v>6</v>
      </c>
      <c r="K65" s="291">
        <f>(Q57)</f>
        <v>3</v>
      </c>
      <c r="L65" s="311">
        <f>(U61)</f>
        <v>2</v>
      </c>
      <c r="M65" s="64">
        <f>(T61)</f>
        <v>6</v>
      </c>
      <c r="N65" s="64" t="s">
        <v>9</v>
      </c>
      <c r="O65" s="64">
        <f>(R61)</f>
        <v>3</v>
      </c>
      <c r="P65" s="291">
        <f>(Q61)</f>
        <v>1</v>
      </c>
      <c r="Q65" s="313"/>
      <c r="R65" s="314"/>
      <c r="S65" s="314"/>
      <c r="T65" s="314"/>
      <c r="U65" s="315"/>
      <c r="V65" s="328" t="s">
        <v>85</v>
      </c>
      <c r="W65" s="8" t="s">
        <v>10</v>
      </c>
      <c r="X65" s="95">
        <f>(G65)+(L65)</f>
        <v>2</v>
      </c>
      <c r="Y65" s="9"/>
      <c r="Z65" s="10"/>
      <c r="AA65" s="286" t="s">
        <v>88</v>
      </c>
    </row>
    <row r="66" spans="1:27">
      <c r="A66" s="260"/>
      <c r="B66" s="277"/>
      <c r="C66" s="278"/>
      <c r="D66" s="278"/>
      <c r="E66" s="278"/>
      <c r="F66" s="279"/>
      <c r="G66" s="312"/>
      <c r="H66" s="64">
        <f>(T58)</f>
        <v>0</v>
      </c>
      <c r="I66" s="64" t="s">
        <v>9</v>
      </c>
      <c r="J66" s="64">
        <f>(R58)</f>
        <v>6</v>
      </c>
      <c r="K66" s="292"/>
      <c r="L66" s="312"/>
      <c r="M66" s="64">
        <f>(T62)</f>
        <v>1</v>
      </c>
      <c r="N66" s="64" t="s">
        <v>9</v>
      </c>
      <c r="O66" s="64">
        <f>(R62)</f>
        <v>6</v>
      </c>
      <c r="P66" s="292"/>
      <c r="Q66" s="316"/>
      <c r="R66" s="317"/>
      <c r="S66" s="317"/>
      <c r="T66" s="317"/>
      <c r="U66" s="318"/>
      <c r="V66" s="329"/>
      <c r="W66" s="21">
        <f>(X65)/(X66)</f>
        <v>0.33333333333333331</v>
      </c>
      <c r="X66" s="96">
        <v>6</v>
      </c>
      <c r="Y66" s="12"/>
      <c r="Z66" s="13"/>
      <c r="AA66" s="287"/>
    </row>
    <row r="67" spans="1:27">
      <c r="A67" s="260" t="s">
        <v>65</v>
      </c>
      <c r="B67" s="277"/>
      <c r="C67" s="278"/>
      <c r="D67" s="278"/>
      <c r="E67" s="278"/>
      <c r="F67" s="279"/>
      <c r="G67" s="312"/>
      <c r="H67" s="64">
        <f>(T59)</f>
        <v>3</v>
      </c>
      <c r="I67" s="64" t="s">
        <v>9</v>
      </c>
      <c r="J67" s="64">
        <f>(R59)</f>
        <v>6</v>
      </c>
      <c r="K67" s="292"/>
      <c r="L67" s="312"/>
      <c r="M67" s="64">
        <f>(T63)</f>
        <v>6</v>
      </c>
      <c r="N67" s="64" t="s">
        <v>9</v>
      </c>
      <c r="O67" s="64">
        <f>(R63)</f>
        <v>5</v>
      </c>
      <c r="P67" s="292"/>
      <c r="Q67" s="316"/>
      <c r="R67" s="317"/>
      <c r="S67" s="317"/>
      <c r="T67" s="317"/>
      <c r="U67" s="318"/>
      <c r="V67" s="329"/>
      <c r="W67" s="8" t="s">
        <v>11</v>
      </c>
      <c r="X67" s="15">
        <f>(H68)+(M68)</f>
        <v>17</v>
      </c>
      <c r="Y67" s="15" t="s">
        <v>14</v>
      </c>
      <c r="Z67" s="16">
        <f>H68+J68+M68+O68</f>
        <v>49</v>
      </c>
      <c r="AA67" s="287"/>
    </row>
    <row r="68" spans="1:27">
      <c r="A68" s="290"/>
      <c r="B68" s="280"/>
      <c r="C68" s="281"/>
      <c r="D68" s="281"/>
      <c r="E68" s="281"/>
      <c r="F68" s="282"/>
      <c r="G68" s="71"/>
      <c r="H68" s="66">
        <f>SUM(H65:H67)</f>
        <v>4</v>
      </c>
      <c r="I68" s="67"/>
      <c r="J68" s="66">
        <f>SUM(J65:J67)</f>
        <v>18</v>
      </c>
      <c r="K68" s="70"/>
      <c r="L68" s="71"/>
      <c r="M68" s="66">
        <f>SUM(M65:M67)</f>
        <v>13</v>
      </c>
      <c r="N68" s="67"/>
      <c r="O68" s="66">
        <f>SUM(O65:O67)</f>
        <v>14</v>
      </c>
      <c r="P68" s="70"/>
      <c r="Q68" s="319"/>
      <c r="R68" s="320"/>
      <c r="S68" s="320"/>
      <c r="T68" s="320"/>
      <c r="U68" s="321"/>
      <c r="V68" s="330"/>
      <c r="W68" s="22" t="s">
        <v>15</v>
      </c>
      <c r="X68" s="100">
        <f>(X67)/(Z67)</f>
        <v>0.34693877551020408</v>
      </c>
      <c r="Y68" s="19"/>
      <c r="Z68" s="20"/>
      <c r="AA68" s="288"/>
    </row>
    <row r="69" spans="1:27" ht="14.25">
      <c r="A69" s="23"/>
      <c r="B69" s="7"/>
      <c r="C69" s="7"/>
      <c r="D69" s="7"/>
      <c r="E69" s="7"/>
      <c r="F69" s="7"/>
      <c r="G69" s="43"/>
      <c r="H69" s="44"/>
      <c r="I69" s="45"/>
      <c r="J69" s="44"/>
      <c r="K69" s="43"/>
      <c r="L69" s="43"/>
      <c r="M69" s="44"/>
      <c r="N69" s="45"/>
      <c r="O69" s="44"/>
      <c r="P69" s="43"/>
      <c r="Q69" s="43"/>
      <c r="R69" s="43"/>
      <c r="S69" s="43"/>
      <c r="T69" s="43"/>
      <c r="U69" s="43"/>
      <c r="V69" s="43"/>
      <c r="W69" s="46"/>
      <c r="X69" s="47"/>
      <c r="Y69" s="47"/>
      <c r="Z69" s="47"/>
      <c r="AA69" s="48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49" t="s">
        <v>41</v>
      </c>
      <c r="B71" s="50" t="s">
        <v>42</v>
      </c>
      <c r="C71" s="49"/>
      <c r="D71" s="51"/>
      <c r="E71" s="2"/>
      <c r="F71" s="2"/>
      <c r="G71" s="2"/>
      <c r="H71" s="2"/>
      <c r="I71" s="51"/>
      <c r="J71" s="2"/>
      <c r="K71" s="2"/>
      <c r="L71" s="2"/>
      <c r="M71" s="51"/>
      <c r="N71" s="51"/>
      <c r="O71" s="51"/>
      <c r="P71" s="2"/>
      <c r="Q71" s="2"/>
      <c r="R71" s="51"/>
      <c r="S71" s="51"/>
      <c r="T71" s="51"/>
      <c r="U71" s="2"/>
      <c r="V71" s="2"/>
      <c r="W71" s="2"/>
      <c r="X71" s="2"/>
      <c r="Y71" s="2"/>
      <c r="Z71" s="2"/>
      <c r="AA71" s="2"/>
    </row>
    <row r="72" spans="1:27">
      <c r="A72" s="50"/>
      <c r="B72" s="50" t="s">
        <v>43</v>
      </c>
      <c r="C72" s="5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50"/>
      <c r="B73" s="50"/>
      <c r="C73" s="50" t="s">
        <v>44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50"/>
      <c r="B74" s="50"/>
      <c r="C74" s="50" t="s">
        <v>45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50"/>
      <c r="B75" s="50"/>
      <c r="C75" s="50" t="s">
        <v>46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52" t="s">
        <v>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53" t="s">
        <v>48</v>
      </c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53" t="s">
        <v>49</v>
      </c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53" t="s">
        <v>50</v>
      </c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</sheetData>
  <mergeCells count="147">
    <mergeCell ref="A61:A62"/>
    <mergeCell ref="B61:B63"/>
    <mergeCell ref="F61:F63"/>
    <mergeCell ref="G61:K64"/>
    <mergeCell ref="L61:P64"/>
    <mergeCell ref="P65:P67"/>
    <mergeCell ref="Q65:U68"/>
    <mergeCell ref="V65:V68"/>
    <mergeCell ref="AA65:AA68"/>
    <mergeCell ref="A67:A68"/>
    <mergeCell ref="Q61:Q63"/>
    <mergeCell ref="U61:U63"/>
    <mergeCell ref="V61:V64"/>
    <mergeCell ref="AA61:AA64"/>
    <mergeCell ref="A63:A64"/>
    <mergeCell ref="A65:A66"/>
    <mergeCell ref="B65:F68"/>
    <mergeCell ref="G65:G67"/>
    <mergeCell ref="K65:K67"/>
    <mergeCell ref="L65:L67"/>
    <mergeCell ref="AA53:AA56"/>
    <mergeCell ref="A55:A56"/>
    <mergeCell ref="A57:A58"/>
    <mergeCell ref="B57:B59"/>
    <mergeCell ref="F57:F59"/>
    <mergeCell ref="G57:K60"/>
    <mergeCell ref="L57:P60"/>
    <mergeCell ref="Q57:Q59"/>
    <mergeCell ref="U57:U59"/>
    <mergeCell ref="V57:V60"/>
    <mergeCell ref="AA57:AA60"/>
    <mergeCell ref="A59:A60"/>
    <mergeCell ref="W52:Z52"/>
    <mergeCell ref="A53:A54"/>
    <mergeCell ref="B53:F56"/>
    <mergeCell ref="G53:G55"/>
    <mergeCell ref="K53:K55"/>
    <mergeCell ref="L53:L55"/>
    <mergeCell ref="P53:P55"/>
    <mergeCell ref="Q53:U56"/>
    <mergeCell ref="V53:V56"/>
    <mergeCell ref="Q42:Q44"/>
    <mergeCell ref="U42:U44"/>
    <mergeCell ref="V42:V45"/>
    <mergeCell ref="AA42:AA45"/>
    <mergeCell ref="A44:A45"/>
    <mergeCell ref="A46:A47"/>
    <mergeCell ref="B46:B48"/>
    <mergeCell ref="F46:F48"/>
    <mergeCell ref="G46:G48"/>
    <mergeCell ref="K46:K48"/>
    <mergeCell ref="A42:A43"/>
    <mergeCell ref="B42:B44"/>
    <mergeCell ref="F42:F44"/>
    <mergeCell ref="G42:K45"/>
    <mergeCell ref="L42:L44"/>
    <mergeCell ref="P42:P44"/>
    <mergeCell ref="L46:P49"/>
    <mergeCell ref="V46:V49"/>
    <mergeCell ref="AA46:AA49"/>
    <mergeCell ref="A48:A49"/>
    <mergeCell ref="AA38:AA41"/>
    <mergeCell ref="A40:A41"/>
    <mergeCell ref="L31:P34"/>
    <mergeCell ref="V31:V34"/>
    <mergeCell ref="AA31:AA34"/>
    <mergeCell ref="A33:A34"/>
    <mergeCell ref="W37:Z37"/>
    <mergeCell ref="A38:A39"/>
    <mergeCell ref="B38:F41"/>
    <mergeCell ref="G38:G40"/>
    <mergeCell ref="K38:K40"/>
    <mergeCell ref="L38:L40"/>
    <mergeCell ref="A31:A32"/>
    <mergeCell ref="B31:B33"/>
    <mergeCell ref="F31:F33"/>
    <mergeCell ref="G31:G33"/>
    <mergeCell ref="K31:K33"/>
    <mergeCell ref="P38:P40"/>
    <mergeCell ref="Q38:Q40"/>
    <mergeCell ref="U38:U40"/>
    <mergeCell ref="V38:V41"/>
    <mergeCell ref="AA23:AA26"/>
    <mergeCell ref="A25:A26"/>
    <mergeCell ref="A27:A28"/>
    <mergeCell ref="B27:B29"/>
    <mergeCell ref="F27:F29"/>
    <mergeCell ref="G27:K30"/>
    <mergeCell ref="L27:L29"/>
    <mergeCell ref="P27:P29"/>
    <mergeCell ref="Q27:Q29"/>
    <mergeCell ref="U27:U29"/>
    <mergeCell ref="V27:V30"/>
    <mergeCell ref="AA27:AA30"/>
    <mergeCell ref="A29:A30"/>
    <mergeCell ref="W22:Z22"/>
    <mergeCell ref="A23:A24"/>
    <mergeCell ref="B23:F26"/>
    <mergeCell ref="G23:G25"/>
    <mergeCell ref="K23:K25"/>
    <mergeCell ref="L23:L25"/>
    <mergeCell ref="P23:P25"/>
    <mergeCell ref="Q23:Q25"/>
    <mergeCell ref="U23:U25"/>
    <mergeCell ref="V23:V26"/>
    <mergeCell ref="A16:A17"/>
    <mergeCell ref="B16:F19"/>
    <mergeCell ref="G16:G18"/>
    <mergeCell ref="K16:K18"/>
    <mergeCell ref="L16:L18"/>
    <mergeCell ref="P16:P18"/>
    <mergeCell ref="Q16:U19"/>
    <mergeCell ref="V16:V19"/>
    <mergeCell ref="AA16:AA19"/>
    <mergeCell ref="A18:A19"/>
    <mergeCell ref="A12:A13"/>
    <mergeCell ref="B12:B14"/>
    <mergeCell ref="F12:F14"/>
    <mergeCell ref="G12:K15"/>
    <mergeCell ref="L12:P15"/>
    <mergeCell ref="Q12:Q14"/>
    <mergeCell ref="U12:U14"/>
    <mergeCell ref="V12:V15"/>
    <mergeCell ref="AA12:AA15"/>
    <mergeCell ref="A14:A15"/>
    <mergeCell ref="A8:A9"/>
    <mergeCell ref="B8:B10"/>
    <mergeCell ref="F8:F10"/>
    <mergeCell ref="G8:K11"/>
    <mergeCell ref="L8:P11"/>
    <mergeCell ref="Q8:Q10"/>
    <mergeCell ref="U8:U10"/>
    <mergeCell ref="V8:V11"/>
    <mergeCell ref="AA8:AA11"/>
    <mergeCell ref="A10:A11"/>
    <mergeCell ref="A1:AA1"/>
    <mergeCell ref="W3:Z3"/>
    <mergeCell ref="A4:A5"/>
    <mergeCell ref="B4:F7"/>
    <mergeCell ref="G4:G6"/>
    <mergeCell ref="K4:K6"/>
    <mergeCell ref="L4:L6"/>
    <mergeCell ref="P4:P6"/>
    <mergeCell ref="Q4:U7"/>
    <mergeCell ref="V4:V7"/>
    <mergeCell ref="AA4:AA7"/>
    <mergeCell ref="A6:A7"/>
  </mergeCells>
  <phoneticPr fontId="4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opLeftCell="A30" workbookViewId="0">
      <selection activeCell="O52" sqref="O51:O52"/>
    </sheetView>
  </sheetViews>
  <sheetFormatPr defaultRowHeight="13.5"/>
  <cols>
    <col min="1" max="1" width="9" style="101"/>
    <col min="2" max="2" width="5.125" style="101" customWidth="1"/>
    <col min="3" max="3" width="2.5" style="101" customWidth="1"/>
    <col min="4" max="5" width="3.625" style="101" customWidth="1"/>
    <col min="6" max="6" width="1.625" style="101" customWidth="1"/>
    <col min="7" max="8" width="3.625" style="101" customWidth="1"/>
    <col min="9" max="10" width="3.375" style="101" customWidth="1"/>
    <col min="11" max="11" width="1.625" style="101" customWidth="1"/>
    <col min="12" max="13" width="3.375" style="101" customWidth="1"/>
    <col min="14" max="14" width="1.625" style="101" customWidth="1"/>
    <col min="15" max="16" width="3.375" style="101" customWidth="1"/>
    <col min="17" max="17" width="2.25" style="101" customWidth="1"/>
    <col min="18" max="19" width="3.375" style="101" customWidth="1"/>
    <col min="20" max="21" width="3.625" style="101" customWidth="1"/>
    <col min="22" max="22" width="1.625" style="101" customWidth="1"/>
    <col min="23" max="25" width="3.625" style="101" customWidth="1"/>
    <col min="26" max="26" width="4.75" style="101" customWidth="1"/>
    <col min="27" max="27" width="9" style="101"/>
    <col min="28" max="16384" width="9" style="102"/>
  </cols>
  <sheetData>
    <row r="1" spans="1:29" ht="18.75">
      <c r="A1" s="252" t="s">
        <v>110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9" ht="18.75" customHeight="1">
      <c r="A2" s="102"/>
    </row>
    <row r="3" spans="1:29"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9" ht="25.15" customHeight="1" thickBot="1">
      <c r="A4" s="104" t="s">
        <v>89</v>
      </c>
      <c r="B4" s="105" t="s">
        <v>90</v>
      </c>
      <c r="C4" s="105"/>
      <c r="D4" s="103"/>
      <c r="E4" s="103"/>
      <c r="F4" s="103"/>
      <c r="G4" s="103"/>
      <c r="H4" s="103"/>
      <c r="I4" s="103"/>
      <c r="J4" s="103"/>
      <c r="K4" s="103"/>
      <c r="L4" s="103"/>
      <c r="M4" s="106"/>
      <c r="N4" s="106"/>
      <c r="O4" s="106"/>
      <c r="P4" s="106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9" ht="20.25" customHeight="1" thickBot="1">
      <c r="D5" s="103"/>
      <c r="E5" s="103"/>
      <c r="F5" s="103"/>
      <c r="G5" s="103"/>
      <c r="H5" s="103"/>
      <c r="I5" s="103"/>
      <c r="J5" s="107" t="s">
        <v>91</v>
      </c>
      <c r="K5" s="103"/>
      <c r="L5" s="239" t="s">
        <v>111</v>
      </c>
      <c r="M5" s="240"/>
      <c r="N5" s="240"/>
      <c r="O5" s="240"/>
      <c r="P5" s="241"/>
      <c r="Q5" s="108"/>
      <c r="R5" s="103"/>
      <c r="S5" s="103"/>
      <c r="T5" s="103"/>
      <c r="U5" s="103"/>
      <c r="V5" s="103"/>
      <c r="W5" s="103"/>
      <c r="X5" s="103"/>
      <c r="Y5" s="103"/>
      <c r="Z5" s="103"/>
    </row>
    <row r="6" spans="1:29">
      <c r="A6" s="225" t="s">
        <v>112</v>
      </c>
      <c r="B6" s="226" t="s">
        <v>92</v>
      </c>
      <c r="C6" s="109"/>
      <c r="D6" s="110"/>
      <c r="E6" s="110"/>
      <c r="F6" s="110"/>
      <c r="G6" s="110"/>
      <c r="H6" s="110"/>
      <c r="I6" s="111"/>
      <c r="J6" s="111"/>
      <c r="K6" s="111"/>
      <c r="L6" s="253">
        <v>2</v>
      </c>
      <c r="M6" s="112">
        <v>6</v>
      </c>
      <c r="N6" s="113" t="s">
        <v>93</v>
      </c>
      <c r="O6" s="114">
        <v>5</v>
      </c>
      <c r="P6" s="254">
        <v>1</v>
      </c>
      <c r="Q6" s="115"/>
      <c r="R6" s="115"/>
      <c r="S6" s="111"/>
      <c r="T6" s="116"/>
      <c r="U6" s="116"/>
      <c r="V6" s="116"/>
      <c r="W6" s="116"/>
      <c r="X6" s="116"/>
      <c r="Y6" s="110"/>
      <c r="Z6" s="227" t="s">
        <v>94</v>
      </c>
      <c r="AA6" s="225" t="s">
        <v>100</v>
      </c>
    </row>
    <row r="7" spans="1:29">
      <c r="A7" s="225"/>
      <c r="B7" s="226"/>
      <c r="C7" s="117"/>
      <c r="D7" s="116"/>
      <c r="E7" s="116"/>
      <c r="F7" s="116"/>
      <c r="G7" s="116"/>
      <c r="H7" s="118"/>
      <c r="I7" s="116"/>
      <c r="J7" s="116"/>
      <c r="K7" s="116"/>
      <c r="L7" s="253"/>
      <c r="M7" s="119">
        <v>3</v>
      </c>
      <c r="N7" s="120" t="s">
        <v>93</v>
      </c>
      <c r="O7" s="121">
        <v>6</v>
      </c>
      <c r="P7" s="254"/>
      <c r="Q7" s="115"/>
      <c r="R7" s="122"/>
      <c r="S7" s="116"/>
      <c r="T7" s="116"/>
      <c r="U7" s="116"/>
      <c r="V7" s="116"/>
      <c r="W7" s="116"/>
      <c r="X7" s="200"/>
      <c r="Y7" s="116"/>
      <c r="Z7" s="227"/>
      <c r="AA7" s="225"/>
    </row>
    <row r="8" spans="1:29">
      <c r="A8" s="124"/>
      <c r="B8" s="117"/>
      <c r="C8" s="117"/>
      <c r="D8" s="116"/>
      <c r="E8" s="116"/>
      <c r="F8" s="116"/>
      <c r="G8" s="116"/>
      <c r="H8" s="125"/>
      <c r="I8" s="126"/>
      <c r="J8" s="126"/>
      <c r="K8" s="126"/>
      <c r="L8" s="253"/>
      <c r="M8" s="119">
        <v>6</v>
      </c>
      <c r="N8" s="120" t="s">
        <v>93</v>
      </c>
      <c r="O8" s="121">
        <v>2</v>
      </c>
      <c r="P8" s="254"/>
      <c r="Q8" s="115"/>
      <c r="R8" s="126"/>
      <c r="S8" s="116"/>
      <c r="T8" s="122"/>
      <c r="U8" s="116"/>
      <c r="V8" s="116"/>
      <c r="W8" s="116"/>
      <c r="X8" s="200"/>
      <c r="Y8" s="116"/>
      <c r="Z8" s="127"/>
      <c r="AA8" s="124"/>
    </row>
    <row r="9" spans="1:29" ht="14.25" thickBot="1">
      <c r="B9" s="117"/>
      <c r="C9" s="117"/>
      <c r="D9" s="128"/>
      <c r="E9" s="129"/>
      <c r="F9" s="130"/>
      <c r="G9" s="131"/>
      <c r="H9" s="132"/>
      <c r="I9" s="126"/>
      <c r="J9" s="126"/>
      <c r="K9" s="126"/>
      <c r="L9" s="253"/>
      <c r="M9" s="119"/>
      <c r="N9" s="120"/>
      <c r="O9" s="121"/>
      <c r="P9" s="254"/>
      <c r="Q9" s="115"/>
      <c r="R9" s="133"/>
      <c r="S9" s="116"/>
      <c r="T9" s="196"/>
      <c r="U9" s="246" t="s">
        <v>100</v>
      </c>
      <c r="V9" s="246"/>
      <c r="W9" s="246"/>
      <c r="X9" s="203"/>
      <c r="Y9" s="121"/>
      <c r="Z9" s="135"/>
      <c r="AA9" s="136"/>
      <c r="AC9" s="137"/>
    </row>
    <row r="10" spans="1:29" ht="14.25" thickBot="1">
      <c r="A10" s="225" t="s">
        <v>111</v>
      </c>
      <c r="B10" s="226" t="s">
        <v>97</v>
      </c>
      <c r="C10" s="117"/>
      <c r="D10" s="128"/>
      <c r="E10" s="138"/>
      <c r="F10" s="139"/>
      <c r="G10" s="140"/>
      <c r="H10" s="132"/>
      <c r="I10" s="122"/>
      <c r="J10" s="122"/>
      <c r="K10" s="122"/>
      <c r="L10" s="122"/>
      <c r="M10" s="122"/>
      <c r="N10" s="131"/>
      <c r="O10" s="122"/>
      <c r="P10" s="122"/>
      <c r="Q10" s="122"/>
      <c r="R10" s="122"/>
      <c r="S10" s="141"/>
      <c r="T10" s="229">
        <v>3</v>
      </c>
      <c r="U10" s="119">
        <v>6</v>
      </c>
      <c r="V10" s="142" t="s">
        <v>93</v>
      </c>
      <c r="W10" s="121">
        <v>1</v>
      </c>
      <c r="X10" s="250">
        <v>0</v>
      </c>
      <c r="Y10" s="143"/>
      <c r="Z10" s="135"/>
      <c r="AA10" s="144"/>
      <c r="AC10" s="137"/>
    </row>
    <row r="11" spans="1:29" ht="14.25" thickBot="1">
      <c r="A11" s="225"/>
      <c r="B11" s="226"/>
      <c r="C11" s="187"/>
      <c r="D11" s="128"/>
      <c r="E11" s="129"/>
      <c r="F11" s="139"/>
      <c r="G11" s="131"/>
      <c r="H11" s="128"/>
      <c r="I11" s="195"/>
      <c r="J11" s="246" t="s">
        <v>111</v>
      </c>
      <c r="K11" s="246"/>
      <c r="L11" s="246"/>
      <c r="M11" s="196"/>
      <c r="N11" s="197"/>
      <c r="O11" s="134"/>
      <c r="P11" s="251" t="s">
        <v>113</v>
      </c>
      <c r="Q11" s="251"/>
      <c r="R11" s="251"/>
      <c r="S11" s="198"/>
      <c r="T11" s="249"/>
      <c r="U11" s="146">
        <v>6</v>
      </c>
      <c r="V11" s="120" t="s">
        <v>93</v>
      </c>
      <c r="W11" s="147">
        <v>3</v>
      </c>
      <c r="X11" s="250"/>
      <c r="Y11" s="143"/>
      <c r="Z11" s="135"/>
      <c r="AA11" s="144"/>
      <c r="AC11" s="137"/>
    </row>
    <row r="12" spans="1:29">
      <c r="A12" s="124"/>
      <c r="B12" s="148"/>
      <c r="C12" s="188"/>
      <c r="D12" s="190"/>
      <c r="E12" s="129"/>
      <c r="F12" s="139"/>
      <c r="G12" s="131"/>
      <c r="H12" s="191"/>
      <c r="I12" s="229">
        <v>3</v>
      </c>
      <c r="J12" s="119">
        <v>6</v>
      </c>
      <c r="K12" s="113" t="s">
        <v>93</v>
      </c>
      <c r="L12" s="121">
        <v>4</v>
      </c>
      <c r="M12" s="230">
        <v>0</v>
      </c>
      <c r="N12" s="131"/>
      <c r="O12" s="242">
        <v>2</v>
      </c>
      <c r="P12" s="119">
        <v>6</v>
      </c>
      <c r="Q12" s="122" t="s">
        <v>93</v>
      </c>
      <c r="R12" s="121">
        <v>5</v>
      </c>
      <c r="S12" s="243">
        <v>1</v>
      </c>
      <c r="T12" s="229"/>
      <c r="U12" s="119">
        <v>6</v>
      </c>
      <c r="V12" s="120" t="s">
        <v>93</v>
      </c>
      <c r="W12" s="121">
        <v>4</v>
      </c>
      <c r="X12" s="250"/>
      <c r="Y12" s="149"/>
      <c r="Z12" s="227" t="s">
        <v>98</v>
      </c>
      <c r="AA12" s="245" t="s">
        <v>101</v>
      </c>
      <c r="AC12" s="137"/>
    </row>
    <row r="13" spans="1:29">
      <c r="A13" s="124"/>
      <c r="B13" s="150"/>
      <c r="C13" s="189"/>
      <c r="D13" s="192"/>
      <c r="E13" s="153"/>
      <c r="F13" s="153"/>
      <c r="G13" s="153"/>
      <c r="H13" s="191"/>
      <c r="I13" s="229"/>
      <c r="J13" s="146">
        <v>6</v>
      </c>
      <c r="K13" s="120" t="s">
        <v>93</v>
      </c>
      <c r="L13" s="147">
        <v>3</v>
      </c>
      <c r="M13" s="230"/>
      <c r="N13" s="128"/>
      <c r="O13" s="229"/>
      <c r="P13" s="146">
        <v>6</v>
      </c>
      <c r="Q13" s="116" t="s">
        <v>93</v>
      </c>
      <c r="R13" s="147">
        <v>3</v>
      </c>
      <c r="S13" s="244"/>
      <c r="T13" s="229"/>
      <c r="U13" s="119"/>
      <c r="V13" s="120"/>
      <c r="W13" s="121"/>
      <c r="X13" s="250"/>
      <c r="Y13" s="147"/>
      <c r="Z13" s="227"/>
      <c r="AA13" s="245"/>
      <c r="AC13" s="137"/>
    </row>
    <row r="14" spans="1:29" ht="14.25" thickBot="1">
      <c r="A14" s="124"/>
      <c r="B14" s="150"/>
      <c r="C14" s="189"/>
      <c r="D14" s="193"/>
      <c r="E14" s="246" t="s">
        <v>111</v>
      </c>
      <c r="F14" s="247"/>
      <c r="G14" s="247"/>
      <c r="H14" s="194"/>
      <c r="I14" s="229"/>
      <c r="J14" s="119">
        <v>6</v>
      </c>
      <c r="K14" s="120" t="s">
        <v>93</v>
      </c>
      <c r="L14" s="121">
        <v>0</v>
      </c>
      <c r="M14" s="230"/>
      <c r="N14" s="139"/>
      <c r="O14" s="229"/>
      <c r="P14" s="119">
        <v>2</v>
      </c>
      <c r="Q14" s="116" t="s">
        <v>93</v>
      </c>
      <c r="R14" s="121">
        <v>6</v>
      </c>
      <c r="S14" s="244"/>
      <c r="T14" s="126"/>
      <c r="U14" s="113"/>
      <c r="V14" s="113"/>
      <c r="W14" s="113"/>
      <c r="X14" s="154"/>
      <c r="Y14" s="154"/>
      <c r="Z14" s="135"/>
      <c r="AA14" s="124"/>
    </row>
    <row r="15" spans="1:29">
      <c r="A15" s="124"/>
      <c r="B15" s="150"/>
      <c r="C15" s="151"/>
      <c r="D15" s="248">
        <v>3</v>
      </c>
      <c r="E15" s="119">
        <v>6</v>
      </c>
      <c r="F15" s="113" t="s">
        <v>93</v>
      </c>
      <c r="G15" s="147">
        <v>5</v>
      </c>
      <c r="H15" s="230">
        <v>0</v>
      </c>
      <c r="I15" s="229"/>
      <c r="J15" s="129"/>
      <c r="K15" s="155"/>
      <c r="L15" s="131"/>
      <c r="M15" s="230"/>
      <c r="N15" s="130"/>
      <c r="O15" s="229"/>
      <c r="P15" s="119"/>
      <c r="Q15" s="116"/>
      <c r="R15" s="121"/>
      <c r="S15" s="244"/>
      <c r="T15" s="156"/>
      <c r="U15" s="156"/>
      <c r="V15" s="157"/>
      <c r="W15" s="158"/>
      <c r="X15" s="158"/>
      <c r="Y15" s="158"/>
      <c r="Z15" s="159"/>
      <c r="AA15" s="124"/>
    </row>
    <row r="16" spans="1:29">
      <c r="A16" s="124"/>
      <c r="B16" s="150"/>
      <c r="C16" s="151"/>
      <c r="D16" s="248"/>
      <c r="E16" s="119">
        <v>6</v>
      </c>
      <c r="F16" s="120" t="s">
        <v>93</v>
      </c>
      <c r="G16" s="147">
        <v>2</v>
      </c>
      <c r="H16" s="230"/>
      <c r="I16" s="152"/>
      <c r="J16" s="113"/>
      <c r="K16" s="113"/>
      <c r="L16" s="113"/>
      <c r="M16" s="128"/>
      <c r="N16" s="130"/>
      <c r="O16" s="130"/>
      <c r="P16" s="113"/>
      <c r="Q16" s="113"/>
      <c r="R16" s="113"/>
      <c r="S16" s="199"/>
      <c r="T16" s="116"/>
      <c r="U16" s="116"/>
      <c r="V16" s="116"/>
      <c r="W16" s="116"/>
      <c r="X16" s="116"/>
      <c r="Y16" s="116"/>
      <c r="Z16" s="127"/>
      <c r="AA16" s="124"/>
    </row>
    <row r="17" spans="1:30">
      <c r="A17" s="124"/>
      <c r="B17" s="117"/>
      <c r="C17" s="145"/>
      <c r="D17" s="248"/>
      <c r="E17" s="119">
        <v>6</v>
      </c>
      <c r="F17" s="120" t="s">
        <v>93</v>
      </c>
      <c r="G17" s="121">
        <v>0</v>
      </c>
      <c r="H17" s="230"/>
      <c r="I17" s="133"/>
      <c r="J17" s="160"/>
      <c r="K17" s="160"/>
      <c r="L17" s="160"/>
      <c r="M17" s="122"/>
      <c r="N17" s="126"/>
      <c r="O17" s="126"/>
      <c r="P17" s="126"/>
      <c r="Q17" s="126"/>
      <c r="R17" s="126"/>
      <c r="S17" s="200"/>
      <c r="T17" s="116"/>
      <c r="U17" s="116"/>
      <c r="V17" s="116"/>
      <c r="W17" s="116"/>
      <c r="X17" s="116"/>
      <c r="Y17" s="116"/>
      <c r="Z17" s="127"/>
      <c r="AA17" s="124"/>
    </row>
    <row r="18" spans="1:30" ht="14.25" thickBot="1">
      <c r="A18" s="225" t="s">
        <v>99</v>
      </c>
      <c r="B18" s="226" t="s">
        <v>103</v>
      </c>
      <c r="C18" s="161"/>
      <c r="D18" s="248"/>
      <c r="E18" s="119"/>
      <c r="F18" s="120"/>
      <c r="G18" s="121"/>
      <c r="H18" s="230"/>
      <c r="I18" s="139"/>
      <c r="J18" s="130"/>
      <c r="K18" s="130"/>
      <c r="L18" s="130"/>
      <c r="M18" s="116"/>
      <c r="N18" s="116"/>
      <c r="O18" s="116"/>
      <c r="P18" s="116"/>
      <c r="Q18" s="116"/>
      <c r="R18" s="116"/>
      <c r="S18" s="200"/>
      <c r="T18" s="201"/>
      <c r="U18" s="202"/>
      <c r="V18" s="202"/>
      <c r="W18" s="202"/>
      <c r="X18" s="202"/>
      <c r="Y18" s="202"/>
      <c r="Z18" s="227" t="s">
        <v>104</v>
      </c>
      <c r="AA18" s="225" t="s">
        <v>113</v>
      </c>
    </row>
    <row r="19" spans="1:30">
      <c r="A19" s="225"/>
      <c r="B19" s="226"/>
      <c r="C19" s="136"/>
      <c r="D19" s="133"/>
      <c r="E19" s="113"/>
      <c r="F19" s="113"/>
      <c r="G19" s="113"/>
      <c r="H19" s="133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27"/>
      <c r="AA19" s="225"/>
    </row>
    <row r="20" spans="1:30" ht="14.25">
      <c r="A20" s="162"/>
      <c r="B20" s="136"/>
      <c r="C20" s="136"/>
      <c r="D20" s="133"/>
      <c r="E20" s="113"/>
      <c r="F20" s="113"/>
      <c r="G20" s="113"/>
      <c r="H20" s="133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63"/>
      <c r="AA20" s="162"/>
    </row>
    <row r="21" spans="1:30" ht="14.25">
      <c r="A21" s="162"/>
      <c r="B21" s="136"/>
      <c r="C21" s="136"/>
      <c r="D21" s="133"/>
      <c r="E21" s="113"/>
      <c r="F21" s="113"/>
      <c r="G21" s="113"/>
      <c r="H21" s="133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63"/>
      <c r="AA21" s="162"/>
    </row>
    <row r="22" spans="1:30">
      <c r="B22" s="136"/>
      <c r="C22" s="136"/>
      <c r="D22" s="136"/>
      <c r="E22" s="136"/>
      <c r="F22" s="136"/>
      <c r="G22" s="136"/>
      <c r="H22" s="136"/>
    </row>
    <row r="23" spans="1:30" ht="25.15" customHeight="1" thickBot="1">
      <c r="A23" s="104" t="s">
        <v>105</v>
      </c>
      <c r="B23" s="105" t="s">
        <v>106</v>
      </c>
      <c r="C23" s="105"/>
    </row>
    <row r="24" spans="1:30" ht="20.25" customHeight="1" thickBot="1">
      <c r="D24" s="103"/>
      <c r="E24" s="103"/>
      <c r="F24" s="103"/>
      <c r="G24" s="103"/>
      <c r="H24" s="103"/>
      <c r="I24" s="103"/>
      <c r="J24" s="107" t="s">
        <v>91</v>
      </c>
      <c r="K24" s="103"/>
      <c r="L24" s="239" t="s">
        <v>102</v>
      </c>
      <c r="M24" s="240"/>
      <c r="N24" s="240"/>
      <c r="O24" s="240"/>
      <c r="P24" s="241"/>
      <c r="Q24" s="108"/>
      <c r="R24" s="164"/>
      <c r="S24" s="103"/>
      <c r="T24" s="103"/>
      <c r="U24" s="103"/>
      <c r="V24" s="103"/>
      <c r="W24" s="103"/>
      <c r="X24" s="103"/>
      <c r="Y24" s="103"/>
      <c r="Z24" s="103"/>
    </row>
    <row r="25" spans="1:30" ht="12.6" customHeight="1">
      <c r="D25" s="111"/>
      <c r="E25" s="111"/>
      <c r="F25" s="111"/>
      <c r="G25" s="111"/>
      <c r="H25" s="111"/>
      <c r="I25" s="111"/>
      <c r="J25" s="165"/>
      <c r="K25" s="111"/>
      <c r="L25" s="236">
        <v>2</v>
      </c>
      <c r="M25" s="119">
        <v>2</v>
      </c>
      <c r="N25" s="120" t="s">
        <v>93</v>
      </c>
      <c r="O25" s="147">
        <v>6</v>
      </c>
      <c r="P25" s="236">
        <v>1</v>
      </c>
      <c r="Q25" s="166"/>
      <c r="R25" s="167"/>
      <c r="S25" s="111"/>
      <c r="T25" s="111"/>
      <c r="U25" s="111"/>
      <c r="V25" s="111"/>
      <c r="W25" s="111"/>
      <c r="X25" s="111"/>
      <c r="Y25" s="111"/>
      <c r="Z25" s="103"/>
    </row>
    <row r="26" spans="1:30" ht="14.25" thickBot="1">
      <c r="A26" s="225" t="s">
        <v>95</v>
      </c>
      <c r="B26" s="226" t="s">
        <v>107</v>
      </c>
      <c r="C26" s="109"/>
      <c r="D26" s="110"/>
      <c r="E26" s="110"/>
      <c r="F26" s="110"/>
      <c r="G26" s="110"/>
      <c r="H26" s="110"/>
      <c r="I26" s="111"/>
      <c r="J26" s="111"/>
      <c r="K26" s="111"/>
      <c r="L26" s="237"/>
      <c r="M26" s="116">
        <v>6</v>
      </c>
      <c r="N26" s="113" t="s">
        <v>93</v>
      </c>
      <c r="O26" s="147">
        <v>3</v>
      </c>
      <c r="P26" s="237"/>
      <c r="Q26" s="115"/>
      <c r="R26" s="167"/>
      <c r="S26" s="111"/>
      <c r="T26" s="111"/>
      <c r="U26" s="111"/>
      <c r="V26" s="111"/>
      <c r="W26" s="111"/>
      <c r="X26" s="111"/>
      <c r="Y26" s="111"/>
      <c r="Z26" s="227" t="s">
        <v>94</v>
      </c>
      <c r="AA26" s="225" t="s">
        <v>96</v>
      </c>
    </row>
    <row r="27" spans="1:30">
      <c r="A27" s="225"/>
      <c r="B27" s="226"/>
      <c r="C27" s="136"/>
      <c r="D27" s="116"/>
      <c r="E27" s="116"/>
      <c r="F27" s="116"/>
      <c r="G27" s="116"/>
      <c r="H27" s="116"/>
      <c r="I27" s="168"/>
      <c r="J27" s="116"/>
      <c r="K27" s="116"/>
      <c r="L27" s="237"/>
      <c r="M27" s="116">
        <v>6</v>
      </c>
      <c r="N27" s="120" t="s">
        <v>93</v>
      </c>
      <c r="O27" s="147">
        <v>4</v>
      </c>
      <c r="P27" s="237"/>
      <c r="Q27" s="115"/>
      <c r="R27" s="169"/>
      <c r="S27" s="200"/>
      <c r="T27" s="212"/>
      <c r="U27" s="213"/>
      <c r="V27" s="213"/>
      <c r="W27" s="213"/>
      <c r="X27" s="213"/>
      <c r="Y27" s="213"/>
      <c r="Z27" s="227"/>
      <c r="AA27" s="225"/>
    </row>
    <row r="28" spans="1:30">
      <c r="A28" s="124"/>
      <c r="B28" s="136"/>
      <c r="C28" s="136"/>
      <c r="D28" s="116"/>
      <c r="E28" s="116"/>
      <c r="F28" s="116"/>
      <c r="G28" s="116"/>
      <c r="H28" s="126"/>
      <c r="I28" s="172"/>
      <c r="J28" s="126"/>
      <c r="K28" s="126"/>
      <c r="L28" s="237"/>
      <c r="M28" s="116"/>
      <c r="N28" s="120"/>
      <c r="O28" s="147"/>
      <c r="P28" s="237"/>
      <c r="Q28" s="115"/>
      <c r="R28" s="126"/>
      <c r="S28" s="200"/>
      <c r="T28" s="116"/>
      <c r="U28" s="116"/>
      <c r="V28" s="116"/>
      <c r="W28" s="116"/>
      <c r="X28" s="116"/>
      <c r="Y28" s="116"/>
      <c r="Z28" s="173"/>
      <c r="AA28" s="124"/>
    </row>
    <row r="29" spans="1:30">
      <c r="A29" s="228"/>
      <c r="B29" s="136"/>
      <c r="C29" s="136"/>
      <c r="D29" s="229">
        <v>2</v>
      </c>
      <c r="E29" s="116">
        <v>6</v>
      </c>
      <c r="F29" s="113" t="s">
        <v>93</v>
      </c>
      <c r="G29" s="147">
        <v>1</v>
      </c>
      <c r="H29" s="238">
        <v>1</v>
      </c>
      <c r="I29" s="174"/>
      <c r="J29" s="169"/>
      <c r="K29" s="169"/>
      <c r="L29" s="115"/>
      <c r="M29" s="119"/>
      <c r="N29" s="116"/>
      <c r="O29" s="147"/>
      <c r="P29" s="133"/>
      <c r="Q29" s="115"/>
      <c r="R29" s="169"/>
      <c r="S29" s="200"/>
      <c r="T29" s="229">
        <v>3</v>
      </c>
      <c r="U29" s="116">
        <v>6</v>
      </c>
      <c r="V29" s="113" t="s">
        <v>93</v>
      </c>
      <c r="W29" s="147">
        <v>2</v>
      </c>
      <c r="X29" s="230">
        <v>0</v>
      </c>
      <c r="Y29" s="121"/>
      <c r="Z29" s="175"/>
      <c r="AA29" s="176"/>
      <c r="AC29" s="137"/>
      <c r="AD29" s="137"/>
    </row>
    <row r="30" spans="1:30" ht="14.25" thickBot="1">
      <c r="A30" s="228"/>
      <c r="B30" s="136"/>
      <c r="C30" s="136"/>
      <c r="D30" s="229"/>
      <c r="E30" s="116">
        <v>6</v>
      </c>
      <c r="F30" s="120" t="s">
        <v>93</v>
      </c>
      <c r="G30" s="147">
        <v>3</v>
      </c>
      <c r="H30" s="238"/>
      <c r="I30" s="195"/>
      <c r="J30" s="231" t="s">
        <v>102</v>
      </c>
      <c r="K30" s="231"/>
      <c r="L30" s="231"/>
      <c r="M30" s="196"/>
      <c r="N30" s="197"/>
      <c r="O30" s="134"/>
      <c r="P30" s="232" t="s">
        <v>96</v>
      </c>
      <c r="Q30" s="232"/>
      <c r="R30" s="232"/>
      <c r="S30" s="211"/>
      <c r="T30" s="229"/>
      <c r="U30" s="116">
        <v>6</v>
      </c>
      <c r="V30" s="113" t="s">
        <v>93</v>
      </c>
      <c r="W30" s="147">
        <v>3</v>
      </c>
      <c r="X30" s="230"/>
      <c r="Y30" s="121"/>
      <c r="Z30" s="175"/>
      <c r="AA30" s="176"/>
      <c r="AC30" s="137"/>
      <c r="AD30" s="137"/>
    </row>
    <row r="31" spans="1:30">
      <c r="A31" s="124"/>
      <c r="B31" s="136"/>
      <c r="C31" s="136"/>
      <c r="D31" s="229"/>
      <c r="E31" s="116">
        <v>5</v>
      </c>
      <c r="F31" s="120" t="s">
        <v>93</v>
      </c>
      <c r="G31" s="147">
        <v>6</v>
      </c>
      <c r="H31" s="230"/>
      <c r="I31" s="209"/>
      <c r="J31" s="133"/>
      <c r="K31" s="133"/>
      <c r="L31" s="133"/>
      <c r="M31" s="122"/>
      <c r="N31" s="121"/>
      <c r="O31" s="177"/>
      <c r="P31" s="177"/>
      <c r="Q31" s="178"/>
      <c r="R31" s="178"/>
      <c r="S31" s="210"/>
      <c r="T31" s="229"/>
      <c r="U31" s="116">
        <v>6</v>
      </c>
      <c r="V31" s="113" t="s">
        <v>93</v>
      </c>
      <c r="W31" s="147">
        <v>2</v>
      </c>
      <c r="X31" s="230"/>
      <c r="Y31" s="121"/>
      <c r="Z31" s="175"/>
      <c r="AA31" s="124"/>
      <c r="AC31" s="137"/>
      <c r="AD31" s="137"/>
    </row>
    <row r="32" spans="1:30">
      <c r="A32" s="124"/>
      <c r="B32" s="179"/>
      <c r="C32" s="179"/>
      <c r="D32" s="229"/>
      <c r="E32" s="119"/>
      <c r="F32" s="120"/>
      <c r="G32" s="147"/>
      <c r="H32" s="230"/>
      <c r="I32" s="207"/>
      <c r="J32" s="116"/>
      <c r="K32" s="116"/>
      <c r="L32" s="116"/>
      <c r="M32" s="116"/>
      <c r="N32" s="116"/>
      <c r="O32" s="116"/>
      <c r="P32" s="116"/>
      <c r="Q32" s="116"/>
      <c r="R32" s="116"/>
      <c r="S32" s="123"/>
      <c r="T32" s="229"/>
      <c r="U32" s="119"/>
      <c r="V32" s="113"/>
      <c r="W32" s="147"/>
      <c r="X32" s="230"/>
      <c r="Y32" s="121"/>
      <c r="Z32" s="175"/>
      <c r="AA32" s="124"/>
      <c r="AC32" s="137"/>
      <c r="AD32" s="137"/>
    </row>
    <row r="33" spans="1:30">
      <c r="A33" s="124"/>
      <c r="B33" s="180"/>
      <c r="C33" s="180"/>
      <c r="D33" s="126"/>
      <c r="E33" s="126"/>
      <c r="F33" s="126"/>
      <c r="G33" s="126"/>
      <c r="H33" s="116"/>
      <c r="I33" s="208"/>
      <c r="J33" s="126"/>
      <c r="K33" s="126"/>
      <c r="L33" s="126"/>
      <c r="M33" s="126"/>
      <c r="N33" s="126"/>
      <c r="O33" s="126"/>
      <c r="P33" s="126"/>
      <c r="Q33" s="126"/>
      <c r="R33" s="126"/>
      <c r="S33" s="123"/>
      <c r="T33" s="116"/>
      <c r="U33" s="116"/>
      <c r="V33" s="116"/>
      <c r="W33" s="116"/>
      <c r="X33" s="116"/>
      <c r="Y33" s="116"/>
      <c r="Z33" s="173"/>
      <c r="AA33" s="124"/>
    </row>
    <row r="34" spans="1:30" ht="14.25" thickBot="1">
      <c r="A34" s="225" t="s">
        <v>102</v>
      </c>
      <c r="B34" s="226" t="s">
        <v>103</v>
      </c>
      <c r="C34" s="204"/>
      <c r="D34" s="205"/>
      <c r="E34" s="205"/>
      <c r="F34" s="205"/>
      <c r="G34" s="205"/>
      <c r="H34" s="206"/>
      <c r="I34" s="207"/>
      <c r="J34" s="116"/>
      <c r="K34" s="116"/>
      <c r="L34" s="116"/>
      <c r="M34" s="116"/>
      <c r="N34" s="116"/>
      <c r="O34" s="116"/>
      <c r="P34" s="116"/>
      <c r="Q34" s="116"/>
      <c r="R34" s="116"/>
      <c r="S34" s="123"/>
      <c r="T34" s="182"/>
      <c r="U34" s="110"/>
      <c r="V34" s="110"/>
      <c r="W34" s="110"/>
      <c r="X34" s="110"/>
      <c r="Y34" s="110"/>
      <c r="Z34" s="227" t="s">
        <v>104</v>
      </c>
      <c r="AA34" s="225" t="s">
        <v>114</v>
      </c>
    </row>
    <row r="35" spans="1:30">
      <c r="A35" s="225"/>
      <c r="B35" s="226"/>
      <c r="C35" s="136"/>
      <c r="D35" s="173"/>
      <c r="E35" s="173"/>
      <c r="F35" s="173"/>
      <c r="G35" s="173"/>
      <c r="H35" s="17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227"/>
      <c r="AA35" s="225"/>
    </row>
    <row r="36" spans="1:30">
      <c r="B36" s="136"/>
      <c r="C36" s="136"/>
      <c r="D36" s="136"/>
      <c r="E36" s="136"/>
      <c r="F36" s="136"/>
      <c r="G36" s="136"/>
      <c r="H36" s="136"/>
      <c r="Z36" s="136"/>
    </row>
    <row r="37" spans="1:30">
      <c r="B37" s="136"/>
      <c r="C37" s="136"/>
      <c r="D37" s="136"/>
      <c r="E37" s="136"/>
      <c r="F37" s="136"/>
      <c r="G37" s="136"/>
      <c r="H37" s="136"/>
    </row>
    <row r="38" spans="1:30"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30" ht="27" customHeight="1" thickBot="1">
      <c r="A39" s="104" t="s">
        <v>108</v>
      </c>
      <c r="B39" s="105" t="s">
        <v>109</v>
      </c>
      <c r="C39" s="105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30" ht="20.25" customHeight="1" thickBot="1">
      <c r="D40" s="103"/>
      <c r="E40" s="103"/>
      <c r="F40" s="103"/>
      <c r="G40" s="103"/>
      <c r="H40" s="103"/>
      <c r="I40" s="103"/>
      <c r="J40" s="107" t="s">
        <v>91</v>
      </c>
      <c r="K40" s="103"/>
      <c r="L40" s="233" t="s">
        <v>115</v>
      </c>
      <c r="M40" s="234"/>
      <c r="N40" s="234"/>
      <c r="O40" s="234"/>
      <c r="P40" s="235"/>
      <c r="Q40" s="108"/>
      <c r="R40" s="164"/>
      <c r="S40" s="103"/>
      <c r="T40" s="103"/>
      <c r="U40" s="103"/>
      <c r="V40" s="103"/>
      <c r="W40" s="103"/>
      <c r="X40" s="103"/>
      <c r="Y40" s="103"/>
      <c r="Z40" s="103"/>
    </row>
    <row r="41" spans="1:30" ht="13.9" customHeight="1">
      <c r="D41" s="103"/>
      <c r="E41" s="111"/>
      <c r="F41" s="111"/>
      <c r="G41" s="111"/>
      <c r="H41" s="111"/>
      <c r="I41" s="111"/>
      <c r="J41" s="165"/>
      <c r="K41" s="111"/>
      <c r="L41" s="236">
        <v>2</v>
      </c>
      <c r="M41" s="219">
        <v>6</v>
      </c>
      <c r="N41" s="169" t="s">
        <v>93</v>
      </c>
      <c r="O41" s="220">
        <v>2</v>
      </c>
      <c r="P41" s="236">
        <v>1</v>
      </c>
      <c r="Q41" s="166"/>
      <c r="R41" s="167"/>
      <c r="S41" s="111"/>
      <c r="T41" s="111"/>
      <c r="U41" s="111"/>
      <c r="V41" s="111"/>
      <c r="W41" s="111"/>
      <c r="X41" s="111"/>
      <c r="Y41" s="111"/>
      <c r="Z41" s="103"/>
    </row>
    <row r="42" spans="1:30" ht="14.25" thickBot="1">
      <c r="A42" s="225" t="s">
        <v>115</v>
      </c>
      <c r="B42" s="226" t="s">
        <v>107</v>
      </c>
      <c r="C42" s="117"/>
      <c r="D42" s="173"/>
      <c r="E42" s="116"/>
      <c r="F42" s="116"/>
      <c r="G42" s="116"/>
      <c r="H42" s="116"/>
      <c r="I42" s="111"/>
      <c r="J42" s="111"/>
      <c r="K42" s="111"/>
      <c r="L42" s="237"/>
      <c r="M42" s="116">
        <v>0</v>
      </c>
      <c r="N42" s="113" t="s">
        <v>93</v>
      </c>
      <c r="O42" s="147">
        <v>6</v>
      </c>
      <c r="P42" s="237"/>
      <c r="Q42" s="115"/>
      <c r="R42" s="167"/>
      <c r="S42" s="111"/>
      <c r="T42" s="111"/>
      <c r="U42" s="111"/>
      <c r="V42" s="111"/>
      <c r="W42" s="111"/>
      <c r="X42" s="111"/>
      <c r="Y42" s="111"/>
      <c r="Z42" s="227" t="s">
        <v>94</v>
      </c>
      <c r="AA42" s="225" t="s">
        <v>118</v>
      </c>
    </row>
    <row r="43" spans="1:30">
      <c r="A43" s="225"/>
      <c r="B43" s="226"/>
      <c r="C43" s="214"/>
      <c r="D43" s="215"/>
      <c r="E43" s="213"/>
      <c r="F43" s="213"/>
      <c r="G43" s="213"/>
      <c r="H43" s="213"/>
      <c r="I43" s="207"/>
      <c r="J43" s="116"/>
      <c r="K43" s="116"/>
      <c r="L43" s="237"/>
      <c r="M43" s="116">
        <v>6</v>
      </c>
      <c r="N43" s="120" t="s">
        <v>93</v>
      </c>
      <c r="O43" s="147">
        <v>3</v>
      </c>
      <c r="P43" s="237"/>
      <c r="Q43" s="115"/>
      <c r="R43" s="169"/>
      <c r="S43" s="123"/>
      <c r="T43" s="170"/>
      <c r="U43" s="171"/>
      <c r="V43" s="171"/>
      <c r="W43" s="171"/>
      <c r="X43" s="171"/>
      <c r="Y43" s="171"/>
      <c r="Z43" s="227"/>
      <c r="AA43" s="225"/>
    </row>
    <row r="44" spans="1:30">
      <c r="A44" s="124"/>
      <c r="B44" s="117"/>
      <c r="C44" s="117"/>
      <c r="D44" s="173"/>
      <c r="E44" s="116"/>
      <c r="F44" s="116"/>
      <c r="G44" s="116"/>
      <c r="H44" s="126"/>
      <c r="I44" s="208"/>
      <c r="J44" s="126"/>
      <c r="K44" s="126"/>
      <c r="L44" s="237"/>
      <c r="M44" s="116"/>
      <c r="N44" s="120"/>
      <c r="O44" s="147"/>
      <c r="P44" s="237"/>
      <c r="Q44" s="115"/>
      <c r="R44" s="126"/>
      <c r="S44" s="123"/>
      <c r="T44" s="168"/>
      <c r="U44" s="116"/>
      <c r="V44" s="116"/>
      <c r="W44" s="116"/>
      <c r="X44" s="116"/>
      <c r="Y44" s="116"/>
      <c r="Z44" s="127"/>
      <c r="AA44" s="124"/>
    </row>
    <row r="45" spans="1:30">
      <c r="A45" s="228"/>
      <c r="B45" s="117"/>
      <c r="C45" s="117"/>
      <c r="D45" s="229">
        <v>2</v>
      </c>
      <c r="E45" s="116">
        <v>2</v>
      </c>
      <c r="F45" s="113" t="s">
        <v>93</v>
      </c>
      <c r="G45" s="147">
        <v>6</v>
      </c>
      <c r="H45" s="230">
        <v>1</v>
      </c>
      <c r="I45" s="216"/>
      <c r="J45" s="169"/>
      <c r="K45" s="169"/>
      <c r="L45" s="115"/>
      <c r="M45" s="119"/>
      <c r="N45" s="116"/>
      <c r="O45" s="147"/>
      <c r="P45" s="133"/>
      <c r="Q45" s="115"/>
      <c r="R45" s="169"/>
      <c r="S45" s="123"/>
      <c r="T45" s="229">
        <v>2</v>
      </c>
      <c r="U45" s="116">
        <v>6</v>
      </c>
      <c r="V45" s="113" t="s">
        <v>93</v>
      </c>
      <c r="W45" s="147">
        <v>3</v>
      </c>
      <c r="X45" s="230">
        <v>1</v>
      </c>
      <c r="Y45" s="121"/>
      <c r="Z45" s="183"/>
      <c r="AA45" s="176"/>
      <c r="AC45" s="137"/>
      <c r="AD45" s="137"/>
    </row>
    <row r="46" spans="1:30" ht="14.25" thickBot="1">
      <c r="A46" s="228"/>
      <c r="B46" s="117"/>
      <c r="C46" s="117"/>
      <c r="D46" s="229"/>
      <c r="E46" s="116">
        <v>6</v>
      </c>
      <c r="F46" s="120" t="s">
        <v>93</v>
      </c>
      <c r="G46" s="147">
        <v>2</v>
      </c>
      <c r="H46" s="230"/>
      <c r="I46" s="218"/>
      <c r="J46" s="231" t="s">
        <v>115</v>
      </c>
      <c r="K46" s="231"/>
      <c r="L46" s="231"/>
      <c r="M46" s="196"/>
      <c r="N46" s="197"/>
      <c r="O46" s="134"/>
      <c r="P46" s="232" t="s">
        <v>117</v>
      </c>
      <c r="Q46" s="232"/>
      <c r="R46" s="232"/>
      <c r="S46" s="141"/>
      <c r="T46" s="229"/>
      <c r="U46" s="116">
        <v>6</v>
      </c>
      <c r="V46" s="113" t="s">
        <v>93</v>
      </c>
      <c r="W46" s="147">
        <v>4</v>
      </c>
      <c r="X46" s="230"/>
      <c r="Y46" s="121"/>
      <c r="Z46" s="183"/>
      <c r="AA46" s="176"/>
      <c r="AC46" s="137"/>
      <c r="AD46" s="137"/>
    </row>
    <row r="47" spans="1:30">
      <c r="A47" s="124"/>
      <c r="B47" s="117"/>
      <c r="C47" s="117"/>
      <c r="D47" s="229"/>
      <c r="E47" s="116">
        <v>6</v>
      </c>
      <c r="F47" s="120" t="s">
        <v>93</v>
      </c>
      <c r="G47" s="147">
        <v>2</v>
      </c>
      <c r="H47" s="230"/>
      <c r="I47" s="217"/>
      <c r="J47" s="133"/>
      <c r="K47" s="133"/>
      <c r="L47" s="133"/>
      <c r="M47" s="122"/>
      <c r="N47" s="121"/>
      <c r="O47" s="177"/>
      <c r="P47" s="177"/>
      <c r="Q47" s="178"/>
      <c r="R47" s="178"/>
      <c r="S47" s="221"/>
      <c r="T47" s="229"/>
      <c r="U47" s="116">
        <v>5</v>
      </c>
      <c r="V47" s="113" t="s">
        <v>93</v>
      </c>
      <c r="W47" s="147">
        <v>6</v>
      </c>
      <c r="X47" s="230"/>
      <c r="Y47" s="121"/>
      <c r="Z47" s="183"/>
      <c r="AA47" s="124"/>
      <c r="AC47" s="137"/>
      <c r="AD47" s="137"/>
    </row>
    <row r="48" spans="1:30">
      <c r="A48" s="124"/>
      <c r="B48" s="148"/>
      <c r="C48" s="148"/>
      <c r="D48" s="229"/>
      <c r="E48" s="119"/>
      <c r="F48" s="120"/>
      <c r="G48" s="147"/>
      <c r="H48" s="230"/>
      <c r="I48" s="168"/>
      <c r="J48" s="116"/>
      <c r="K48" s="116"/>
      <c r="L48" s="116"/>
      <c r="M48" s="116"/>
      <c r="N48" s="116"/>
      <c r="O48" s="116"/>
      <c r="P48" s="116"/>
      <c r="Q48" s="116"/>
      <c r="R48" s="116"/>
      <c r="S48" s="200"/>
      <c r="T48" s="229"/>
      <c r="U48" s="119"/>
      <c r="V48" s="113"/>
      <c r="W48" s="147"/>
      <c r="X48" s="230"/>
      <c r="Y48" s="121"/>
      <c r="Z48" s="183"/>
      <c r="AA48" s="124"/>
      <c r="AC48" s="137"/>
      <c r="AD48" s="137"/>
    </row>
    <row r="49" spans="1:27">
      <c r="A49" s="124"/>
      <c r="B49" s="150"/>
      <c r="C49" s="150"/>
      <c r="D49" s="184"/>
      <c r="E49" s="126"/>
      <c r="F49" s="126"/>
      <c r="G49" s="126"/>
      <c r="H49" s="116"/>
      <c r="I49" s="172"/>
      <c r="J49" s="126"/>
      <c r="K49" s="126"/>
      <c r="L49" s="126"/>
      <c r="M49" s="126"/>
      <c r="N49" s="126"/>
      <c r="O49" s="126"/>
      <c r="P49" s="126"/>
      <c r="Q49" s="126"/>
      <c r="R49" s="126"/>
      <c r="S49" s="200"/>
      <c r="T49" s="116"/>
      <c r="U49" s="116"/>
      <c r="V49" s="116"/>
      <c r="W49" s="116"/>
      <c r="X49" s="116"/>
      <c r="Y49" s="116"/>
      <c r="Z49" s="127"/>
      <c r="AA49" s="124"/>
    </row>
    <row r="50" spans="1:27" ht="14.25" thickBot="1">
      <c r="A50" s="225" t="s">
        <v>116</v>
      </c>
      <c r="B50" s="226" t="s">
        <v>103</v>
      </c>
      <c r="C50" s="181"/>
      <c r="D50" s="185"/>
      <c r="E50" s="185"/>
      <c r="F50" s="185"/>
      <c r="G50" s="185"/>
      <c r="H50" s="186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222"/>
      <c r="T50" s="223"/>
      <c r="U50" s="224"/>
      <c r="V50" s="224"/>
      <c r="W50" s="224"/>
      <c r="X50" s="224"/>
      <c r="Y50" s="224"/>
      <c r="Z50" s="227" t="s">
        <v>104</v>
      </c>
      <c r="AA50" s="225" t="s">
        <v>117</v>
      </c>
    </row>
    <row r="51" spans="1:27">
      <c r="A51" s="225"/>
      <c r="B51" s="226"/>
      <c r="C51" s="136"/>
      <c r="D51" s="173"/>
      <c r="E51" s="173"/>
      <c r="F51" s="173"/>
      <c r="G51" s="173"/>
      <c r="H51" s="17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227"/>
      <c r="AA51" s="225"/>
    </row>
    <row r="52" spans="1:27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7">
      <c r="B53" s="136"/>
      <c r="C53" s="136"/>
      <c r="D53" s="136"/>
      <c r="E53" s="136"/>
      <c r="F53" s="136"/>
      <c r="G53" s="136"/>
    </row>
  </sheetData>
  <mergeCells count="64">
    <mergeCell ref="A1:Z1"/>
    <mergeCell ref="L5:P5"/>
    <mergeCell ref="A6:A7"/>
    <mergeCell ref="B6:B7"/>
    <mergeCell ref="L6:L9"/>
    <mergeCell ref="P6:P9"/>
    <mergeCell ref="Z6:Z7"/>
    <mergeCell ref="AA6:AA7"/>
    <mergeCell ref="U9:W9"/>
    <mergeCell ref="A10:A11"/>
    <mergeCell ref="B10:B11"/>
    <mergeCell ref="T10:T13"/>
    <mergeCell ref="X10:X13"/>
    <mergeCell ref="J11:L11"/>
    <mergeCell ref="P11:R11"/>
    <mergeCell ref="I12:I15"/>
    <mergeCell ref="M12:M15"/>
    <mergeCell ref="O12:O15"/>
    <mergeCell ref="S12:S15"/>
    <mergeCell ref="Z12:Z13"/>
    <mergeCell ref="AA12:AA13"/>
    <mergeCell ref="E14:G14"/>
    <mergeCell ref="H15:H18"/>
    <mergeCell ref="A18:A19"/>
    <mergeCell ref="B18:B19"/>
    <mergeCell ref="Z18:Z19"/>
    <mergeCell ref="AA18:AA19"/>
    <mergeCell ref="L24:P24"/>
    <mergeCell ref="D15:D18"/>
    <mergeCell ref="Z42:Z43"/>
    <mergeCell ref="AA26:AA27"/>
    <mergeCell ref="A29:A30"/>
    <mergeCell ref="D29:D32"/>
    <mergeCell ref="H29:H32"/>
    <mergeCell ref="T29:T32"/>
    <mergeCell ref="X29:X32"/>
    <mergeCell ref="J30:L30"/>
    <mergeCell ref="P30:R30"/>
    <mergeCell ref="L25:L28"/>
    <mergeCell ref="P25:P28"/>
    <mergeCell ref="A26:A27"/>
    <mergeCell ref="B26:B27"/>
    <mergeCell ref="Z26:Z27"/>
    <mergeCell ref="A34:A35"/>
    <mergeCell ref="B34:B35"/>
    <mergeCell ref="Z34:Z35"/>
    <mergeCell ref="AA34:AA35"/>
    <mergeCell ref="L40:P40"/>
    <mergeCell ref="A50:A51"/>
    <mergeCell ref="B50:B51"/>
    <mergeCell ref="Z50:Z51"/>
    <mergeCell ref="AA50:AA51"/>
    <mergeCell ref="AA42:AA43"/>
    <mergeCell ref="A45:A46"/>
    <mergeCell ref="D45:D48"/>
    <mergeCell ref="H45:H48"/>
    <mergeCell ref="T45:T48"/>
    <mergeCell ref="X45:X48"/>
    <mergeCell ref="J46:L46"/>
    <mergeCell ref="P46:R46"/>
    <mergeCell ref="L41:L44"/>
    <mergeCell ref="P41:P44"/>
    <mergeCell ref="A42:A43"/>
    <mergeCell ref="B42:B43"/>
  </mergeCells>
  <phoneticPr fontId="5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予選・結果集計</vt:lpstr>
      <vt:lpstr>本戦・結果集計</vt:lpstr>
      <vt:lpstr>本戦・結果集計!Print_Area</vt:lpstr>
      <vt:lpstr>予選・結果集計!Print_Area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才原康弘</cp:lastModifiedBy>
  <cp:lastPrinted>2021-10-13T01:55:06Z</cp:lastPrinted>
  <dcterms:created xsi:type="dcterms:W3CDTF">2021-09-03T07:27:56Z</dcterms:created>
  <dcterms:modified xsi:type="dcterms:W3CDTF">2021-10-13T10:51:37Z</dcterms:modified>
</cp:coreProperties>
</file>