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firstSheet="1" activeTab="7"/>
  </bookViews>
  <sheets>
    <sheet name="表紙" sheetId="1" r:id="rId1"/>
    <sheet name="要項" sheetId="2" r:id="rId2"/>
    <sheet name="参加チーム" sheetId="3" r:id="rId3"/>
    <sheet name="予選１" sheetId="4" r:id="rId4"/>
    <sheet name="予選２" sheetId="5" r:id="rId5"/>
    <sheet name="順位別１" sheetId="6" r:id="rId6"/>
    <sheet name="順位別２" sheetId="7" r:id="rId7"/>
    <sheet name="予選結果" sheetId="8" r:id="rId8"/>
    <sheet name="決勝T結果" sheetId="9" r:id="rId9"/>
    <sheet name="順位戦結果" sheetId="10" r:id="rId10"/>
  </sheets>
  <definedNames>
    <definedName name="_xlnm.Print_Area" localSheetId="8">'決勝T結果'!$B$1:$BA$38</definedName>
    <definedName name="_xlnm.Print_Area" localSheetId="9">'順位戦結果'!$C$1:$AS$93</definedName>
    <definedName name="_xlnm.Print_Area" localSheetId="7">'予選結果'!$C$1:$AS$162</definedName>
  </definedNames>
  <calcPr fullCalcOnLoad="1"/>
</workbook>
</file>

<file path=xl/sharedStrings.xml><?xml version="1.0" encoding="utf-8"?>
<sst xmlns="http://schemas.openxmlformats.org/spreadsheetml/2006/main" count="1477" uniqueCount="585">
  <si>
    <t>長岡まつり協賛</t>
  </si>
  <si>
    <t>第２９回小学生選抜サッカー大会</t>
  </si>
  <si>
    <t>大会要項</t>
  </si>
  <si>
    <t>１.</t>
  </si>
  <si>
    <t>主　　催</t>
  </si>
  <si>
    <t>長岡まつり協議会・(財)長岡市体育協会</t>
  </si>
  <si>
    <t>２.</t>
  </si>
  <si>
    <t>共　　催</t>
  </si>
  <si>
    <t>長岡市</t>
  </si>
  <si>
    <t>３.</t>
  </si>
  <si>
    <t>主　　管</t>
  </si>
  <si>
    <t>長岡市サッカー協会</t>
  </si>
  <si>
    <t>４.</t>
  </si>
  <si>
    <t>協　　賛</t>
  </si>
  <si>
    <t>長岡ライオンズクラブ</t>
  </si>
  <si>
    <t>５.</t>
  </si>
  <si>
    <t>後　　援</t>
  </si>
  <si>
    <t>新潟日報社、BSN新潟放送、NST新潟総合テレビ、TeNYテレビ新潟</t>
  </si>
  <si>
    <t>UX新潟テレビ２１　</t>
  </si>
  <si>
    <t>長岡新聞社、ケーブルテレビのエヌ・シィ・ティ　</t>
  </si>
  <si>
    <t>６.</t>
  </si>
  <si>
    <t>期　　日</t>
  </si>
  <si>
    <t>平成２０年８月９日（土）・１０日（日）</t>
  </si>
  <si>
    <t>７.</t>
  </si>
  <si>
    <t>会　　場</t>
  </si>
  <si>
    <t>河川公園サッカー場</t>
  </si>
  <si>
    <t>長岡市向島町字柳島2102番地2</t>
  </si>
  <si>
    <t>第２スポーツ広場</t>
  </si>
  <si>
    <t>長岡市蔵王町字立帰島861番地1</t>
  </si>
  <si>
    <t>８.</t>
  </si>
  <si>
    <t>対　　象</t>
  </si>
  <si>
    <t>Ｕ－１２</t>
  </si>
  <si>
    <t>（長岡市内の少年団、クラブチーム及び県外招待チーム）</t>
  </si>
  <si>
    <t>９.</t>
  </si>
  <si>
    <t>参 加 費</t>
  </si>
  <si>
    <t>無　　料</t>
  </si>
  <si>
    <t>１０.</t>
  </si>
  <si>
    <t>大会運営</t>
  </si>
  <si>
    <t>長岡市サッカー協会加盟チーム及び参加チーム</t>
  </si>
  <si>
    <t>１１.</t>
  </si>
  <si>
    <t>会場設営</t>
  </si>
  <si>
    <t>９日(土)・１０日(日)各会場設営は長岡市内の各チーム２名以上で行う</t>
  </si>
  <si>
    <t>（ラインカー・メジャーを用意できるチームは、持参して下さい）</t>
  </si>
  <si>
    <t>１２.</t>
  </si>
  <si>
    <t>試合方法</t>
  </si>
  <si>
    <t>第１日目</t>
  </si>
  <si>
    <t>ブロック別リーグ戦（予選順位決定戦）</t>
  </si>
  <si>
    <t>第２日目</t>
  </si>
  <si>
    <t>決勝トーナメント戦、交流戦（予選順位別）</t>
  </si>
  <si>
    <t>１３.</t>
  </si>
  <si>
    <t>表　　彰</t>
  </si>
  <si>
    <t>１位～３位（ライオンズクラブ杯）</t>
  </si>
  <si>
    <t>その他、順位により賞状及び盾</t>
  </si>
  <si>
    <t>１４.</t>
  </si>
  <si>
    <t>日　　程</t>
  </si>
  <si>
    <t>７：００</t>
  </si>
  <si>
    <r>
      <t>会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場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営</t>
    </r>
  </si>
  <si>
    <t>８：３０</t>
  </si>
  <si>
    <t>代表者会議</t>
  </si>
  <si>
    <t>８：４５</t>
  </si>
  <si>
    <t>開　会　式　（河川会場のみ）</t>
  </si>
  <si>
    <t>９：１５</t>
  </si>
  <si>
    <t>７：３０</t>
  </si>
  <si>
    <r>
      <t>試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始</t>
    </r>
  </si>
  <si>
    <t>１５：４５</t>
  </si>
  <si>
    <t>閉　会　式　（各会場にて）</t>
  </si>
  <si>
    <t>１５.</t>
  </si>
  <si>
    <t>大会規則</t>
  </si>
  <si>
    <t>・平成２０年度日本サッカー協会協議規則を適用する</t>
  </si>
  <si>
    <t>・コ ー ト</t>
  </si>
  <si>
    <t>・・・・</t>
  </si>
  <si>
    <t>５０ｍ×７５ｍ（会場によってはこの限りでない）</t>
  </si>
  <si>
    <t>・ゴ ー ル</t>
  </si>
  <si>
    <t>小学生用</t>
  </si>
  <si>
    <t>・試 合 球</t>
  </si>
  <si>
    <t>各チーム持ち寄りとする</t>
  </si>
  <si>
    <t>・選手登録</t>
  </si>
  <si>
    <t>不要</t>
  </si>
  <si>
    <t>・選手交代</t>
  </si>
  <si>
    <t>人数、回数とも制限しない</t>
  </si>
  <si>
    <t>（１度交代した選手も再び出場できる）</t>
  </si>
  <si>
    <t>・試合時間</t>
  </si>
  <si>
    <t>４チームブロック、決勝トーナメント</t>
  </si>
  <si>
    <t>３０分（前後半各１５分）、ハーフタイム５分</t>
  </si>
  <si>
    <t>（ランニングタイムで前後半各１回の給水タイム）</t>
  </si>
  <si>
    <t>５チームブロック</t>
  </si>
  <si>
    <t>２２分（ハーフ無し）</t>
  </si>
  <si>
    <t>（ランニングタイムで１回の給水タイム）</t>
  </si>
  <si>
    <t xml:space="preserve">・予 選 </t>
  </si>
  <si>
    <t>延長戦は行わない</t>
  </si>
  <si>
    <t>１）</t>
  </si>
  <si>
    <r>
      <t>勝点　 （勝</t>
    </r>
    <r>
      <rPr>
        <sz val="11"/>
        <color theme="1"/>
        <rFont val="Calibri"/>
        <family val="3"/>
      </rPr>
      <t>・・・</t>
    </r>
    <r>
      <rPr>
        <sz val="11"/>
        <rFont val="ＭＳ 明朝"/>
        <family val="1"/>
      </rPr>
      <t>３点、分</t>
    </r>
    <r>
      <rPr>
        <sz val="11"/>
        <color theme="1"/>
        <rFont val="Calibri"/>
        <family val="3"/>
      </rPr>
      <t>・・・</t>
    </r>
    <r>
      <rPr>
        <sz val="11"/>
        <rFont val="ＭＳ 明朝"/>
        <family val="1"/>
      </rPr>
      <t>１点、負</t>
    </r>
    <r>
      <rPr>
        <sz val="11"/>
        <color theme="1"/>
        <rFont val="Calibri"/>
        <family val="3"/>
      </rPr>
      <t>・・・</t>
    </r>
    <r>
      <rPr>
        <sz val="11"/>
        <rFont val="ＭＳ 明朝"/>
        <family val="1"/>
      </rPr>
      <t>０点</t>
    </r>
    <r>
      <rPr>
        <sz val="11"/>
        <color theme="1"/>
        <rFont val="Calibri"/>
        <family val="3"/>
      </rPr>
      <t>）</t>
    </r>
  </si>
  <si>
    <t>２）</t>
  </si>
  <si>
    <t>得失点差</t>
  </si>
  <si>
    <t>３）</t>
  </si>
  <si>
    <t>得点差</t>
  </si>
  <si>
    <t>４）</t>
  </si>
  <si>
    <t>1)～3)で予選順位が決しない場合は</t>
  </si>
  <si>
    <t>　全試合終了後ＰＫ戦（５名）を行う</t>
  </si>
  <si>
    <t xml:space="preserve"> （ブロック順位決定戦）</t>
  </si>
  <si>
    <t>５）</t>
  </si>
  <si>
    <t>同点の場合は延長なし即ＰＫ戦（５名）</t>
  </si>
  <si>
    <t>・順位決定戦</t>
  </si>
  <si>
    <t>トーナメント戦は延長なし即ＰＫ戦（５名）</t>
  </si>
  <si>
    <t xml:space="preserve"> （同点の場合）</t>
  </si>
  <si>
    <t>決勝戦のみ１０分の延長戦</t>
  </si>
  <si>
    <t>各会場順位決定戦は延長なし即ＰＫ戦（５名）</t>
  </si>
  <si>
    <t>１６.</t>
  </si>
  <si>
    <t>審　　判</t>
  </si>
  <si>
    <t>主審・副審(２名)とも各チームによる相互審判（基本的には次の試合）とする</t>
  </si>
  <si>
    <t>（審判のできないチームの参加は原則として認めないものとする）</t>
  </si>
  <si>
    <t>アシスタントフラッグを持参できるチームは、用意をお願いします</t>
  </si>
  <si>
    <t>１７.</t>
  </si>
  <si>
    <t>審判服装</t>
  </si>
  <si>
    <t>レフリーウェア着用のこと</t>
  </si>
  <si>
    <t>１８.</t>
  </si>
  <si>
    <t>傷害保険</t>
  </si>
  <si>
    <t>大会中のケガ等については、各チーム傷害保険等に加入し対処する</t>
  </si>
  <si>
    <t>１９.</t>
  </si>
  <si>
    <t>注意事項</t>
  </si>
  <si>
    <t>・１日目の予選結果によって２日目の試合会場が異なります。</t>
  </si>
  <si>
    <t>　また、試合開始時間が１日目と２日目とでは異なります。</t>
  </si>
  <si>
    <t>・雨天決行（但し、グラウンド状況によっては中止の場合もありうる）</t>
  </si>
  <si>
    <t>・駐車スペースが限られておりますので、極力相乗りでお願いします。</t>
  </si>
  <si>
    <t>２０.</t>
  </si>
  <si>
    <t>連 絡 先</t>
  </si>
  <si>
    <t>長岡市サッカー協会４種委員会事業部</t>
  </si>
  <si>
    <t>事業部長</t>
  </si>
  <si>
    <t>　竹部久直</t>
  </si>
  <si>
    <t>携帯</t>
  </si>
  <si>
    <t>090-4845-6982</t>
  </si>
  <si>
    <t>FAX</t>
  </si>
  <si>
    <t>0258-83-4801</t>
  </si>
  <si>
    <t>Mail</t>
  </si>
  <si>
    <t>ysmtx054@yahoo.co.jp</t>
  </si>
  <si>
    <t>担当</t>
  </si>
  <si>
    <t>　横山　浩一</t>
  </si>
  <si>
    <t>携帯TEL</t>
  </si>
  <si>
    <t>090-4758-8673</t>
  </si>
  <si>
    <t>　ＦＡＸ</t>
  </si>
  <si>
    <t>0258-33-0561</t>
  </si>
  <si>
    <t>　</t>
  </si>
  <si>
    <t>serpista2001@yahoo.co.jp</t>
  </si>
  <si>
    <t>長岡まつり協賛小学生選抜サッカー大会</t>
  </si>
  <si>
    <t>大  会  要  項</t>
  </si>
  <si>
    <t>プ  ロ  グ  ラ ム</t>
  </si>
  <si>
    <t>第２９回</t>
  </si>
  <si>
    <t>平成２０年  ８月９日（土）　１０日（日）</t>
  </si>
  <si>
    <t>平成１９年長岡まつり協賛　第２８回小学生選抜サッカー大会参加チーム</t>
  </si>
  <si>
    <t>チーム名</t>
  </si>
  <si>
    <t>エスプリ長岡ＦＣ</t>
  </si>
  <si>
    <t>桂ヘリアンサス</t>
  </si>
  <si>
    <t>上川西JFC</t>
  </si>
  <si>
    <t>希望が丘SC</t>
  </si>
  <si>
    <t>越路ジュニアFC</t>
  </si>
  <si>
    <t>栖吉ＦＣ</t>
  </si>
  <si>
    <t>セルピエンテ長岡FC</t>
  </si>
  <si>
    <t>寺泊SC</t>
  </si>
  <si>
    <t>栃尾FC</t>
  </si>
  <si>
    <t>長岡SSS</t>
  </si>
  <si>
    <t>長岡レッツＪｒ．Ｆ．Ｃ</t>
  </si>
  <si>
    <t>富曽亀FC</t>
  </si>
  <si>
    <t>与板ジュニアサッカー団</t>
  </si>
  <si>
    <t>レオネス長岡JrFC</t>
  </si>
  <si>
    <t>四郎丸サッカースクール</t>
  </si>
  <si>
    <r>
      <t>中之島J</t>
    </r>
    <r>
      <rPr>
        <sz val="11"/>
        <rFont val="ＭＳ Ｐゴシック"/>
        <family val="3"/>
      </rPr>
      <t>FC</t>
    </r>
  </si>
  <si>
    <t>関原小学校</t>
  </si>
  <si>
    <t>亀田FC</t>
  </si>
  <si>
    <t>分水FC</t>
  </si>
  <si>
    <t>ファンタジスタ長岡ＪＦＣ</t>
  </si>
  <si>
    <t>三島JFC</t>
  </si>
  <si>
    <t>エスペリオFC</t>
  </si>
  <si>
    <t>前橋天神FC</t>
  </si>
  <si>
    <t>桶川サッカースポーツ少年団</t>
  </si>
  <si>
    <t>長岡サッカースポーツ少年団</t>
  </si>
  <si>
    <t>長岡ビルボードFCジュニア</t>
  </si>
  <si>
    <t>燕市</t>
  </si>
  <si>
    <t>新潟市中央区</t>
  </si>
  <si>
    <t>埼玉県桶川市</t>
  </si>
  <si>
    <t>群馬県前橋市</t>
  </si>
  <si>
    <t>石川県金沢市</t>
  </si>
  <si>
    <t>Aブロック</t>
  </si>
  <si>
    <t>レオネス</t>
  </si>
  <si>
    <t>①</t>
  </si>
  <si>
    <t>ビルボード</t>
  </si>
  <si>
    <t>③</t>
  </si>
  <si>
    <t>⑤</t>
  </si>
  <si>
    <t>④</t>
  </si>
  <si>
    <t>⑥</t>
  </si>
  <si>
    <t>四郎丸</t>
  </si>
  <si>
    <t>②</t>
  </si>
  <si>
    <t>天神</t>
  </si>
  <si>
    <t>時間</t>
  </si>
  <si>
    <t>試合</t>
  </si>
  <si>
    <t>主審・予備審</t>
  </si>
  <si>
    <t>副審（２名）</t>
  </si>
  <si>
    <t>9:15～9:50</t>
  </si>
  <si>
    <t>×</t>
  </si>
  <si>
    <t>ビルボ</t>
  </si>
  <si>
    <t>四郎丸</t>
  </si>
  <si>
    <t>天神</t>
  </si>
  <si>
    <t>10:00～10:35</t>
  </si>
  <si>
    <t>四郎丸</t>
  </si>
  <si>
    <t>11:10～11:45</t>
  </si>
  <si>
    <t>11:55～12:30</t>
  </si>
  <si>
    <t>13:30～14:05</t>
  </si>
  <si>
    <t>14:15～14:50</t>
  </si>
  <si>
    <t>Bブロック</t>
  </si>
  <si>
    <t>栖吉</t>
  </si>
  <si>
    <t>与板</t>
  </si>
  <si>
    <t>希望</t>
  </si>
  <si>
    <t>エスペリオ</t>
  </si>
  <si>
    <t>主審</t>
  </si>
  <si>
    <t>与板</t>
  </si>
  <si>
    <t>栖吉</t>
  </si>
  <si>
    <t>Cブロック</t>
  </si>
  <si>
    <t>三島</t>
  </si>
  <si>
    <t>⑧</t>
  </si>
  <si>
    <t>関原</t>
  </si>
  <si>
    <t>⑦</t>
  </si>
  <si>
    <t>栃尾</t>
  </si>
  <si>
    <t>⑨</t>
  </si>
  <si>
    <t>⑩</t>
  </si>
  <si>
    <t>亀田</t>
  </si>
  <si>
    <t>越路</t>
  </si>
  <si>
    <t>9:15～9:37</t>
  </si>
  <si>
    <t>三島　×　栃尾</t>
  </si>
  <si>
    <t>9:45～10:07</t>
  </si>
  <si>
    <t>越路　×　亀田</t>
  </si>
  <si>
    <t>10:15～10:37</t>
  </si>
  <si>
    <t>三島　×　関原</t>
  </si>
  <si>
    <t>10:45～11:07</t>
  </si>
  <si>
    <t>栃尾　×　越路</t>
  </si>
  <si>
    <t>11:15～11:37</t>
  </si>
  <si>
    <t>関原　×　亀田</t>
  </si>
  <si>
    <t>12:35～12:57</t>
  </si>
  <si>
    <t>三島　×　亀田</t>
  </si>
  <si>
    <t>13:05～13:27</t>
  </si>
  <si>
    <t>関原　×　栃尾</t>
  </si>
  <si>
    <t>13:35～13:57</t>
  </si>
  <si>
    <t>三島　×　越路</t>
  </si>
  <si>
    <t>14:05～14:27</t>
  </si>
  <si>
    <t>栃尾　×　亀田</t>
  </si>
  <si>
    <t>14:35～14:57</t>
  </si>
  <si>
    <t>関原　×　越路</t>
  </si>
  <si>
    <t>第２スポーツ広場サッカー場</t>
  </si>
  <si>
    <t>Dブロック</t>
  </si>
  <si>
    <t>(4)</t>
  </si>
  <si>
    <t>（7）</t>
  </si>
  <si>
    <t>分水</t>
  </si>
  <si>
    <t>(1)</t>
  </si>
  <si>
    <t>富曽亀</t>
  </si>
  <si>
    <t>Eブロック</t>
  </si>
  <si>
    <t>桶川</t>
  </si>
  <si>
    <t>ファンタジスタ</t>
  </si>
  <si>
    <t>上川西</t>
  </si>
  <si>
    <t>Fブロック</t>
  </si>
  <si>
    <t>セルピ</t>
  </si>
  <si>
    <t>（2）</t>
  </si>
  <si>
    <t>寺泊</t>
  </si>
  <si>
    <t>（5）</t>
  </si>
  <si>
    <t>（8）</t>
  </si>
  <si>
    <t>（6）</t>
  </si>
  <si>
    <t>（9）</t>
  </si>
  <si>
    <t>桂</t>
  </si>
  <si>
    <t>（3）</t>
  </si>
  <si>
    <t>レッツ</t>
  </si>
  <si>
    <t>副審(2名)</t>
  </si>
  <si>
    <t>9:00～9:35</t>
  </si>
  <si>
    <t>Aコート</t>
  </si>
  <si>
    <t>エスプリ</t>
  </si>
  <si>
    <t>中之島</t>
  </si>
  <si>
    <t>上川西</t>
  </si>
  <si>
    <t>長岡SSS</t>
  </si>
  <si>
    <t>Bコート</t>
  </si>
  <si>
    <t>桂</t>
  </si>
  <si>
    <t>9:40～10:15</t>
  </si>
  <si>
    <t>A</t>
  </si>
  <si>
    <t>B</t>
  </si>
  <si>
    <t>(2)</t>
  </si>
  <si>
    <t>10:20～10:55</t>
  </si>
  <si>
    <t>上川西</t>
  </si>
  <si>
    <t>長岡SSS</t>
  </si>
  <si>
    <t>桶川</t>
  </si>
  <si>
    <t>(3)</t>
  </si>
  <si>
    <t>11:00～11:35</t>
  </si>
  <si>
    <t>11:40～12:15</t>
  </si>
  <si>
    <t>(5)</t>
  </si>
  <si>
    <t>12:20～12:55</t>
  </si>
  <si>
    <t>(6)</t>
  </si>
  <si>
    <t>13:00～13:35</t>
  </si>
  <si>
    <t>(7)</t>
  </si>
  <si>
    <t>13:40～14:15</t>
  </si>
  <si>
    <t>(8)</t>
  </si>
  <si>
    <t>14:20～14:55</t>
  </si>
  <si>
    <t>(9)</t>
  </si>
  <si>
    <t>レッツ</t>
  </si>
  <si>
    <t>8/9(土)　　大　会　第　１　日　目　　（　予　選　）</t>
  </si>
  <si>
    <t>8/9(土)　　　大　会　第　１　日　目　　（　予　選　）</t>
  </si>
  <si>
    <t>決勝トーナメント</t>
  </si>
  <si>
    <t>優勝</t>
  </si>
  <si>
    <t>A ｺｰﾄ　　</t>
  </si>
  <si>
    <t>⑨</t>
  </si>
  <si>
    <t>準優勝</t>
  </si>
  <si>
    <t>B ｺｰﾄ　　</t>
  </si>
  <si>
    <t>第３位</t>
  </si>
  <si>
    <t>A ｺｰﾄ</t>
  </si>
  <si>
    <t>B ｺｰﾄ</t>
  </si>
  <si>
    <t>⑤</t>
  </si>
  <si>
    <t>A ｺｰﾄ</t>
  </si>
  <si>
    <t>①</t>
  </si>
  <si>
    <t>②</t>
  </si>
  <si>
    <t>Ａブロック１位</t>
  </si>
  <si>
    <t>Eブロック１位</t>
  </si>
  <si>
    <t>Cブロック１位</t>
  </si>
  <si>
    <t>2位グループ１位</t>
  </si>
  <si>
    <t>Bブロック１位</t>
  </si>
  <si>
    <t>Fブロック１位</t>
  </si>
  <si>
    <t>Ｄブロック１位</t>
  </si>
  <si>
    <t>2位グループ2位</t>
  </si>
  <si>
    <t>④</t>
  </si>
  <si>
    <t>B ｺｰﾄ ⑦</t>
  </si>
  <si>
    <t>敢闘賞</t>
  </si>
  <si>
    <t>A ｺｰﾄ ⑦</t>
  </si>
  <si>
    <t>２位リーグ　</t>
  </si>
  <si>
    <t>2位グループ3位</t>
  </si>
  <si>
    <t>Ａ－③</t>
  </si>
  <si>
    <t>2位グループ4位</t>
  </si>
  <si>
    <t>Ａ－⑧</t>
  </si>
  <si>
    <t>Ａ－⑥</t>
  </si>
  <si>
    <t>Ｂ－⑥</t>
  </si>
  <si>
    <t>Ｂ－⑧</t>
  </si>
  <si>
    <t>2位グループ5位</t>
  </si>
  <si>
    <t>2位グループ6位</t>
  </si>
  <si>
    <t>Ｂ－③</t>
  </si>
  <si>
    <t>時　間</t>
  </si>
  <si>
    <t>Ａ　コ　ー　ト</t>
  </si>
  <si>
    <t>Ｂ　コ　ー　ト</t>
  </si>
  <si>
    <t>試　　合</t>
  </si>
  <si>
    <t>主・予審</t>
  </si>
  <si>
    <t>副審</t>
  </si>
  <si>
    <t>第１試合</t>
  </si>
  <si>
    <t>9：00</t>
  </si>
  <si>
    <t>～</t>
  </si>
  <si>
    <t>9：35</t>
  </si>
  <si>
    <t>Aﾌﾞﾛｯｸ１位</t>
  </si>
  <si>
    <t>×</t>
  </si>
  <si>
    <t>Eﾌﾞﾛｯｸ１位</t>
  </si>
  <si>
    <t>Bﾌﾞﾛｯｸ1位</t>
  </si>
  <si>
    <t>Fﾌﾞﾛｯｸ1位</t>
  </si>
  <si>
    <t>第２試合</t>
  </si>
  <si>
    <t>9：45</t>
  </si>
  <si>
    <t>10：20</t>
  </si>
  <si>
    <t>Cﾌﾞﾛｯｸ1位</t>
  </si>
  <si>
    <t>2位-1位</t>
  </si>
  <si>
    <t>A－①勝</t>
  </si>
  <si>
    <t>A－①負</t>
  </si>
  <si>
    <t>Dﾌﾞﾛｯｸ1位</t>
  </si>
  <si>
    <t>2位-2位</t>
  </si>
  <si>
    <t>B－①勝</t>
  </si>
  <si>
    <t>B－①負</t>
  </si>
  <si>
    <t>第３試合</t>
  </si>
  <si>
    <t>10：30</t>
  </si>
  <si>
    <t>11：05</t>
  </si>
  <si>
    <t>2位-3位</t>
  </si>
  <si>
    <t>2位-4位</t>
  </si>
  <si>
    <t>A－②勝</t>
  </si>
  <si>
    <t>A－②負</t>
  </si>
  <si>
    <t>2位-5位</t>
  </si>
  <si>
    <t>2位-6位</t>
  </si>
  <si>
    <t>B－②勝</t>
  </si>
  <si>
    <t>B－②負</t>
  </si>
  <si>
    <t>第４試合</t>
  </si>
  <si>
    <t>11：15</t>
  </si>
  <si>
    <t>11：50</t>
  </si>
  <si>
    <t>A－③勝</t>
  </si>
  <si>
    <t>A－③負</t>
  </si>
  <si>
    <t>B－③勝</t>
  </si>
  <si>
    <t>B－③負</t>
  </si>
  <si>
    <t>第５試合</t>
  </si>
  <si>
    <t>12：00</t>
  </si>
  <si>
    <t>12：35</t>
  </si>
  <si>
    <t>A－④勝</t>
  </si>
  <si>
    <t>A－④負</t>
  </si>
  <si>
    <t>B－④勝</t>
  </si>
  <si>
    <t>B－④負</t>
  </si>
  <si>
    <t>第６試合</t>
  </si>
  <si>
    <t>12：45</t>
  </si>
  <si>
    <t>13：20</t>
  </si>
  <si>
    <t>2位-5位</t>
  </si>
  <si>
    <t>A－⑤勝</t>
  </si>
  <si>
    <t>A－⑤負</t>
  </si>
  <si>
    <t>2位-4位</t>
  </si>
  <si>
    <t>B－⑤勝</t>
  </si>
  <si>
    <t>B－⑤負</t>
  </si>
  <si>
    <t>第７試合</t>
  </si>
  <si>
    <t>13：30</t>
  </si>
  <si>
    <t>14：05</t>
  </si>
  <si>
    <t>A－⑥勝</t>
  </si>
  <si>
    <t>A－⑥負</t>
  </si>
  <si>
    <t>B－⑥勝</t>
  </si>
  <si>
    <t>B－⑥負</t>
  </si>
  <si>
    <t>第８試合</t>
  </si>
  <si>
    <t>14：15</t>
  </si>
  <si>
    <t>14：50</t>
  </si>
  <si>
    <t>A－⑦勝</t>
  </si>
  <si>
    <t>A－⑦負</t>
  </si>
  <si>
    <t>B－⑦勝</t>
  </si>
  <si>
    <t>B－⑦負</t>
  </si>
  <si>
    <t>第９試合</t>
  </si>
  <si>
    <t>15：00</t>
  </si>
  <si>
    <t>15：35</t>
  </si>
  <si>
    <t>A－⑧勝</t>
  </si>
  <si>
    <t>A－⑧負</t>
  </si>
  <si>
    <t>B－⑧勝</t>
  </si>
  <si>
    <t>B－⑧負</t>
  </si>
  <si>
    <t>３位リーグ</t>
  </si>
  <si>
    <t>Cコート</t>
  </si>
  <si>
    <t>ア</t>
  </si>
  <si>
    <t>Aブロック3位</t>
  </si>
  <si>
    <t>ウ</t>
  </si>
  <si>
    <t>Bブロック3位</t>
  </si>
  <si>
    <t>③</t>
  </si>
  <si>
    <t>⑥</t>
  </si>
  <si>
    <t>イ</t>
  </si>
  <si>
    <t>Cブロック3位</t>
  </si>
  <si>
    <t>エ</t>
  </si>
  <si>
    <t>Dブロック3位</t>
  </si>
  <si>
    <t>試　　　合</t>
  </si>
  <si>
    <t>主 ・予審</t>
  </si>
  <si>
    <t>副 審</t>
  </si>
  <si>
    <r>
      <t>9：</t>
    </r>
    <r>
      <rPr>
        <sz val="11"/>
        <rFont val="ＭＳ Ｐゴシック"/>
        <family val="3"/>
      </rPr>
      <t>00</t>
    </r>
  </si>
  <si>
    <r>
      <t xml:space="preserve">  9：</t>
    </r>
    <r>
      <rPr>
        <sz val="11"/>
        <rFont val="ＭＳ Ｐゴシック"/>
        <family val="3"/>
      </rPr>
      <t>35</t>
    </r>
  </si>
  <si>
    <r>
      <t>9</t>
    </r>
    <r>
      <rPr>
        <sz val="11"/>
        <rFont val="ＭＳ Ｐゴシック"/>
        <family val="3"/>
      </rPr>
      <t>：45</t>
    </r>
  </si>
  <si>
    <r>
      <t>10：</t>
    </r>
    <r>
      <rPr>
        <sz val="11"/>
        <rFont val="ＭＳ Ｐゴシック"/>
        <family val="3"/>
      </rPr>
      <t>20</t>
    </r>
  </si>
  <si>
    <t>（休憩）</t>
  </si>
  <si>
    <t>（３０分）</t>
  </si>
  <si>
    <r>
      <t>1</t>
    </r>
    <r>
      <rPr>
        <sz val="11"/>
        <rFont val="ＭＳ Ｐゴシック"/>
        <family val="3"/>
      </rPr>
      <t>0：50</t>
    </r>
  </si>
  <si>
    <r>
      <t>11：</t>
    </r>
    <r>
      <rPr>
        <sz val="11"/>
        <rFont val="ＭＳ Ｐゴシック"/>
        <family val="3"/>
      </rPr>
      <t>25</t>
    </r>
  </si>
  <si>
    <r>
      <t>1</t>
    </r>
    <r>
      <rPr>
        <sz val="11"/>
        <rFont val="ＭＳ Ｐゴシック"/>
        <family val="3"/>
      </rPr>
      <t>1：35</t>
    </r>
  </si>
  <si>
    <r>
      <t>1</t>
    </r>
    <r>
      <rPr>
        <sz val="11"/>
        <rFont val="ＭＳ Ｐゴシック"/>
        <family val="3"/>
      </rPr>
      <t>2：10</t>
    </r>
  </si>
  <si>
    <t>（６０分）</t>
  </si>
  <si>
    <r>
      <t>1</t>
    </r>
    <r>
      <rPr>
        <sz val="11"/>
        <rFont val="ＭＳ Ｐゴシック"/>
        <family val="3"/>
      </rPr>
      <t>3：10</t>
    </r>
  </si>
  <si>
    <r>
      <t>1</t>
    </r>
    <r>
      <rPr>
        <sz val="11"/>
        <rFont val="ＭＳ Ｐゴシック"/>
        <family val="3"/>
      </rPr>
      <t>3：45</t>
    </r>
  </si>
  <si>
    <r>
      <t>1</t>
    </r>
    <r>
      <rPr>
        <sz val="11"/>
        <rFont val="ＭＳ Ｐゴシック"/>
        <family val="3"/>
      </rPr>
      <t>3：55</t>
    </r>
  </si>
  <si>
    <r>
      <t>1</t>
    </r>
    <r>
      <rPr>
        <sz val="11"/>
        <rFont val="ＭＳ Ｐゴシック"/>
        <family val="3"/>
      </rPr>
      <t>4：30</t>
    </r>
  </si>
  <si>
    <t>8/10(日)  大会第２日目（順位決定戦）</t>
  </si>
  <si>
    <t>河 川 公 園</t>
  </si>
  <si>
    <t>3，4位リーグ</t>
  </si>
  <si>
    <t>Eブロック3位</t>
  </si>
  <si>
    <t>Cブロック4位</t>
  </si>
  <si>
    <t>Aブロック4位</t>
  </si>
  <si>
    <t>Fブロック３位</t>
  </si>
  <si>
    <t>Eブロック3位</t>
  </si>
  <si>
    <t>Cブロック4位</t>
  </si>
  <si>
    <t>Aブロック4位</t>
  </si>
  <si>
    <t>Fブロック３位</t>
  </si>
  <si>
    <t>9:45～10:20</t>
  </si>
  <si>
    <t>Cブロック4位</t>
  </si>
  <si>
    <t>10:50～11:25</t>
  </si>
  <si>
    <t>Fブロック３位</t>
  </si>
  <si>
    <t>11:35～12:10</t>
  </si>
  <si>
    <t>Aブロック4位</t>
  </si>
  <si>
    <t>13:10～13:45</t>
  </si>
  <si>
    <t>13:55～14:30</t>
  </si>
  <si>
    <t>4，5位リーグ</t>
  </si>
  <si>
    <t>Ｂブロック４位</t>
  </si>
  <si>
    <t>Ｃブロック５位</t>
  </si>
  <si>
    <t>Dブロック４位</t>
  </si>
  <si>
    <t>Ｆブロック４位</t>
  </si>
  <si>
    <t>Eブロック４位</t>
  </si>
  <si>
    <t>9:00～9:20</t>
  </si>
  <si>
    <t>Ｂブロック４位　×　Dブロック４位</t>
  </si>
  <si>
    <t>Ｃブロック５位</t>
  </si>
  <si>
    <t>Ｆブロック４位</t>
  </si>
  <si>
    <t>9:30～9:50</t>
  </si>
  <si>
    <t>Eブロック４位　×　Ｆブロック４位</t>
  </si>
  <si>
    <t>Ｂブロック４位</t>
  </si>
  <si>
    <t>Dブロック４位</t>
  </si>
  <si>
    <t>10:00～10:20</t>
  </si>
  <si>
    <t>Ｂブロック４位　×　Ｃブロック５位</t>
  </si>
  <si>
    <t>Eブロック４位</t>
  </si>
  <si>
    <t>10:30～10:50</t>
  </si>
  <si>
    <t>Dブロック４位　×　Eブロック４位</t>
  </si>
  <si>
    <t>11:00～11:20</t>
  </si>
  <si>
    <t>Ｃブロック５位　×　Ｆブロック４位</t>
  </si>
  <si>
    <t>12:20～12:40</t>
  </si>
  <si>
    <t>Ｆブロック４位　×　Ｂブロック４位</t>
  </si>
  <si>
    <t>12:50～13:10</t>
  </si>
  <si>
    <t>Dブロック４位　×　Ｃブロック５位</t>
  </si>
  <si>
    <t>13:20～13:40</t>
  </si>
  <si>
    <t>Eブロック４位　×　Ｂブロック４位</t>
  </si>
  <si>
    <t>13:50～14:10</t>
  </si>
  <si>
    <t>Ｆブロック４位　×　Dブロック４位</t>
  </si>
  <si>
    <t>14:20～14:40</t>
  </si>
  <si>
    <t>Ｃブロック５位　×　Eブロック４位</t>
  </si>
  <si>
    <t>8/10(日)大会第２日目（順位決定戦）</t>
  </si>
  <si>
    <t>Aブロック</t>
  </si>
  <si>
    <t>河川公園サッカー場</t>
  </si>
  <si>
    <t>勝点</t>
  </si>
  <si>
    <t>得点</t>
  </si>
  <si>
    <t>失点</t>
  </si>
  <si>
    <t>得失点差</t>
  </si>
  <si>
    <t>順位</t>
  </si>
  <si>
    <t>レオネス</t>
  </si>
  <si>
    <t>－</t>
  </si>
  <si>
    <t>ビルボード</t>
  </si>
  <si>
    <t>Bブロック</t>
  </si>
  <si>
    <t>エスペリオ</t>
  </si>
  <si>
    <t>Cブロック</t>
  </si>
  <si>
    <t>Dブロック</t>
  </si>
  <si>
    <t>第２スポーツ広場サッカー場</t>
  </si>
  <si>
    <t>エスプリ</t>
  </si>
  <si>
    <t>Eブロック</t>
  </si>
  <si>
    <t>ファンタジスタ</t>
  </si>
  <si>
    <t>Fブロック</t>
  </si>
  <si>
    <t>セルピエンテ</t>
  </si>
  <si>
    <t>レッツ</t>
  </si>
  <si>
    <t>A ｺｰﾄ　　</t>
  </si>
  <si>
    <t>⑨</t>
  </si>
  <si>
    <t>B ｺｰﾄ　　</t>
  </si>
  <si>
    <t>B ｺｰﾄ</t>
  </si>
  <si>
    <t>A ｺｰﾄ</t>
  </si>
  <si>
    <t>A ｺｰﾄ</t>
  </si>
  <si>
    <t>B ｺｰﾄ</t>
  </si>
  <si>
    <t>B ｺｰﾄ</t>
  </si>
  <si>
    <t>②</t>
  </si>
  <si>
    <t>①</t>
  </si>
  <si>
    <t>2位グループ2位</t>
  </si>
  <si>
    <t>④</t>
  </si>
  <si>
    <t>B ｺｰﾄ ⑦</t>
  </si>
  <si>
    <t>A ｺｰﾄ ⑦</t>
  </si>
  <si>
    <t>2位リーグ</t>
  </si>
  <si>
    <t>3位リーグ</t>
  </si>
  <si>
    <t>Fブロック3位</t>
  </si>
  <si>
    <t>Dブロック4位</t>
  </si>
  <si>
    <t>Eブロック4位</t>
  </si>
  <si>
    <t>Fブロック4位</t>
  </si>
  <si>
    <t>Cブロック5位</t>
  </si>
  <si>
    <r>
      <t>試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始　（第２会場は、９：００開始）</t>
    </r>
  </si>
  <si>
    <t>(Aコート）</t>
  </si>
  <si>
    <t>(Bコート）</t>
  </si>
  <si>
    <t>(Cコート）</t>
  </si>
  <si>
    <t>①</t>
  </si>
  <si>
    <t>エスプリ</t>
  </si>
  <si>
    <t>中之島</t>
  </si>
  <si>
    <t>Dブロック3位</t>
  </si>
  <si>
    <t>Eブロック3位</t>
  </si>
  <si>
    <t>Cブロック3位</t>
  </si>
  <si>
    <t>Cブロック3位</t>
  </si>
  <si>
    <t>Bブロック3位</t>
  </si>
  <si>
    <t>Bブロック3位</t>
  </si>
  <si>
    <t>Aブロック3位</t>
  </si>
  <si>
    <t>Aブロック3位</t>
  </si>
  <si>
    <t>Dブロック3位</t>
  </si>
  <si>
    <t>Dブロック3位</t>
  </si>
  <si>
    <t>2位-3位</t>
  </si>
  <si>
    <t>2位-4位</t>
  </si>
  <si>
    <t>2位-5位</t>
  </si>
  <si>
    <t>2位-6位</t>
  </si>
  <si>
    <r>
      <t>・会場付近の方の迷惑になりますので、</t>
    </r>
    <r>
      <rPr>
        <b/>
        <u val="single"/>
        <sz val="11"/>
        <color indexed="10"/>
        <rFont val="ＭＳ 明朝"/>
        <family val="1"/>
      </rPr>
      <t>絶対に路上駐車はいないこと</t>
    </r>
    <r>
      <rPr>
        <sz val="11"/>
        <color indexed="10"/>
        <rFont val="ＭＳ 明朝"/>
        <family val="1"/>
      </rPr>
      <t>。</t>
    </r>
  </si>
  <si>
    <t>○</t>
  </si>
  <si>
    <t>●</t>
  </si>
  <si>
    <t>△</t>
  </si>
  <si>
    <t>レオネス長岡</t>
  </si>
  <si>
    <t>長岡SSS</t>
  </si>
  <si>
    <t>越路</t>
  </si>
  <si>
    <t>長岡レッツ</t>
  </si>
  <si>
    <t>与板</t>
  </si>
  <si>
    <t>寺泊</t>
  </si>
  <si>
    <t>分水</t>
  </si>
  <si>
    <t>ビルボード長岡</t>
  </si>
  <si>
    <t>エスプリ長岡</t>
  </si>
  <si>
    <t>２位ｸﾞﾙｰﾌﾟ－３位</t>
  </si>
  <si>
    <t>２位ｸﾞﾙｰﾌﾟ－４位</t>
  </si>
  <si>
    <t>２位ｸﾞﾙｰﾌﾟ－５位</t>
  </si>
  <si>
    <t>２位ｸﾞﾙｰﾌﾟ－６位</t>
  </si>
  <si>
    <t>富曽亀</t>
  </si>
  <si>
    <t>上川西</t>
  </si>
  <si>
    <t>栖吉</t>
  </si>
  <si>
    <t>関原</t>
  </si>
  <si>
    <t>四郎丸</t>
  </si>
  <si>
    <t>セルピエンテ
長岡</t>
  </si>
  <si>
    <t>Bブロック４位</t>
  </si>
  <si>
    <t>希望が丘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</si>
</sst>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name val="MS UI Gothic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b/>
      <sz val="26"/>
      <name val="ＭＳ Ｐ明朝"/>
      <family val="1"/>
    </font>
    <font>
      <b/>
      <sz val="2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明朝"/>
      <family val="1"/>
    </font>
    <font>
      <b/>
      <sz val="18"/>
      <color indexed="8"/>
      <name val="ＭＳ Ｐゴシック"/>
      <family val="3"/>
    </font>
    <font>
      <sz val="20"/>
      <name val="ＪＳ明朝"/>
      <family val="1"/>
    </font>
    <font>
      <sz val="2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  <font>
      <b/>
      <sz val="11"/>
      <color rgb="FFFF0000"/>
      <name val="ＭＳ 明朝"/>
      <family val="1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45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75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43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/>
    </xf>
    <xf numFmtId="0" fontId="15" fillId="0" borderId="0" xfId="43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right" vertical="center" indent="2"/>
    </xf>
    <xf numFmtId="0" fontId="26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 textRotation="255" wrapText="1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7" xfId="0" applyFont="1" applyBorder="1" applyAlignment="1">
      <alignment vertical="center" shrinkToFit="1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 shrinkToFit="1"/>
    </xf>
    <xf numFmtId="0" fontId="14" fillId="0" borderId="0" xfId="0" applyFont="1" applyBorder="1" applyAlignment="1" quotePrefix="1">
      <alignment horizontal="center" vertical="center"/>
    </xf>
    <xf numFmtId="20" fontId="14" fillId="0" borderId="0" xfId="0" applyNumberFormat="1" applyFont="1" applyBorder="1" applyAlignment="1" quotePrefix="1">
      <alignment horizontal="right"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42" xfId="0" applyFont="1" applyBorder="1" applyAlignment="1" quotePrefix="1">
      <alignment horizontal="center" vertical="center"/>
    </xf>
    <xf numFmtId="0" fontId="14" fillId="0" borderId="42" xfId="0" applyFont="1" applyBorder="1" applyAlignment="1">
      <alignment horizontal="center" vertical="center"/>
    </xf>
    <xf numFmtId="20" fontId="14" fillId="0" borderId="42" xfId="0" applyNumberFormat="1" applyFont="1" applyBorder="1" applyAlignment="1" quotePrefix="1">
      <alignment horizontal="right" vertical="center"/>
    </xf>
    <xf numFmtId="49" fontId="14" fillId="0" borderId="42" xfId="0" applyNumberFormat="1" applyFont="1" applyBorder="1" applyAlignment="1">
      <alignment vertical="center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0" borderId="11" xfId="0" applyFont="1" applyBorder="1" applyAlignment="1">
      <alignment vertical="center"/>
    </xf>
    <xf numFmtId="0" fontId="80" fillId="0" borderId="0" xfId="0" applyNumberFormat="1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4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7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8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NumberFormat="1" applyBorder="1" applyAlignment="1">
      <alignment horizontal="center"/>
    </xf>
    <xf numFmtId="0" fontId="29" fillId="0" borderId="0" xfId="0" applyNumberFormat="1" applyFont="1" applyBorder="1" applyAlignment="1">
      <alignment/>
    </xf>
    <xf numFmtId="0" fontId="29" fillId="0" borderId="47" xfId="0" applyNumberFormat="1" applyFont="1" applyBorder="1" applyAlignment="1">
      <alignment/>
    </xf>
    <xf numFmtId="0" fontId="29" fillId="0" borderId="46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29" fillId="0" borderId="49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29" fillId="0" borderId="48" xfId="0" applyNumberFormat="1" applyFont="1" applyBorder="1" applyAlignment="1">
      <alignment/>
    </xf>
    <xf numFmtId="0" fontId="29" fillId="0" borderId="49" xfId="0" applyNumberFormat="1" applyFont="1" applyBorder="1" applyAlignment="1">
      <alignment/>
    </xf>
    <xf numFmtId="0" fontId="29" fillId="0" borderId="50" xfId="0" applyNumberFormat="1" applyFont="1" applyBorder="1" applyAlignment="1">
      <alignment/>
    </xf>
    <xf numFmtId="0" fontId="29" fillId="0" borderId="44" xfId="0" applyNumberFormat="1" applyFont="1" applyBorder="1" applyAlignment="1">
      <alignment/>
    </xf>
    <xf numFmtId="0" fontId="29" fillId="0" borderId="45" xfId="0" applyNumberFormat="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distributed" vertical="center" indent="8"/>
    </xf>
    <xf numFmtId="0" fontId="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53" xfId="0" applyFont="1" applyBorder="1" applyAlignment="1">
      <alignment vertical="center" textRotation="255" wrapText="1"/>
    </xf>
    <xf numFmtId="0" fontId="30" fillId="0" borderId="54" xfId="0" applyFont="1" applyBorder="1" applyAlignment="1">
      <alignment vertical="center" textRotation="255" wrapText="1"/>
    </xf>
    <xf numFmtId="0" fontId="30" fillId="0" borderId="29" xfId="0" applyFont="1" applyBorder="1" applyAlignment="1">
      <alignment vertical="center" textRotation="255" wrapText="1"/>
    </xf>
    <xf numFmtId="0" fontId="30" fillId="0" borderId="30" xfId="0" applyFont="1" applyBorder="1" applyAlignment="1">
      <alignment vertical="center" textRotation="255" wrapText="1"/>
    </xf>
    <xf numFmtId="0" fontId="30" fillId="0" borderId="31" xfId="0" applyFont="1" applyBorder="1" applyAlignment="1">
      <alignment vertical="center" textRotation="255" wrapText="1"/>
    </xf>
    <xf numFmtId="0" fontId="30" fillId="0" borderId="33" xfId="0" applyFont="1" applyBorder="1" applyAlignment="1">
      <alignment vertical="center" textRotation="255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20" fontId="24" fillId="0" borderId="37" xfId="0" applyNumberFormat="1" applyFont="1" applyBorder="1" applyAlignment="1" quotePrefix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49" fontId="24" fillId="0" borderId="33" xfId="0" applyNumberFormat="1" applyFont="1" applyBorder="1" applyAlignment="1">
      <alignment horizontal="right" vertical="center"/>
    </xf>
    <xf numFmtId="49" fontId="24" fillId="0" borderId="37" xfId="0" applyNumberFormat="1" applyFont="1" applyBorder="1" applyAlignment="1">
      <alignment horizontal="right" vertical="center"/>
    </xf>
    <xf numFmtId="49" fontId="24" fillId="0" borderId="31" xfId="0" applyNumberFormat="1" applyFont="1" applyBorder="1" applyAlignment="1">
      <alignment horizontal="right" vertical="center"/>
    </xf>
    <xf numFmtId="0" fontId="24" fillId="0" borderId="61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20" fontId="24" fillId="0" borderId="39" xfId="0" applyNumberFormat="1" applyFont="1" applyBorder="1" applyAlignment="1" quotePrefix="1">
      <alignment horizontal="right" vertical="center"/>
    </xf>
    <xf numFmtId="0" fontId="24" fillId="0" borderId="39" xfId="0" applyFont="1" applyBorder="1" applyAlignment="1">
      <alignment horizontal="right" vertical="center"/>
    </xf>
    <xf numFmtId="0" fontId="24" fillId="0" borderId="63" xfId="0" applyFont="1" applyBorder="1" applyAlignment="1">
      <alignment horizontal="right" vertical="center"/>
    </xf>
    <xf numFmtId="49" fontId="24" fillId="0" borderId="64" xfId="0" applyNumberFormat="1" applyFont="1" applyBorder="1" applyAlignment="1">
      <alignment horizontal="right" vertical="center"/>
    </xf>
    <xf numFmtId="49" fontId="24" fillId="0" borderId="39" xfId="0" applyNumberFormat="1" applyFont="1" applyBorder="1" applyAlignment="1">
      <alignment horizontal="right" vertical="center"/>
    </xf>
    <xf numFmtId="49" fontId="24" fillId="0" borderId="63" xfId="0" applyNumberFormat="1" applyFont="1" applyBorder="1" applyAlignment="1">
      <alignment horizontal="right" vertical="center"/>
    </xf>
    <xf numFmtId="0" fontId="24" fillId="0" borderId="6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20" fontId="24" fillId="0" borderId="67" xfId="0" applyNumberFormat="1" applyFont="1" applyBorder="1" applyAlignment="1" quotePrefix="1">
      <alignment horizontal="right" vertical="center"/>
    </xf>
    <xf numFmtId="20" fontId="24" fillId="0" borderId="40" xfId="0" applyNumberFormat="1" applyFont="1" applyBorder="1" applyAlignment="1" quotePrefix="1">
      <alignment horizontal="right" vertical="center"/>
    </xf>
    <xf numFmtId="49" fontId="24" fillId="0" borderId="40" xfId="0" applyNumberFormat="1" applyFont="1" applyBorder="1" applyAlignment="1">
      <alignment horizontal="right" vertical="center"/>
    </xf>
    <xf numFmtId="49" fontId="24" fillId="0" borderId="68" xfId="0" applyNumberFormat="1" applyFont="1" applyBorder="1" applyAlignment="1">
      <alignment horizontal="right" vertical="center"/>
    </xf>
    <xf numFmtId="0" fontId="24" fillId="0" borderId="66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8" fillId="0" borderId="0" xfId="0" applyFont="1" applyBorder="1" applyAlignment="1" quotePrefix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20" fontId="14" fillId="0" borderId="15" xfId="0" applyNumberFormat="1" applyFont="1" applyBorder="1" applyAlignment="1" quotePrefix="1">
      <alignment horizontal="right" vertical="center"/>
    </xf>
    <xf numFmtId="20" fontId="14" fillId="0" borderId="16" xfId="0" applyNumberFormat="1" applyFont="1" applyBorder="1" applyAlignment="1" quotePrefix="1">
      <alignment horizontal="right" vertical="center"/>
    </xf>
    <xf numFmtId="20" fontId="14" fillId="0" borderId="79" xfId="0" applyNumberFormat="1" applyFont="1" applyBorder="1" applyAlignment="1" quotePrefix="1">
      <alignment horizontal="right" vertical="center"/>
    </xf>
    <xf numFmtId="20" fontId="14" fillId="0" borderId="32" xfId="0" applyNumberFormat="1" applyFont="1" applyBorder="1" applyAlignment="1" quotePrefix="1">
      <alignment horizontal="right" vertical="center"/>
    </xf>
    <xf numFmtId="49" fontId="14" fillId="0" borderId="16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8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81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20" fontId="14" fillId="0" borderId="88" xfId="0" applyNumberFormat="1" applyFont="1" applyBorder="1" applyAlignment="1" quotePrefix="1">
      <alignment horizontal="right" vertical="center"/>
    </xf>
    <xf numFmtId="20" fontId="14" fillId="0" borderId="86" xfId="0" applyNumberFormat="1" applyFont="1" applyBorder="1" applyAlignment="1" quotePrefix="1">
      <alignment horizontal="right" vertical="center"/>
    </xf>
    <xf numFmtId="20" fontId="14" fillId="0" borderId="18" xfId="0" applyNumberFormat="1" applyFont="1" applyBorder="1" applyAlignment="1" quotePrefix="1">
      <alignment horizontal="right" vertical="center"/>
    </xf>
    <xf numFmtId="20" fontId="14" fillId="0" borderId="0" xfId="0" applyNumberFormat="1" applyFont="1" applyBorder="1" applyAlignment="1" quotePrefix="1">
      <alignment horizontal="right" vertical="center"/>
    </xf>
    <xf numFmtId="49" fontId="14" fillId="0" borderId="86" xfId="0" applyNumberFormat="1" applyFont="1" applyBorder="1" applyAlignment="1" quotePrefix="1">
      <alignment vertical="center"/>
    </xf>
    <xf numFmtId="49" fontId="14" fillId="0" borderId="89" xfId="0" applyNumberFormat="1" applyFont="1" applyBorder="1" applyAlignment="1" quotePrefix="1">
      <alignment vertical="center"/>
    </xf>
    <xf numFmtId="49" fontId="14" fillId="0" borderId="0" xfId="0" applyNumberFormat="1" applyFont="1" applyBorder="1" applyAlignment="1" quotePrefix="1">
      <alignment vertical="center"/>
    </xf>
    <xf numFmtId="49" fontId="14" fillId="0" borderId="19" xfId="0" applyNumberFormat="1" applyFont="1" applyBorder="1" applyAlignment="1" quotePrefix="1">
      <alignment vertical="center"/>
    </xf>
    <xf numFmtId="49" fontId="14" fillId="0" borderId="88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20" fontId="14" fillId="0" borderId="13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4" fillId="0" borderId="87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78" xfId="0" applyFont="1" applyBorder="1" applyAlignment="1" quotePrefix="1">
      <alignment horizontal="center" vertical="center"/>
    </xf>
    <xf numFmtId="0" fontId="14" fillId="0" borderId="32" xfId="0" applyFont="1" applyBorder="1" applyAlignment="1" quotePrefix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vertical="center"/>
    </xf>
    <xf numFmtId="0" fontId="14" fillId="0" borderId="85" xfId="0" applyFont="1" applyBorder="1" applyAlignment="1" quotePrefix="1">
      <alignment horizontal="center" vertical="center"/>
    </xf>
    <xf numFmtId="0" fontId="14" fillId="0" borderId="86" xfId="0" applyFont="1" applyBorder="1" applyAlignment="1" quotePrefix="1">
      <alignment horizontal="center" vertical="center"/>
    </xf>
    <xf numFmtId="49" fontId="14" fillId="0" borderId="32" xfId="0" applyNumberFormat="1" applyFont="1" applyBorder="1" applyAlignment="1" quotePrefix="1">
      <alignment vertical="center"/>
    </xf>
    <xf numFmtId="49" fontId="14" fillId="0" borderId="80" xfId="0" applyNumberFormat="1" applyFont="1" applyBorder="1" applyAlignment="1" quotePrefix="1">
      <alignment vertical="center"/>
    </xf>
    <xf numFmtId="0" fontId="14" fillId="0" borderId="98" xfId="0" applyFont="1" applyBorder="1" applyAlignment="1" quotePrefix="1">
      <alignment horizontal="center" vertical="center"/>
    </xf>
    <xf numFmtId="0" fontId="14" fillId="0" borderId="99" xfId="0" applyFont="1" applyBorder="1" applyAlignment="1" quotePrefix="1">
      <alignment horizontal="center" vertical="center"/>
    </xf>
    <xf numFmtId="0" fontId="14" fillId="0" borderId="99" xfId="0" applyFont="1" applyBorder="1" applyAlignment="1">
      <alignment horizontal="center" vertical="center"/>
    </xf>
    <xf numFmtId="20" fontId="14" fillId="0" borderId="100" xfId="0" applyNumberFormat="1" applyFont="1" applyBorder="1" applyAlignment="1" quotePrefix="1">
      <alignment horizontal="right" vertical="center"/>
    </xf>
    <xf numFmtId="20" fontId="14" fillId="0" borderId="99" xfId="0" applyNumberFormat="1" applyFont="1" applyBorder="1" applyAlignment="1" quotePrefix="1">
      <alignment horizontal="right" vertical="center"/>
    </xf>
    <xf numFmtId="49" fontId="14" fillId="0" borderId="86" xfId="0" applyNumberFormat="1" applyFont="1" applyBorder="1" applyAlignment="1">
      <alignment vertical="center"/>
    </xf>
    <xf numFmtId="49" fontId="14" fillId="0" borderId="89" xfId="0" applyNumberFormat="1" applyFont="1" applyBorder="1" applyAlignment="1">
      <alignment vertical="center"/>
    </xf>
    <xf numFmtId="49" fontId="14" fillId="0" borderId="99" xfId="0" applyNumberFormat="1" applyFont="1" applyBorder="1" applyAlignment="1">
      <alignment vertical="center"/>
    </xf>
    <xf numFmtId="49" fontId="14" fillId="0" borderId="101" xfId="0" applyNumberFormat="1" applyFont="1" applyBorder="1" applyAlignment="1">
      <alignment vertical="center"/>
    </xf>
    <xf numFmtId="49" fontId="14" fillId="0" borderId="100" xfId="0" applyNumberFormat="1" applyFont="1" applyBorder="1" applyAlignment="1">
      <alignment horizontal="center" vertical="center"/>
    </xf>
    <xf numFmtId="49" fontId="14" fillId="0" borderId="99" xfId="0" applyNumberFormat="1" applyFont="1" applyBorder="1" applyAlignment="1">
      <alignment horizontal="center" vertical="center"/>
    </xf>
    <xf numFmtId="49" fontId="14" fillId="0" borderId="102" xfId="0" applyNumberFormat="1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89" xfId="0" applyNumberFormat="1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0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 wrapText="1"/>
    </xf>
    <xf numFmtId="0" fontId="0" fillId="0" borderId="106" xfId="0" applyNumberFormat="1" applyBorder="1" applyAlignment="1">
      <alignment horizontal="center" vertical="center" wrapText="1"/>
    </xf>
    <xf numFmtId="49" fontId="24" fillId="0" borderId="106" xfId="0" applyNumberFormat="1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33" fillId="0" borderId="44" xfId="0" applyNumberFormat="1" applyFont="1" applyBorder="1" applyAlignment="1">
      <alignment horizontal="center" vertical="center"/>
    </xf>
    <xf numFmtId="49" fontId="0" fillId="0" borderId="106" xfId="0" applyNumberFormat="1" applyFill="1" applyBorder="1" applyAlignment="1">
      <alignment horizontal="center" vertical="center" wrapText="1"/>
    </xf>
    <xf numFmtId="49" fontId="0" fillId="0" borderId="106" xfId="0" applyNumberFormat="1" applyFont="1" applyFill="1" applyBorder="1" applyAlignment="1">
      <alignment horizontal="center" vertical="center" wrapText="1"/>
    </xf>
    <xf numFmtId="0" fontId="29" fillId="0" borderId="106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0" fontId="29" fillId="0" borderId="46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9" fillId="0" borderId="48" xfId="0" applyNumberFormat="1" applyFont="1" applyBorder="1" applyAlignment="1">
      <alignment horizontal="center" vertical="center"/>
    </xf>
    <xf numFmtId="0" fontId="29" fillId="0" borderId="50" xfId="0" applyNumberFormat="1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24" fillId="0" borderId="106" xfId="0" applyNumberFormat="1" applyFont="1" applyBorder="1" applyAlignment="1">
      <alignment horizontal="center" vertical="center" wrapText="1"/>
    </xf>
    <xf numFmtId="0" fontId="57" fillId="0" borderId="44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58" fillId="0" borderId="44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29" fillId="0" borderId="48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center"/>
    </xf>
    <xf numFmtId="0" fontId="79" fillId="0" borderId="48" xfId="0" applyFont="1" applyBorder="1" applyAlignment="1">
      <alignment horizontal="center"/>
    </xf>
    <xf numFmtId="0" fontId="79" fillId="0" borderId="50" xfId="0" applyFont="1" applyBorder="1" applyAlignment="1">
      <alignment horizontal="center"/>
    </xf>
    <xf numFmtId="0" fontId="30" fillId="0" borderId="53" xfId="0" applyFont="1" applyBorder="1" applyAlignment="1">
      <alignment vertical="center" textRotation="255" shrinkToFit="1"/>
    </xf>
    <xf numFmtId="0" fontId="30" fillId="0" borderId="54" xfId="0" applyFont="1" applyBorder="1" applyAlignment="1">
      <alignment vertical="center" textRotation="255" shrinkToFit="1"/>
    </xf>
    <xf numFmtId="0" fontId="30" fillId="0" borderId="29" xfId="0" applyFont="1" applyBorder="1" applyAlignment="1">
      <alignment vertical="center" textRotation="255" shrinkToFit="1"/>
    </xf>
    <xf numFmtId="0" fontId="30" fillId="0" borderId="30" xfId="0" applyFont="1" applyBorder="1" applyAlignment="1">
      <alignment vertical="center" textRotation="255" shrinkToFit="1"/>
    </xf>
    <xf numFmtId="0" fontId="30" fillId="0" borderId="31" xfId="0" applyFont="1" applyBorder="1" applyAlignment="1">
      <alignment vertical="center" textRotation="255" shrinkToFit="1"/>
    </xf>
    <xf numFmtId="0" fontId="30" fillId="0" borderId="33" xfId="0" applyFont="1" applyBorder="1" applyAlignment="1">
      <alignment vertical="center" textRotation="255" shrinkToFit="1"/>
    </xf>
    <xf numFmtId="56" fontId="0" fillId="0" borderId="43" xfId="0" applyNumberFormat="1" applyBorder="1" applyAlignment="1" quotePrefix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2247900" y="2171700"/>
          <a:ext cx="2428875" cy="1466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0</xdr:colOff>
      <xdr:row>17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47900" y="2171700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0</xdr:colOff>
      <xdr:row>17</xdr:row>
      <xdr:rowOff>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2247900" y="2171700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2247900" y="7648575"/>
          <a:ext cx="2428875" cy="1466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247900" y="7648575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6" name="直線コネクタ 6"/>
        <xdr:cNvSpPr>
          <a:spLocks/>
        </xdr:cNvSpPr>
      </xdr:nvSpPr>
      <xdr:spPr>
        <a:xfrm rot="10800000" flipV="1">
          <a:off x="2247900" y="7648575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61</xdr:row>
      <xdr:rowOff>9525</xdr:rowOff>
    </xdr:from>
    <xdr:to>
      <xdr:col>7</xdr:col>
      <xdr:colOff>600075</xdr:colOff>
      <xdr:row>75</xdr:row>
      <xdr:rowOff>19050</xdr:rowOff>
    </xdr:to>
    <xdr:sp>
      <xdr:nvSpPr>
        <xdr:cNvPr id="7" name="五角形 7"/>
        <xdr:cNvSpPr>
          <a:spLocks/>
        </xdr:cNvSpPr>
      </xdr:nvSpPr>
      <xdr:spPr>
        <a:xfrm>
          <a:off x="2286000" y="12753975"/>
          <a:ext cx="2381250" cy="2524125"/>
        </a:xfrm>
        <a:prstGeom prst="pentagon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61</xdr:row>
      <xdr:rowOff>9525</xdr:rowOff>
    </xdr:from>
    <xdr:to>
      <xdr:col>6</xdr:col>
      <xdr:colOff>19050</xdr:colOff>
      <xdr:row>75</xdr:row>
      <xdr:rowOff>19050</xdr:rowOff>
    </xdr:to>
    <xdr:sp>
      <xdr:nvSpPr>
        <xdr:cNvPr id="8" name="直線コネクタ 8"/>
        <xdr:cNvSpPr>
          <a:spLocks/>
        </xdr:cNvSpPr>
      </xdr:nvSpPr>
      <xdr:spPr>
        <a:xfrm rot="16200000" flipH="1" flipV="1">
          <a:off x="2743200" y="12753975"/>
          <a:ext cx="733425" cy="2524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9525</xdr:rowOff>
    </xdr:from>
    <xdr:to>
      <xdr:col>7</xdr:col>
      <xdr:colOff>142875</xdr:colOff>
      <xdr:row>75</xdr:row>
      <xdr:rowOff>19050</xdr:rowOff>
    </xdr:to>
    <xdr:sp>
      <xdr:nvSpPr>
        <xdr:cNvPr id="9" name="直線コネクタ 9"/>
        <xdr:cNvSpPr>
          <a:spLocks/>
        </xdr:cNvSpPr>
      </xdr:nvSpPr>
      <xdr:spPr>
        <a:xfrm rot="16200000" flipH="1">
          <a:off x="3476625" y="12753975"/>
          <a:ext cx="733425" cy="2524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76200</xdr:rowOff>
    </xdr:from>
    <xdr:to>
      <xdr:col>7</xdr:col>
      <xdr:colOff>600075</xdr:colOff>
      <xdr:row>66</xdr:row>
      <xdr:rowOff>76200</xdr:rowOff>
    </xdr:to>
    <xdr:sp>
      <xdr:nvSpPr>
        <xdr:cNvPr id="10" name="直線コネクタ 10"/>
        <xdr:cNvSpPr>
          <a:spLocks/>
        </xdr:cNvSpPr>
      </xdr:nvSpPr>
      <xdr:spPr>
        <a:xfrm rot="10800000" flipH="1">
          <a:off x="2286000" y="13735050"/>
          <a:ext cx="2381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76200</xdr:rowOff>
    </xdr:from>
    <xdr:to>
      <xdr:col>7</xdr:col>
      <xdr:colOff>142875</xdr:colOff>
      <xdr:row>75</xdr:row>
      <xdr:rowOff>19050</xdr:rowOff>
    </xdr:to>
    <xdr:sp>
      <xdr:nvSpPr>
        <xdr:cNvPr id="11" name="直線コネクタ 11"/>
        <xdr:cNvSpPr>
          <a:spLocks/>
        </xdr:cNvSpPr>
      </xdr:nvSpPr>
      <xdr:spPr>
        <a:xfrm rot="10800000" flipH="1" flipV="1">
          <a:off x="2286000" y="13735050"/>
          <a:ext cx="1924050" cy="1543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66</xdr:row>
      <xdr:rowOff>76200</xdr:rowOff>
    </xdr:from>
    <xdr:to>
      <xdr:col>7</xdr:col>
      <xdr:colOff>600075</xdr:colOff>
      <xdr:row>75</xdr:row>
      <xdr:rowOff>19050</xdr:rowOff>
    </xdr:to>
    <xdr:sp>
      <xdr:nvSpPr>
        <xdr:cNvPr id="12" name="直線コネクタ 12"/>
        <xdr:cNvSpPr>
          <a:spLocks/>
        </xdr:cNvSpPr>
      </xdr:nvSpPr>
      <xdr:spPr>
        <a:xfrm flipH="1">
          <a:off x="2743200" y="13735050"/>
          <a:ext cx="1924050" cy="1543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7</xdr:col>
      <xdr:colOff>0</xdr:colOff>
      <xdr:row>34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828800" y="4991100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7</xdr:col>
      <xdr:colOff>0</xdr:colOff>
      <xdr:row>34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828800" y="499110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7</xdr:col>
      <xdr:colOff>0</xdr:colOff>
      <xdr:row>34</xdr:row>
      <xdr:rowOff>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1828800" y="499110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50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1828800" y="7800975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50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1828800" y="780097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50</xdr:row>
      <xdr:rowOff>0</xdr:rowOff>
    </xdr:to>
    <xdr:sp>
      <xdr:nvSpPr>
        <xdr:cNvPr id="6" name="直線コネクタ 6"/>
        <xdr:cNvSpPr>
          <a:spLocks/>
        </xdr:cNvSpPr>
      </xdr:nvSpPr>
      <xdr:spPr>
        <a:xfrm rot="10800000" flipV="1">
          <a:off x="1828800" y="780097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1828800" y="2028825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1828800" y="202882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9" name="直線コネクタ 9"/>
        <xdr:cNvSpPr>
          <a:spLocks/>
        </xdr:cNvSpPr>
      </xdr:nvSpPr>
      <xdr:spPr>
        <a:xfrm rot="10800000" flipV="1">
          <a:off x="1828800" y="202882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28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2" name="Line 29"/>
        <xdr:cNvSpPr>
          <a:spLocks/>
        </xdr:cNvSpPr>
      </xdr:nvSpPr>
      <xdr:spPr>
        <a:xfrm flipV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3" name="Line 30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4" name="Line 31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5" name="Line 32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7" name="Line 34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8" name="Line 35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0" name="Line 37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1" name="Line 38"/>
        <xdr:cNvSpPr>
          <a:spLocks/>
        </xdr:cNvSpPr>
      </xdr:nvSpPr>
      <xdr:spPr>
        <a:xfrm flipV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2" name="Line 39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3" name="Line 40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4" name="Line 41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5" name="Line 42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6" name="Line 43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7" name="Line 44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8" name="Line 45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17</xdr:col>
      <xdr:colOff>0</xdr:colOff>
      <xdr:row>91</xdr:row>
      <xdr:rowOff>9525</xdr:rowOff>
    </xdr:to>
    <xdr:sp>
      <xdr:nvSpPr>
        <xdr:cNvPr id="19" name="Line 46"/>
        <xdr:cNvSpPr>
          <a:spLocks/>
        </xdr:cNvSpPr>
      </xdr:nvSpPr>
      <xdr:spPr>
        <a:xfrm>
          <a:off x="1952625" y="148590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83</xdr:row>
      <xdr:rowOff>0</xdr:rowOff>
    </xdr:from>
    <xdr:to>
      <xdr:col>33</xdr:col>
      <xdr:colOff>0</xdr:colOff>
      <xdr:row>91</xdr:row>
      <xdr:rowOff>0</xdr:rowOff>
    </xdr:to>
    <xdr:sp>
      <xdr:nvSpPr>
        <xdr:cNvPr id="20" name="Line 47"/>
        <xdr:cNvSpPr>
          <a:spLocks/>
        </xdr:cNvSpPr>
      </xdr:nvSpPr>
      <xdr:spPr>
        <a:xfrm>
          <a:off x="3933825" y="148590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33</xdr:col>
      <xdr:colOff>0</xdr:colOff>
      <xdr:row>83</xdr:row>
      <xdr:rowOff>0</xdr:rowOff>
    </xdr:to>
    <xdr:sp>
      <xdr:nvSpPr>
        <xdr:cNvPr id="21" name="Line 48"/>
        <xdr:cNvSpPr>
          <a:spLocks/>
        </xdr:cNvSpPr>
      </xdr:nvSpPr>
      <xdr:spPr>
        <a:xfrm>
          <a:off x="1952625" y="14859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91</xdr:row>
      <xdr:rowOff>0</xdr:rowOff>
    </xdr:from>
    <xdr:to>
      <xdr:col>33</xdr:col>
      <xdr:colOff>0</xdr:colOff>
      <xdr:row>91</xdr:row>
      <xdr:rowOff>0</xdr:rowOff>
    </xdr:to>
    <xdr:sp>
      <xdr:nvSpPr>
        <xdr:cNvPr id="22" name="Line 49"/>
        <xdr:cNvSpPr>
          <a:spLocks/>
        </xdr:cNvSpPr>
      </xdr:nvSpPr>
      <xdr:spPr>
        <a:xfrm>
          <a:off x="1952625" y="16154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33</xdr:col>
      <xdr:colOff>0</xdr:colOff>
      <xdr:row>91</xdr:row>
      <xdr:rowOff>0</xdr:rowOff>
    </xdr:to>
    <xdr:sp>
      <xdr:nvSpPr>
        <xdr:cNvPr id="23" name="Line 50"/>
        <xdr:cNvSpPr>
          <a:spLocks/>
        </xdr:cNvSpPr>
      </xdr:nvSpPr>
      <xdr:spPr>
        <a:xfrm>
          <a:off x="1952625" y="148590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33</xdr:col>
      <xdr:colOff>0</xdr:colOff>
      <xdr:row>91</xdr:row>
      <xdr:rowOff>0</xdr:rowOff>
    </xdr:to>
    <xdr:sp>
      <xdr:nvSpPr>
        <xdr:cNvPr id="24" name="Line 51"/>
        <xdr:cNvSpPr>
          <a:spLocks/>
        </xdr:cNvSpPr>
      </xdr:nvSpPr>
      <xdr:spPr>
        <a:xfrm flipV="1">
          <a:off x="1952625" y="148590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5" name="Line 28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6" name="Line 29"/>
        <xdr:cNvSpPr>
          <a:spLocks/>
        </xdr:cNvSpPr>
      </xdr:nvSpPr>
      <xdr:spPr>
        <a:xfrm flipV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7" name="Line 30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8" name="Line 31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9" name="Line 32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1" name="Line 34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2" name="Line 35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3" name="Line 36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4" name="Line 37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5" name="Line 38"/>
        <xdr:cNvSpPr>
          <a:spLocks/>
        </xdr:cNvSpPr>
      </xdr:nvSpPr>
      <xdr:spPr>
        <a:xfrm flipV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6" name="Line 39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7" name="Line 40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8" name="Line 41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40" name="Line 43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41" name="Line 44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42" name="Line 45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57</xdr:row>
      <xdr:rowOff>9525</xdr:rowOff>
    </xdr:to>
    <xdr:sp>
      <xdr:nvSpPr>
        <xdr:cNvPr id="43" name="Line 46"/>
        <xdr:cNvSpPr>
          <a:spLocks/>
        </xdr:cNvSpPr>
      </xdr:nvSpPr>
      <xdr:spPr>
        <a:xfrm>
          <a:off x="1952625" y="79248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33</xdr:col>
      <xdr:colOff>0</xdr:colOff>
      <xdr:row>57</xdr:row>
      <xdr:rowOff>0</xdr:rowOff>
    </xdr:to>
    <xdr:sp>
      <xdr:nvSpPr>
        <xdr:cNvPr id="44" name="Line 47"/>
        <xdr:cNvSpPr>
          <a:spLocks/>
        </xdr:cNvSpPr>
      </xdr:nvSpPr>
      <xdr:spPr>
        <a:xfrm>
          <a:off x="3933825" y="79248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33</xdr:col>
      <xdr:colOff>0</xdr:colOff>
      <xdr:row>49</xdr:row>
      <xdr:rowOff>0</xdr:rowOff>
    </xdr:to>
    <xdr:sp>
      <xdr:nvSpPr>
        <xdr:cNvPr id="45" name="Line 48"/>
        <xdr:cNvSpPr>
          <a:spLocks/>
        </xdr:cNvSpPr>
      </xdr:nvSpPr>
      <xdr:spPr>
        <a:xfrm>
          <a:off x="1952625" y="79248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>
      <xdr:nvSpPr>
        <xdr:cNvPr id="46" name="Line 49"/>
        <xdr:cNvSpPr>
          <a:spLocks/>
        </xdr:cNvSpPr>
      </xdr:nvSpPr>
      <xdr:spPr>
        <a:xfrm>
          <a:off x="1952625" y="9220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33</xdr:col>
      <xdr:colOff>0</xdr:colOff>
      <xdr:row>57</xdr:row>
      <xdr:rowOff>0</xdr:rowOff>
    </xdr:to>
    <xdr:sp>
      <xdr:nvSpPr>
        <xdr:cNvPr id="47" name="Line 50"/>
        <xdr:cNvSpPr>
          <a:spLocks/>
        </xdr:cNvSpPr>
      </xdr:nvSpPr>
      <xdr:spPr>
        <a:xfrm>
          <a:off x="1952625" y="79248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33</xdr:col>
      <xdr:colOff>0</xdr:colOff>
      <xdr:row>57</xdr:row>
      <xdr:rowOff>0</xdr:rowOff>
    </xdr:to>
    <xdr:sp>
      <xdr:nvSpPr>
        <xdr:cNvPr id="48" name="Line 51"/>
        <xdr:cNvSpPr>
          <a:spLocks/>
        </xdr:cNvSpPr>
      </xdr:nvSpPr>
      <xdr:spPr>
        <a:xfrm flipV="1">
          <a:off x="1952625" y="79248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38</xdr:row>
      <xdr:rowOff>9525</xdr:rowOff>
    </xdr:from>
    <xdr:to>
      <xdr:col>7</xdr:col>
      <xdr:colOff>600075</xdr:colOff>
      <xdr:row>52</xdr:row>
      <xdr:rowOff>19050</xdr:rowOff>
    </xdr:to>
    <xdr:sp>
      <xdr:nvSpPr>
        <xdr:cNvPr id="1" name="五角形 1"/>
        <xdr:cNvSpPr>
          <a:spLocks/>
        </xdr:cNvSpPr>
      </xdr:nvSpPr>
      <xdr:spPr>
        <a:xfrm>
          <a:off x="2190750" y="7924800"/>
          <a:ext cx="2390775" cy="2409825"/>
        </a:xfrm>
        <a:prstGeom prst="pentagon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9525</xdr:rowOff>
    </xdr:from>
    <xdr:to>
      <xdr:col>6</xdr:col>
      <xdr:colOff>19050</xdr:colOff>
      <xdr:row>52</xdr:row>
      <xdr:rowOff>19050</xdr:rowOff>
    </xdr:to>
    <xdr:sp>
      <xdr:nvSpPr>
        <xdr:cNvPr id="2" name="直線コネクタ 2"/>
        <xdr:cNvSpPr>
          <a:spLocks/>
        </xdr:cNvSpPr>
      </xdr:nvSpPr>
      <xdr:spPr>
        <a:xfrm rot="16200000" flipH="1" flipV="1">
          <a:off x="2647950" y="7924800"/>
          <a:ext cx="742950" cy="2409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38</xdr:row>
      <xdr:rowOff>9525</xdr:rowOff>
    </xdr:from>
    <xdr:to>
      <xdr:col>7</xdr:col>
      <xdr:colOff>142875</xdr:colOff>
      <xdr:row>52</xdr:row>
      <xdr:rowOff>19050</xdr:rowOff>
    </xdr:to>
    <xdr:sp>
      <xdr:nvSpPr>
        <xdr:cNvPr id="3" name="直線コネクタ 3"/>
        <xdr:cNvSpPr>
          <a:spLocks/>
        </xdr:cNvSpPr>
      </xdr:nvSpPr>
      <xdr:spPr>
        <a:xfrm rot="16200000" flipH="1">
          <a:off x="3390900" y="7924800"/>
          <a:ext cx="733425" cy="2409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76200</xdr:rowOff>
    </xdr:from>
    <xdr:to>
      <xdr:col>7</xdr:col>
      <xdr:colOff>600075</xdr:colOff>
      <xdr:row>43</xdr:row>
      <xdr:rowOff>76200</xdr:rowOff>
    </xdr:to>
    <xdr:sp>
      <xdr:nvSpPr>
        <xdr:cNvPr id="4" name="直線コネクタ 4"/>
        <xdr:cNvSpPr>
          <a:spLocks/>
        </xdr:cNvSpPr>
      </xdr:nvSpPr>
      <xdr:spPr>
        <a:xfrm rot="10800000" flipH="1">
          <a:off x="2190750" y="8848725"/>
          <a:ext cx="2390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76200</xdr:rowOff>
    </xdr:from>
    <xdr:to>
      <xdr:col>7</xdr:col>
      <xdr:colOff>142875</xdr:colOff>
      <xdr:row>52</xdr:row>
      <xdr:rowOff>19050</xdr:rowOff>
    </xdr:to>
    <xdr:sp>
      <xdr:nvSpPr>
        <xdr:cNvPr id="5" name="直線コネクタ 5"/>
        <xdr:cNvSpPr>
          <a:spLocks/>
        </xdr:cNvSpPr>
      </xdr:nvSpPr>
      <xdr:spPr>
        <a:xfrm rot="10800000" flipH="1" flipV="1">
          <a:off x="2190750" y="8848725"/>
          <a:ext cx="1933575" cy="1485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43</xdr:row>
      <xdr:rowOff>76200</xdr:rowOff>
    </xdr:from>
    <xdr:to>
      <xdr:col>7</xdr:col>
      <xdr:colOff>600075</xdr:colOff>
      <xdr:row>52</xdr:row>
      <xdr:rowOff>19050</xdr:rowOff>
    </xdr:to>
    <xdr:sp>
      <xdr:nvSpPr>
        <xdr:cNvPr id="6" name="直線コネクタ 6"/>
        <xdr:cNvSpPr>
          <a:spLocks/>
        </xdr:cNvSpPr>
      </xdr:nvSpPr>
      <xdr:spPr>
        <a:xfrm flipH="1">
          <a:off x="2647950" y="8848725"/>
          <a:ext cx="1933575" cy="1485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2152650" y="1771650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152650" y="177165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sp>
      <xdr:nvSpPr>
        <xdr:cNvPr id="9" name="直線コネクタ 9"/>
        <xdr:cNvSpPr>
          <a:spLocks/>
        </xdr:cNvSpPr>
      </xdr:nvSpPr>
      <xdr:spPr>
        <a:xfrm rot="10800000" flipV="1">
          <a:off x="2152650" y="177165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17</xdr:col>
      <xdr:colOff>190500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857500" y="1714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23</xdr:col>
      <xdr:colOff>0</xdr:colOff>
      <xdr:row>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810000" y="1714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810000" y="2400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190500</xdr:colOff>
      <xdr:row>15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05000" y="2400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12</xdr:col>
      <xdr:colOff>190500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05000" y="3086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190500</xdr:colOff>
      <xdr:row>19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857500" y="3086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28</xdr:col>
      <xdr:colOff>190500</xdr:colOff>
      <xdr:row>23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714500" y="1371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190500</xdr:colOff>
      <xdr:row>23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905000" y="3771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857500" y="3771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190500</xdr:colOff>
      <xdr:row>11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4762500" y="1714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190500</xdr:colOff>
      <xdr:row>15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4762500" y="2400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23</xdr:col>
      <xdr:colOff>0</xdr:colOff>
      <xdr:row>23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3810000" y="3771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27</xdr:col>
      <xdr:colOff>190500</xdr:colOff>
      <xdr:row>19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762500" y="3086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27" name="AutoShape 14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28" name="AutoShape 15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0</xdr:rowOff>
    </xdr:from>
    <xdr:to>
      <xdr:col>23</xdr:col>
      <xdr:colOff>0</xdr:colOff>
      <xdr:row>69</xdr:row>
      <xdr:rowOff>171450</xdr:rowOff>
    </xdr:to>
    <xdr:sp>
      <xdr:nvSpPr>
        <xdr:cNvPr id="29" name="AutoShape 16"/>
        <xdr:cNvSpPr>
          <a:spLocks/>
        </xdr:cNvSpPr>
      </xdr:nvSpPr>
      <xdr:spPr>
        <a:xfrm>
          <a:off x="3810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190500</xdr:colOff>
      <xdr:row>69</xdr:row>
      <xdr:rowOff>171450</xdr:rowOff>
    </xdr:to>
    <xdr:sp>
      <xdr:nvSpPr>
        <xdr:cNvPr id="30" name="AutoShape 17"/>
        <xdr:cNvSpPr>
          <a:spLocks/>
        </xdr:cNvSpPr>
      </xdr:nvSpPr>
      <xdr:spPr>
        <a:xfrm>
          <a:off x="1905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190500</xdr:colOff>
      <xdr:row>73</xdr:row>
      <xdr:rowOff>171450</xdr:rowOff>
    </xdr:to>
    <xdr:sp>
      <xdr:nvSpPr>
        <xdr:cNvPr id="31" name="AutoShape 18"/>
        <xdr:cNvSpPr>
          <a:spLocks/>
        </xdr:cNvSpPr>
      </xdr:nvSpPr>
      <xdr:spPr>
        <a:xfrm>
          <a:off x="19050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0</xdr:rowOff>
    </xdr:from>
    <xdr:to>
      <xdr:col>17</xdr:col>
      <xdr:colOff>190500</xdr:colOff>
      <xdr:row>73</xdr:row>
      <xdr:rowOff>171450</xdr:rowOff>
    </xdr:to>
    <xdr:sp>
      <xdr:nvSpPr>
        <xdr:cNvPr id="32" name="AutoShape 19"/>
        <xdr:cNvSpPr>
          <a:spLocks/>
        </xdr:cNvSpPr>
      </xdr:nvSpPr>
      <xdr:spPr>
        <a:xfrm>
          <a:off x="28575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34</xdr:col>
      <xdr:colOff>0</xdr:colOff>
      <xdr:row>82</xdr:row>
      <xdr:rowOff>0</xdr:rowOff>
    </xdr:to>
    <xdr:sp>
      <xdr:nvSpPr>
        <xdr:cNvPr id="33" name="Line 20"/>
        <xdr:cNvSpPr>
          <a:spLocks/>
        </xdr:cNvSpPr>
      </xdr:nvSpPr>
      <xdr:spPr>
        <a:xfrm>
          <a:off x="1714500" y="10629900"/>
          <a:ext cx="4772025" cy="3429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190500</xdr:colOff>
      <xdr:row>77</xdr:row>
      <xdr:rowOff>171450</xdr:rowOff>
    </xdr:to>
    <xdr:sp>
      <xdr:nvSpPr>
        <xdr:cNvPr id="34" name="AutoShape 21"/>
        <xdr:cNvSpPr>
          <a:spLocks/>
        </xdr:cNvSpPr>
      </xdr:nvSpPr>
      <xdr:spPr>
        <a:xfrm>
          <a:off x="1905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190500</xdr:colOff>
      <xdr:row>77</xdr:row>
      <xdr:rowOff>171450</xdr:rowOff>
    </xdr:to>
    <xdr:sp>
      <xdr:nvSpPr>
        <xdr:cNvPr id="35" name="AutoShape 22"/>
        <xdr:cNvSpPr>
          <a:spLocks/>
        </xdr:cNvSpPr>
      </xdr:nvSpPr>
      <xdr:spPr>
        <a:xfrm>
          <a:off x="28575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190500</xdr:colOff>
      <xdr:row>65</xdr:row>
      <xdr:rowOff>171450</xdr:rowOff>
    </xdr:to>
    <xdr:sp>
      <xdr:nvSpPr>
        <xdr:cNvPr id="36" name="AutoShape 23"/>
        <xdr:cNvSpPr>
          <a:spLocks/>
        </xdr:cNvSpPr>
      </xdr:nvSpPr>
      <xdr:spPr>
        <a:xfrm>
          <a:off x="4762500" y="10972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190500</xdr:colOff>
      <xdr:row>69</xdr:row>
      <xdr:rowOff>171450</xdr:rowOff>
    </xdr:to>
    <xdr:sp>
      <xdr:nvSpPr>
        <xdr:cNvPr id="37" name="AutoShape 24"/>
        <xdr:cNvSpPr>
          <a:spLocks/>
        </xdr:cNvSpPr>
      </xdr:nvSpPr>
      <xdr:spPr>
        <a:xfrm>
          <a:off x="4762500" y="116586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23</xdr:col>
      <xdr:colOff>0</xdr:colOff>
      <xdr:row>77</xdr:row>
      <xdr:rowOff>171450</xdr:rowOff>
    </xdr:to>
    <xdr:sp>
      <xdr:nvSpPr>
        <xdr:cNvPr id="38" name="AutoShape 25"/>
        <xdr:cNvSpPr>
          <a:spLocks/>
        </xdr:cNvSpPr>
      </xdr:nvSpPr>
      <xdr:spPr>
        <a:xfrm>
          <a:off x="3810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27</xdr:col>
      <xdr:colOff>190500</xdr:colOff>
      <xdr:row>73</xdr:row>
      <xdr:rowOff>171450</xdr:rowOff>
    </xdr:to>
    <xdr:sp>
      <xdr:nvSpPr>
        <xdr:cNvPr id="39" name="AutoShape 26"/>
        <xdr:cNvSpPr>
          <a:spLocks/>
        </xdr:cNvSpPr>
      </xdr:nvSpPr>
      <xdr:spPr>
        <a:xfrm>
          <a:off x="4762500" y="12344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17</xdr:col>
      <xdr:colOff>190500</xdr:colOff>
      <xdr:row>94</xdr:row>
      <xdr:rowOff>171450</xdr:rowOff>
    </xdr:to>
    <xdr:sp>
      <xdr:nvSpPr>
        <xdr:cNvPr id="40" name="AutoShape 14"/>
        <xdr:cNvSpPr>
          <a:spLocks/>
        </xdr:cNvSpPr>
      </xdr:nvSpPr>
      <xdr:spPr>
        <a:xfrm>
          <a:off x="28575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93</xdr:row>
      <xdr:rowOff>0</xdr:rowOff>
    </xdr:from>
    <xdr:to>
      <xdr:col>23</xdr:col>
      <xdr:colOff>0</xdr:colOff>
      <xdr:row>94</xdr:row>
      <xdr:rowOff>171450</xdr:rowOff>
    </xdr:to>
    <xdr:sp>
      <xdr:nvSpPr>
        <xdr:cNvPr id="41" name="AutoShape 15"/>
        <xdr:cNvSpPr>
          <a:spLocks/>
        </xdr:cNvSpPr>
      </xdr:nvSpPr>
      <xdr:spPr>
        <a:xfrm>
          <a:off x="38100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23</xdr:col>
      <xdr:colOff>0</xdr:colOff>
      <xdr:row>98</xdr:row>
      <xdr:rowOff>171450</xdr:rowOff>
    </xdr:to>
    <xdr:sp>
      <xdr:nvSpPr>
        <xdr:cNvPr id="42" name="AutoShape 16"/>
        <xdr:cNvSpPr>
          <a:spLocks/>
        </xdr:cNvSpPr>
      </xdr:nvSpPr>
      <xdr:spPr>
        <a:xfrm>
          <a:off x="3810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97</xdr:row>
      <xdr:rowOff>0</xdr:rowOff>
    </xdr:from>
    <xdr:to>
      <xdr:col>12</xdr:col>
      <xdr:colOff>190500</xdr:colOff>
      <xdr:row>98</xdr:row>
      <xdr:rowOff>171450</xdr:rowOff>
    </xdr:to>
    <xdr:sp>
      <xdr:nvSpPr>
        <xdr:cNvPr id="43" name="AutoShape 17"/>
        <xdr:cNvSpPr>
          <a:spLocks/>
        </xdr:cNvSpPr>
      </xdr:nvSpPr>
      <xdr:spPr>
        <a:xfrm>
          <a:off x="1905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12</xdr:col>
      <xdr:colOff>190500</xdr:colOff>
      <xdr:row>102</xdr:row>
      <xdr:rowOff>171450</xdr:rowOff>
    </xdr:to>
    <xdr:sp>
      <xdr:nvSpPr>
        <xdr:cNvPr id="44" name="AutoShape 18"/>
        <xdr:cNvSpPr>
          <a:spLocks/>
        </xdr:cNvSpPr>
      </xdr:nvSpPr>
      <xdr:spPr>
        <a:xfrm>
          <a:off x="19050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101</xdr:row>
      <xdr:rowOff>0</xdr:rowOff>
    </xdr:from>
    <xdr:to>
      <xdr:col>17</xdr:col>
      <xdr:colOff>190500</xdr:colOff>
      <xdr:row>102</xdr:row>
      <xdr:rowOff>171450</xdr:rowOff>
    </xdr:to>
    <xdr:sp>
      <xdr:nvSpPr>
        <xdr:cNvPr id="45" name="AutoShape 19"/>
        <xdr:cNvSpPr>
          <a:spLocks/>
        </xdr:cNvSpPr>
      </xdr:nvSpPr>
      <xdr:spPr>
        <a:xfrm>
          <a:off x="28575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28</xdr:col>
      <xdr:colOff>190500</xdr:colOff>
      <xdr:row>106</xdr:row>
      <xdr:rowOff>171450</xdr:rowOff>
    </xdr:to>
    <xdr:sp>
      <xdr:nvSpPr>
        <xdr:cNvPr id="46" name="Line 20"/>
        <xdr:cNvSpPr>
          <a:spLocks/>
        </xdr:cNvSpPr>
      </xdr:nvSpPr>
      <xdr:spPr>
        <a:xfrm>
          <a:off x="1714500" y="156019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12</xdr:col>
      <xdr:colOff>190500</xdr:colOff>
      <xdr:row>106</xdr:row>
      <xdr:rowOff>171450</xdr:rowOff>
    </xdr:to>
    <xdr:sp>
      <xdr:nvSpPr>
        <xdr:cNvPr id="47" name="AutoShape 21"/>
        <xdr:cNvSpPr>
          <a:spLocks/>
        </xdr:cNvSpPr>
      </xdr:nvSpPr>
      <xdr:spPr>
        <a:xfrm>
          <a:off x="1905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17</xdr:col>
      <xdr:colOff>190500</xdr:colOff>
      <xdr:row>106</xdr:row>
      <xdr:rowOff>171450</xdr:rowOff>
    </xdr:to>
    <xdr:sp>
      <xdr:nvSpPr>
        <xdr:cNvPr id="48" name="AutoShape 22"/>
        <xdr:cNvSpPr>
          <a:spLocks/>
        </xdr:cNvSpPr>
      </xdr:nvSpPr>
      <xdr:spPr>
        <a:xfrm>
          <a:off x="28575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27</xdr:col>
      <xdr:colOff>190500</xdr:colOff>
      <xdr:row>94</xdr:row>
      <xdr:rowOff>171450</xdr:rowOff>
    </xdr:to>
    <xdr:sp>
      <xdr:nvSpPr>
        <xdr:cNvPr id="49" name="AutoShape 23"/>
        <xdr:cNvSpPr>
          <a:spLocks/>
        </xdr:cNvSpPr>
      </xdr:nvSpPr>
      <xdr:spPr>
        <a:xfrm>
          <a:off x="4762500" y="159448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0</xdr:rowOff>
    </xdr:from>
    <xdr:to>
      <xdr:col>27</xdr:col>
      <xdr:colOff>190500</xdr:colOff>
      <xdr:row>98</xdr:row>
      <xdr:rowOff>171450</xdr:rowOff>
    </xdr:to>
    <xdr:sp>
      <xdr:nvSpPr>
        <xdr:cNvPr id="50" name="AutoShape 24"/>
        <xdr:cNvSpPr>
          <a:spLocks/>
        </xdr:cNvSpPr>
      </xdr:nvSpPr>
      <xdr:spPr>
        <a:xfrm>
          <a:off x="4762500" y="166306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105</xdr:row>
      <xdr:rowOff>0</xdr:rowOff>
    </xdr:from>
    <xdr:to>
      <xdr:col>23</xdr:col>
      <xdr:colOff>0</xdr:colOff>
      <xdr:row>106</xdr:row>
      <xdr:rowOff>171450</xdr:rowOff>
    </xdr:to>
    <xdr:sp>
      <xdr:nvSpPr>
        <xdr:cNvPr id="51" name="AutoShape 25"/>
        <xdr:cNvSpPr>
          <a:spLocks/>
        </xdr:cNvSpPr>
      </xdr:nvSpPr>
      <xdr:spPr>
        <a:xfrm>
          <a:off x="3810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27</xdr:col>
      <xdr:colOff>190500</xdr:colOff>
      <xdr:row>102</xdr:row>
      <xdr:rowOff>171450</xdr:rowOff>
    </xdr:to>
    <xdr:sp>
      <xdr:nvSpPr>
        <xdr:cNvPr id="52" name="AutoShape 26"/>
        <xdr:cNvSpPr>
          <a:spLocks/>
        </xdr:cNvSpPr>
      </xdr:nvSpPr>
      <xdr:spPr>
        <a:xfrm>
          <a:off x="4762500" y="173164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53" name="AutoShape 14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23</xdr:col>
      <xdr:colOff>0</xdr:colOff>
      <xdr:row>120</xdr:row>
      <xdr:rowOff>171450</xdr:rowOff>
    </xdr:to>
    <xdr:sp>
      <xdr:nvSpPr>
        <xdr:cNvPr id="54" name="AutoShape 15"/>
        <xdr:cNvSpPr>
          <a:spLocks/>
        </xdr:cNvSpPr>
      </xdr:nvSpPr>
      <xdr:spPr>
        <a:xfrm>
          <a:off x="38100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23</xdr:col>
      <xdr:colOff>0</xdr:colOff>
      <xdr:row>124</xdr:row>
      <xdr:rowOff>171450</xdr:rowOff>
    </xdr:to>
    <xdr:sp>
      <xdr:nvSpPr>
        <xdr:cNvPr id="55" name="AutoShape 16"/>
        <xdr:cNvSpPr>
          <a:spLocks/>
        </xdr:cNvSpPr>
      </xdr:nvSpPr>
      <xdr:spPr>
        <a:xfrm>
          <a:off x="3810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190500</xdr:colOff>
      <xdr:row>124</xdr:row>
      <xdr:rowOff>171450</xdr:rowOff>
    </xdr:to>
    <xdr:sp>
      <xdr:nvSpPr>
        <xdr:cNvPr id="56" name="AutoShape 17"/>
        <xdr:cNvSpPr>
          <a:spLocks/>
        </xdr:cNvSpPr>
      </xdr:nvSpPr>
      <xdr:spPr>
        <a:xfrm>
          <a:off x="1905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12</xdr:col>
      <xdr:colOff>190500</xdr:colOff>
      <xdr:row>128</xdr:row>
      <xdr:rowOff>171450</xdr:rowOff>
    </xdr:to>
    <xdr:sp>
      <xdr:nvSpPr>
        <xdr:cNvPr id="57" name="AutoShape 18"/>
        <xdr:cNvSpPr>
          <a:spLocks/>
        </xdr:cNvSpPr>
      </xdr:nvSpPr>
      <xdr:spPr>
        <a:xfrm>
          <a:off x="19050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127</xdr:row>
      <xdr:rowOff>0</xdr:rowOff>
    </xdr:from>
    <xdr:to>
      <xdr:col>17</xdr:col>
      <xdr:colOff>190500</xdr:colOff>
      <xdr:row>128</xdr:row>
      <xdr:rowOff>171450</xdr:rowOff>
    </xdr:to>
    <xdr:sp>
      <xdr:nvSpPr>
        <xdr:cNvPr id="58" name="AutoShape 19"/>
        <xdr:cNvSpPr>
          <a:spLocks/>
        </xdr:cNvSpPr>
      </xdr:nvSpPr>
      <xdr:spPr>
        <a:xfrm>
          <a:off x="28575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0</xdr:rowOff>
    </xdr:from>
    <xdr:to>
      <xdr:col>28</xdr:col>
      <xdr:colOff>190500</xdr:colOff>
      <xdr:row>132</xdr:row>
      <xdr:rowOff>171450</xdr:rowOff>
    </xdr:to>
    <xdr:sp>
      <xdr:nvSpPr>
        <xdr:cNvPr id="59" name="Line 20"/>
        <xdr:cNvSpPr>
          <a:spLocks/>
        </xdr:cNvSpPr>
      </xdr:nvSpPr>
      <xdr:spPr>
        <a:xfrm>
          <a:off x="1714500" y="200596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12</xdr:col>
      <xdr:colOff>190500</xdr:colOff>
      <xdr:row>132</xdr:row>
      <xdr:rowOff>171450</xdr:rowOff>
    </xdr:to>
    <xdr:sp>
      <xdr:nvSpPr>
        <xdr:cNvPr id="60" name="AutoShape 21"/>
        <xdr:cNvSpPr>
          <a:spLocks/>
        </xdr:cNvSpPr>
      </xdr:nvSpPr>
      <xdr:spPr>
        <a:xfrm>
          <a:off x="1905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131</xdr:row>
      <xdr:rowOff>0</xdr:rowOff>
    </xdr:from>
    <xdr:to>
      <xdr:col>17</xdr:col>
      <xdr:colOff>190500</xdr:colOff>
      <xdr:row>132</xdr:row>
      <xdr:rowOff>171450</xdr:rowOff>
    </xdr:to>
    <xdr:sp>
      <xdr:nvSpPr>
        <xdr:cNvPr id="61" name="AutoShape 22"/>
        <xdr:cNvSpPr>
          <a:spLocks/>
        </xdr:cNvSpPr>
      </xdr:nvSpPr>
      <xdr:spPr>
        <a:xfrm>
          <a:off x="28575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119</xdr:row>
      <xdr:rowOff>0</xdr:rowOff>
    </xdr:from>
    <xdr:to>
      <xdr:col>27</xdr:col>
      <xdr:colOff>190500</xdr:colOff>
      <xdr:row>120</xdr:row>
      <xdr:rowOff>171450</xdr:rowOff>
    </xdr:to>
    <xdr:sp>
      <xdr:nvSpPr>
        <xdr:cNvPr id="62" name="AutoShape 23"/>
        <xdr:cNvSpPr>
          <a:spLocks/>
        </xdr:cNvSpPr>
      </xdr:nvSpPr>
      <xdr:spPr>
        <a:xfrm>
          <a:off x="4762500" y="204025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27</xdr:col>
      <xdr:colOff>190500</xdr:colOff>
      <xdr:row>124</xdr:row>
      <xdr:rowOff>171450</xdr:rowOff>
    </xdr:to>
    <xdr:sp>
      <xdr:nvSpPr>
        <xdr:cNvPr id="63" name="AutoShape 24"/>
        <xdr:cNvSpPr>
          <a:spLocks/>
        </xdr:cNvSpPr>
      </xdr:nvSpPr>
      <xdr:spPr>
        <a:xfrm>
          <a:off x="4762500" y="210883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131</xdr:row>
      <xdr:rowOff>0</xdr:rowOff>
    </xdr:from>
    <xdr:to>
      <xdr:col>23</xdr:col>
      <xdr:colOff>0</xdr:colOff>
      <xdr:row>132</xdr:row>
      <xdr:rowOff>171450</xdr:rowOff>
    </xdr:to>
    <xdr:sp>
      <xdr:nvSpPr>
        <xdr:cNvPr id="64" name="AutoShape 25"/>
        <xdr:cNvSpPr>
          <a:spLocks/>
        </xdr:cNvSpPr>
      </xdr:nvSpPr>
      <xdr:spPr>
        <a:xfrm>
          <a:off x="3810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127</xdr:row>
      <xdr:rowOff>0</xdr:rowOff>
    </xdr:from>
    <xdr:to>
      <xdr:col>27</xdr:col>
      <xdr:colOff>190500</xdr:colOff>
      <xdr:row>128</xdr:row>
      <xdr:rowOff>171450</xdr:rowOff>
    </xdr:to>
    <xdr:sp>
      <xdr:nvSpPr>
        <xdr:cNvPr id="65" name="AutoShape 26"/>
        <xdr:cNvSpPr>
          <a:spLocks/>
        </xdr:cNvSpPr>
      </xdr:nvSpPr>
      <xdr:spPr>
        <a:xfrm>
          <a:off x="4762500" y="217741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147</xdr:row>
      <xdr:rowOff>0</xdr:rowOff>
    </xdr:from>
    <xdr:to>
      <xdr:col>17</xdr:col>
      <xdr:colOff>190500</xdr:colOff>
      <xdr:row>148</xdr:row>
      <xdr:rowOff>171450</xdr:rowOff>
    </xdr:to>
    <xdr:sp>
      <xdr:nvSpPr>
        <xdr:cNvPr id="66" name="AutoShape 14"/>
        <xdr:cNvSpPr>
          <a:spLocks/>
        </xdr:cNvSpPr>
      </xdr:nvSpPr>
      <xdr:spPr>
        <a:xfrm>
          <a:off x="28575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147</xdr:row>
      <xdr:rowOff>0</xdr:rowOff>
    </xdr:from>
    <xdr:to>
      <xdr:col>23</xdr:col>
      <xdr:colOff>0</xdr:colOff>
      <xdr:row>148</xdr:row>
      <xdr:rowOff>171450</xdr:rowOff>
    </xdr:to>
    <xdr:sp>
      <xdr:nvSpPr>
        <xdr:cNvPr id="67" name="AutoShape 15"/>
        <xdr:cNvSpPr>
          <a:spLocks/>
        </xdr:cNvSpPr>
      </xdr:nvSpPr>
      <xdr:spPr>
        <a:xfrm>
          <a:off x="38100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151</xdr:row>
      <xdr:rowOff>0</xdr:rowOff>
    </xdr:from>
    <xdr:to>
      <xdr:col>23</xdr:col>
      <xdr:colOff>0</xdr:colOff>
      <xdr:row>152</xdr:row>
      <xdr:rowOff>171450</xdr:rowOff>
    </xdr:to>
    <xdr:sp>
      <xdr:nvSpPr>
        <xdr:cNvPr id="68" name="AutoShape 16"/>
        <xdr:cNvSpPr>
          <a:spLocks/>
        </xdr:cNvSpPr>
      </xdr:nvSpPr>
      <xdr:spPr>
        <a:xfrm>
          <a:off x="3810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12</xdr:col>
      <xdr:colOff>190500</xdr:colOff>
      <xdr:row>152</xdr:row>
      <xdr:rowOff>171450</xdr:rowOff>
    </xdr:to>
    <xdr:sp>
      <xdr:nvSpPr>
        <xdr:cNvPr id="69" name="AutoShape 17"/>
        <xdr:cNvSpPr>
          <a:spLocks/>
        </xdr:cNvSpPr>
      </xdr:nvSpPr>
      <xdr:spPr>
        <a:xfrm>
          <a:off x="1905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12</xdr:col>
      <xdr:colOff>190500</xdr:colOff>
      <xdr:row>156</xdr:row>
      <xdr:rowOff>171450</xdr:rowOff>
    </xdr:to>
    <xdr:sp>
      <xdr:nvSpPr>
        <xdr:cNvPr id="70" name="AutoShape 18"/>
        <xdr:cNvSpPr>
          <a:spLocks/>
        </xdr:cNvSpPr>
      </xdr:nvSpPr>
      <xdr:spPr>
        <a:xfrm>
          <a:off x="19050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17</xdr:col>
      <xdr:colOff>190500</xdr:colOff>
      <xdr:row>156</xdr:row>
      <xdr:rowOff>171450</xdr:rowOff>
    </xdr:to>
    <xdr:sp>
      <xdr:nvSpPr>
        <xdr:cNvPr id="71" name="AutoShape 19"/>
        <xdr:cNvSpPr>
          <a:spLocks/>
        </xdr:cNvSpPr>
      </xdr:nvSpPr>
      <xdr:spPr>
        <a:xfrm>
          <a:off x="28575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28</xdr:col>
      <xdr:colOff>190500</xdr:colOff>
      <xdr:row>160</xdr:row>
      <xdr:rowOff>171450</xdr:rowOff>
    </xdr:to>
    <xdr:sp>
      <xdr:nvSpPr>
        <xdr:cNvPr id="72" name="Line 20"/>
        <xdr:cNvSpPr>
          <a:spLocks/>
        </xdr:cNvSpPr>
      </xdr:nvSpPr>
      <xdr:spPr>
        <a:xfrm>
          <a:off x="1714500" y="25193625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12</xdr:col>
      <xdr:colOff>190500</xdr:colOff>
      <xdr:row>160</xdr:row>
      <xdr:rowOff>171450</xdr:rowOff>
    </xdr:to>
    <xdr:sp>
      <xdr:nvSpPr>
        <xdr:cNvPr id="73" name="AutoShape 21"/>
        <xdr:cNvSpPr>
          <a:spLocks/>
        </xdr:cNvSpPr>
      </xdr:nvSpPr>
      <xdr:spPr>
        <a:xfrm>
          <a:off x="1905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159</xdr:row>
      <xdr:rowOff>0</xdr:rowOff>
    </xdr:from>
    <xdr:to>
      <xdr:col>17</xdr:col>
      <xdr:colOff>190500</xdr:colOff>
      <xdr:row>160</xdr:row>
      <xdr:rowOff>171450</xdr:rowOff>
    </xdr:to>
    <xdr:sp>
      <xdr:nvSpPr>
        <xdr:cNvPr id="74" name="AutoShape 22"/>
        <xdr:cNvSpPr>
          <a:spLocks/>
        </xdr:cNvSpPr>
      </xdr:nvSpPr>
      <xdr:spPr>
        <a:xfrm>
          <a:off x="28575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147</xdr:row>
      <xdr:rowOff>0</xdr:rowOff>
    </xdr:from>
    <xdr:to>
      <xdr:col>27</xdr:col>
      <xdr:colOff>190500</xdr:colOff>
      <xdr:row>148</xdr:row>
      <xdr:rowOff>171450</xdr:rowOff>
    </xdr:to>
    <xdr:sp>
      <xdr:nvSpPr>
        <xdr:cNvPr id="75" name="AutoShape 23"/>
        <xdr:cNvSpPr>
          <a:spLocks/>
        </xdr:cNvSpPr>
      </xdr:nvSpPr>
      <xdr:spPr>
        <a:xfrm>
          <a:off x="4762500" y="255365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151</xdr:row>
      <xdr:rowOff>0</xdr:rowOff>
    </xdr:from>
    <xdr:to>
      <xdr:col>27</xdr:col>
      <xdr:colOff>190500</xdr:colOff>
      <xdr:row>152</xdr:row>
      <xdr:rowOff>171450</xdr:rowOff>
    </xdr:to>
    <xdr:sp>
      <xdr:nvSpPr>
        <xdr:cNvPr id="76" name="AutoShape 24"/>
        <xdr:cNvSpPr>
          <a:spLocks/>
        </xdr:cNvSpPr>
      </xdr:nvSpPr>
      <xdr:spPr>
        <a:xfrm>
          <a:off x="4762500" y="262223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159</xdr:row>
      <xdr:rowOff>0</xdr:rowOff>
    </xdr:from>
    <xdr:to>
      <xdr:col>23</xdr:col>
      <xdr:colOff>0</xdr:colOff>
      <xdr:row>160</xdr:row>
      <xdr:rowOff>171450</xdr:rowOff>
    </xdr:to>
    <xdr:sp>
      <xdr:nvSpPr>
        <xdr:cNvPr id="77" name="AutoShape 25"/>
        <xdr:cNvSpPr>
          <a:spLocks/>
        </xdr:cNvSpPr>
      </xdr:nvSpPr>
      <xdr:spPr>
        <a:xfrm>
          <a:off x="3810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27</xdr:col>
      <xdr:colOff>190500</xdr:colOff>
      <xdr:row>156</xdr:row>
      <xdr:rowOff>171450</xdr:rowOff>
    </xdr:to>
    <xdr:sp>
      <xdr:nvSpPr>
        <xdr:cNvPr id="78" name="AutoShape 26"/>
        <xdr:cNvSpPr>
          <a:spLocks/>
        </xdr:cNvSpPr>
      </xdr:nvSpPr>
      <xdr:spPr>
        <a:xfrm>
          <a:off x="4762500" y="269081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190500</xdr:colOff>
      <xdr:row>81</xdr:row>
      <xdr:rowOff>171450</xdr:rowOff>
    </xdr:to>
    <xdr:sp>
      <xdr:nvSpPr>
        <xdr:cNvPr id="79" name="AutoShape 21"/>
        <xdr:cNvSpPr>
          <a:spLocks/>
        </xdr:cNvSpPr>
      </xdr:nvSpPr>
      <xdr:spPr>
        <a:xfrm>
          <a:off x="1905000" y="13716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0</xdr:rowOff>
    </xdr:from>
    <xdr:to>
      <xdr:col>17</xdr:col>
      <xdr:colOff>190500</xdr:colOff>
      <xdr:row>81</xdr:row>
      <xdr:rowOff>171450</xdr:rowOff>
    </xdr:to>
    <xdr:sp>
      <xdr:nvSpPr>
        <xdr:cNvPr id="80" name="AutoShape 22"/>
        <xdr:cNvSpPr>
          <a:spLocks/>
        </xdr:cNvSpPr>
      </xdr:nvSpPr>
      <xdr:spPr>
        <a:xfrm>
          <a:off x="2857500" y="13716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0</xdr:rowOff>
    </xdr:from>
    <xdr:to>
      <xdr:col>23</xdr:col>
      <xdr:colOff>0</xdr:colOff>
      <xdr:row>81</xdr:row>
      <xdr:rowOff>171450</xdr:rowOff>
    </xdr:to>
    <xdr:sp>
      <xdr:nvSpPr>
        <xdr:cNvPr id="81" name="AutoShape 25"/>
        <xdr:cNvSpPr>
          <a:spLocks/>
        </xdr:cNvSpPr>
      </xdr:nvSpPr>
      <xdr:spPr>
        <a:xfrm>
          <a:off x="3810000" y="13716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64</xdr:row>
      <xdr:rowOff>0</xdr:rowOff>
    </xdr:from>
    <xdr:to>
      <xdr:col>32</xdr:col>
      <xdr:colOff>190500</xdr:colOff>
      <xdr:row>65</xdr:row>
      <xdr:rowOff>171450</xdr:rowOff>
    </xdr:to>
    <xdr:sp>
      <xdr:nvSpPr>
        <xdr:cNvPr id="82" name="AutoShape 23"/>
        <xdr:cNvSpPr>
          <a:spLocks/>
        </xdr:cNvSpPr>
      </xdr:nvSpPr>
      <xdr:spPr>
        <a:xfrm>
          <a:off x="5724525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68</xdr:row>
      <xdr:rowOff>0</xdr:rowOff>
    </xdr:from>
    <xdr:to>
      <xdr:col>32</xdr:col>
      <xdr:colOff>190500</xdr:colOff>
      <xdr:row>69</xdr:row>
      <xdr:rowOff>171450</xdr:rowOff>
    </xdr:to>
    <xdr:sp>
      <xdr:nvSpPr>
        <xdr:cNvPr id="83" name="AutoShape 24"/>
        <xdr:cNvSpPr>
          <a:spLocks/>
        </xdr:cNvSpPr>
      </xdr:nvSpPr>
      <xdr:spPr>
        <a:xfrm>
          <a:off x="5724525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72</xdr:row>
      <xdr:rowOff>0</xdr:rowOff>
    </xdr:from>
    <xdr:to>
      <xdr:col>32</xdr:col>
      <xdr:colOff>190500</xdr:colOff>
      <xdr:row>73</xdr:row>
      <xdr:rowOff>171450</xdr:rowOff>
    </xdr:to>
    <xdr:sp>
      <xdr:nvSpPr>
        <xdr:cNvPr id="84" name="AutoShape 26"/>
        <xdr:cNvSpPr>
          <a:spLocks/>
        </xdr:cNvSpPr>
      </xdr:nvSpPr>
      <xdr:spPr>
        <a:xfrm>
          <a:off x="5724525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85" name="AutoShape 1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86" name="AutoShape 2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87" name="AutoShape 3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88" name="AutoShape 4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89" name="AutoShape 5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90" name="AutoShape 6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91" name="Line 7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92" name="AutoShape 8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93" name="AutoShape 9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94" name="AutoShape 10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95" name="AutoShape 11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96" name="AutoShape 12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97" name="AutoShape 13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17</xdr:col>
      <xdr:colOff>190500</xdr:colOff>
      <xdr:row>94</xdr:row>
      <xdr:rowOff>171450</xdr:rowOff>
    </xdr:to>
    <xdr:sp>
      <xdr:nvSpPr>
        <xdr:cNvPr id="98" name="AutoShape 1"/>
        <xdr:cNvSpPr>
          <a:spLocks/>
        </xdr:cNvSpPr>
      </xdr:nvSpPr>
      <xdr:spPr>
        <a:xfrm>
          <a:off x="28575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93</xdr:row>
      <xdr:rowOff>0</xdr:rowOff>
    </xdr:from>
    <xdr:to>
      <xdr:col>23</xdr:col>
      <xdr:colOff>0</xdr:colOff>
      <xdr:row>94</xdr:row>
      <xdr:rowOff>171450</xdr:rowOff>
    </xdr:to>
    <xdr:sp>
      <xdr:nvSpPr>
        <xdr:cNvPr id="99" name="AutoShape 2"/>
        <xdr:cNvSpPr>
          <a:spLocks/>
        </xdr:cNvSpPr>
      </xdr:nvSpPr>
      <xdr:spPr>
        <a:xfrm>
          <a:off x="38100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23</xdr:col>
      <xdr:colOff>0</xdr:colOff>
      <xdr:row>98</xdr:row>
      <xdr:rowOff>171450</xdr:rowOff>
    </xdr:to>
    <xdr:sp>
      <xdr:nvSpPr>
        <xdr:cNvPr id="100" name="AutoShape 3"/>
        <xdr:cNvSpPr>
          <a:spLocks/>
        </xdr:cNvSpPr>
      </xdr:nvSpPr>
      <xdr:spPr>
        <a:xfrm>
          <a:off x="3810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97</xdr:row>
      <xdr:rowOff>0</xdr:rowOff>
    </xdr:from>
    <xdr:to>
      <xdr:col>12</xdr:col>
      <xdr:colOff>190500</xdr:colOff>
      <xdr:row>98</xdr:row>
      <xdr:rowOff>171450</xdr:rowOff>
    </xdr:to>
    <xdr:sp>
      <xdr:nvSpPr>
        <xdr:cNvPr id="101" name="AutoShape 4"/>
        <xdr:cNvSpPr>
          <a:spLocks/>
        </xdr:cNvSpPr>
      </xdr:nvSpPr>
      <xdr:spPr>
        <a:xfrm>
          <a:off x="1905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12</xdr:col>
      <xdr:colOff>190500</xdr:colOff>
      <xdr:row>102</xdr:row>
      <xdr:rowOff>171450</xdr:rowOff>
    </xdr:to>
    <xdr:sp>
      <xdr:nvSpPr>
        <xdr:cNvPr id="102" name="AutoShape 5"/>
        <xdr:cNvSpPr>
          <a:spLocks/>
        </xdr:cNvSpPr>
      </xdr:nvSpPr>
      <xdr:spPr>
        <a:xfrm>
          <a:off x="19050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101</xdr:row>
      <xdr:rowOff>0</xdr:rowOff>
    </xdr:from>
    <xdr:to>
      <xdr:col>17</xdr:col>
      <xdr:colOff>190500</xdr:colOff>
      <xdr:row>102</xdr:row>
      <xdr:rowOff>171450</xdr:rowOff>
    </xdr:to>
    <xdr:sp>
      <xdr:nvSpPr>
        <xdr:cNvPr id="103" name="AutoShape 6"/>
        <xdr:cNvSpPr>
          <a:spLocks/>
        </xdr:cNvSpPr>
      </xdr:nvSpPr>
      <xdr:spPr>
        <a:xfrm>
          <a:off x="28575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28</xdr:col>
      <xdr:colOff>190500</xdr:colOff>
      <xdr:row>106</xdr:row>
      <xdr:rowOff>171450</xdr:rowOff>
    </xdr:to>
    <xdr:sp>
      <xdr:nvSpPr>
        <xdr:cNvPr id="104" name="Line 7"/>
        <xdr:cNvSpPr>
          <a:spLocks/>
        </xdr:cNvSpPr>
      </xdr:nvSpPr>
      <xdr:spPr>
        <a:xfrm>
          <a:off x="1714500" y="156019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12</xdr:col>
      <xdr:colOff>190500</xdr:colOff>
      <xdr:row>106</xdr:row>
      <xdr:rowOff>171450</xdr:rowOff>
    </xdr:to>
    <xdr:sp>
      <xdr:nvSpPr>
        <xdr:cNvPr id="105" name="AutoShape 8"/>
        <xdr:cNvSpPr>
          <a:spLocks/>
        </xdr:cNvSpPr>
      </xdr:nvSpPr>
      <xdr:spPr>
        <a:xfrm>
          <a:off x="1905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17</xdr:col>
      <xdr:colOff>190500</xdr:colOff>
      <xdr:row>106</xdr:row>
      <xdr:rowOff>171450</xdr:rowOff>
    </xdr:to>
    <xdr:sp>
      <xdr:nvSpPr>
        <xdr:cNvPr id="106" name="AutoShape 9"/>
        <xdr:cNvSpPr>
          <a:spLocks/>
        </xdr:cNvSpPr>
      </xdr:nvSpPr>
      <xdr:spPr>
        <a:xfrm>
          <a:off x="28575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27</xdr:col>
      <xdr:colOff>190500</xdr:colOff>
      <xdr:row>94</xdr:row>
      <xdr:rowOff>171450</xdr:rowOff>
    </xdr:to>
    <xdr:sp>
      <xdr:nvSpPr>
        <xdr:cNvPr id="107" name="AutoShape 10"/>
        <xdr:cNvSpPr>
          <a:spLocks/>
        </xdr:cNvSpPr>
      </xdr:nvSpPr>
      <xdr:spPr>
        <a:xfrm>
          <a:off x="4762500" y="159448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0</xdr:rowOff>
    </xdr:from>
    <xdr:to>
      <xdr:col>27</xdr:col>
      <xdr:colOff>190500</xdr:colOff>
      <xdr:row>98</xdr:row>
      <xdr:rowOff>171450</xdr:rowOff>
    </xdr:to>
    <xdr:sp>
      <xdr:nvSpPr>
        <xdr:cNvPr id="108" name="AutoShape 11"/>
        <xdr:cNvSpPr>
          <a:spLocks/>
        </xdr:cNvSpPr>
      </xdr:nvSpPr>
      <xdr:spPr>
        <a:xfrm>
          <a:off x="4762500" y="166306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105</xdr:row>
      <xdr:rowOff>0</xdr:rowOff>
    </xdr:from>
    <xdr:to>
      <xdr:col>23</xdr:col>
      <xdr:colOff>0</xdr:colOff>
      <xdr:row>106</xdr:row>
      <xdr:rowOff>171450</xdr:rowOff>
    </xdr:to>
    <xdr:sp>
      <xdr:nvSpPr>
        <xdr:cNvPr id="109" name="AutoShape 12"/>
        <xdr:cNvSpPr>
          <a:spLocks/>
        </xdr:cNvSpPr>
      </xdr:nvSpPr>
      <xdr:spPr>
        <a:xfrm>
          <a:off x="3810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27</xdr:col>
      <xdr:colOff>190500</xdr:colOff>
      <xdr:row>102</xdr:row>
      <xdr:rowOff>171450</xdr:rowOff>
    </xdr:to>
    <xdr:sp>
      <xdr:nvSpPr>
        <xdr:cNvPr id="110" name="AutoShape 13"/>
        <xdr:cNvSpPr>
          <a:spLocks/>
        </xdr:cNvSpPr>
      </xdr:nvSpPr>
      <xdr:spPr>
        <a:xfrm>
          <a:off x="4762500" y="173164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111" name="AutoShape 1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23</xdr:col>
      <xdr:colOff>0</xdr:colOff>
      <xdr:row>120</xdr:row>
      <xdr:rowOff>171450</xdr:rowOff>
    </xdr:to>
    <xdr:sp>
      <xdr:nvSpPr>
        <xdr:cNvPr id="112" name="AutoShape 2"/>
        <xdr:cNvSpPr>
          <a:spLocks/>
        </xdr:cNvSpPr>
      </xdr:nvSpPr>
      <xdr:spPr>
        <a:xfrm>
          <a:off x="38100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23</xdr:col>
      <xdr:colOff>0</xdr:colOff>
      <xdr:row>124</xdr:row>
      <xdr:rowOff>171450</xdr:rowOff>
    </xdr:to>
    <xdr:sp>
      <xdr:nvSpPr>
        <xdr:cNvPr id="113" name="AutoShape 3"/>
        <xdr:cNvSpPr>
          <a:spLocks/>
        </xdr:cNvSpPr>
      </xdr:nvSpPr>
      <xdr:spPr>
        <a:xfrm>
          <a:off x="3810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190500</xdr:colOff>
      <xdr:row>124</xdr:row>
      <xdr:rowOff>171450</xdr:rowOff>
    </xdr:to>
    <xdr:sp>
      <xdr:nvSpPr>
        <xdr:cNvPr id="114" name="AutoShape 4"/>
        <xdr:cNvSpPr>
          <a:spLocks/>
        </xdr:cNvSpPr>
      </xdr:nvSpPr>
      <xdr:spPr>
        <a:xfrm>
          <a:off x="1905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12</xdr:col>
      <xdr:colOff>190500</xdr:colOff>
      <xdr:row>128</xdr:row>
      <xdr:rowOff>171450</xdr:rowOff>
    </xdr:to>
    <xdr:sp>
      <xdr:nvSpPr>
        <xdr:cNvPr id="115" name="AutoShape 5"/>
        <xdr:cNvSpPr>
          <a:spLocks/>
        </xdr:cNvSpPr>
      </xdr:nvSpPr>
      <xdr:spPr>
        <a:xfrm>
          <a:off x="19050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127</xdr:row>
      <xdr:rowOff>0</xdr:rowOff>
    </xdr:from>
    <xdr:to>
      <xdr:col>17</xdr:col>
      <xdr:colOff>190500</xdr:colOff>
      <xdr:row>128</xdr:row>
      <xdr:rowOff>171450</xdr:rowOff>
    </xdr:to>
    <xdr:sp>
      <xdr:nvSpPr>
        <xdr:cNvPr id="116" name="AutoShape 6"/>
        <xdr:cNvSpPr>
          <a:spLocks/>
        </xdr:cNvSpPr>
      </xdr:nvSpPr>
      <xdr:spPr>
        <a:xfrm>
          <a:off x="28575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0</xdr:rowOff>
    </xdr:from>
    <xdr:to>
      <xdr:col>28</xdr:col>
      <xdr:colOff>190500</xdr:colOff>
      <xdr:row>132</xdr:row>
      <xdr:rowOff>171450</xdr:rowOff>
    </xdr:to>
    <xdr:sp>
      <xdr:nvSpPr>
        <xdr:cNvPr id="117" name="Line 7"/>
        <xdr:cNvSpPr>
          <a:spLocks/>
        </xdr:cNvSpPr>
      </xdr:nvSpPr>
      <xdr:spPr>
        <a:xfrm>
          <a:off x="1714500" y="200596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12</xdr:col>
      <xdr:colOff>190500</xdr:colOff>
      <xdr:row>132</xdr:row>
      <xdr:rowOff>171450</xdr:rowOff>
    </xdr:to>
    <xdr:sp>
      <xdr:nvSpPr>
        <xdr:cNvPr id="118" name="AutoShape 8"/>
        <xdr:cNvSpPr>
          <a:spLocks/>
        </xdr:cNvSpPr>
      </xdr:nvSpPr>
      <xdr:spPr>
        <a:xfrm>
          <a:off x="1905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131</xdr:row>
      <xdr:rowOff>0</xdr:rowOff>
    </xdr:from>
    <xdr:to>
      <xdr:col>17</xdr:col>
      <xdr:colOff>190500</xdr:colOff>
      <xdr:row>132</xdr:row>
      <xdr:rowOff>171450</xdr:rowOff>
    </xdr:to>
    <xdr:sp>
      <xdr:nvSpPr>
        <xdr:cNvPr id="119" name="AutoShape 9"/>
        <xdr:cNvSpPr>
          <a:spLocks/>
        </xdr:cNvSpPr>
      </xdr:nvSpPr>
      <xdr:spPr>
        <a:xfrm>
          <a:off x="28575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119</xdr:row>
      <xdr:rowOff>0</xdr:rowOff>
    </xdr:from>
    <xdr:to>
      <xdr:col>27</xdr:col>
      <xdr:colOff>190500</xdr:colOff>
      <xdr:row>120</xdr:row>
      <xdr:rowOff>171450</xdr:rowOff>
    </xdr:to>
    <xdr:sp>
      <xdr:nvSpPr>
        <xdr:cNvPr id="120" name="AutoShape 10"/>
        <xdr:cNvSpPr>
          <a:spLocks/>
        </xdr:cNvSpPr>
      </xdr:nvSpPr>
      <xdr:spPr>
        <a:xfrm>
          <a:off x="4762500" y="204025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27</xdr:col>
      <xdr:colOff>190500</xdr:colOff>
      <xdr:row>124</xdr:row>
      <xdr:rowOff>171450</xdr:rowOff>
    </xdr:to>
    <xdr:sp>
      <xdr:nvSpPr>
        <xdr:cNvPr id="121" name="AutoShape 11"/>
        <xdr:cNvSpPr>
          <a:spLocks/>
        </xdr:cNvSpPr>
      </xdr:nvSpPr>
      <xdr:spPr>
        <a:xfrm>
          <a:off x="4762500" y="210883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131</xdr:row>
      <xdr:rowOff>0</xdr:rowOff>
    </xdr:from>
    <xdr:to>
      <xdr:col>23</xdr:col>
      <xdr:colOff>0</xdr:colOff>
      <xdr:row>132</xdr:row>
      <xdr:rowOff>171450</xdr:rowOff>
    </xdr:to>
    <xdr:sp>
      <xdr:nvSpPr>
        <xdr:cNvPr id="122" name="AutoShape 12"/>
        <xdr:cNvSpPr>
          <a:spLocks/>
        </xdr:cNvSpPr>
      </xdr:nvSpPr>
      <xdr:spPr>
        <a:xfrm>
          <a:off x="3810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127</xdr:row>
      <xdr:rowOff>0</xdr:rowOff>
    </xdr:from>
    <xdr:to>
      <xdr:col>27</xdr:col>
      <xdr:colOff>190500</xdr:colOff>
      <xdr:row>128</xdr:row>
      <xdr:rowOff>171450</xdr:rowOff>
    </xdr:to>
    <xdr:sp>
      <xdr:nvSpPr>
        <xdr:cNvPr id="123" name="AutoShape 13"/>
        <xdr:cNvSpPr>
          <a:spLocks/>
        </xdr:cNvSpPr>
      </xdr:nvSpPr>
      <xdr:spPr>
        <a:xfrm>
          <a:off x="4762500" y="217741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147</xdr:row>
      <xdr:rowOff>0</xdr:rowOff>
    </xdr:from>
    <xdr:to>
      <xdr:col>17</xdr:col>
      <xdr:colOff>190500</xdr:colOff>
      <xdr:row>148</xdr:row>
      <xdr:rowOff>171450</xdr:rowOff>
    </xdr:to>
    <xdr:sp>
      <xdr:nvSpPr>
        <xdr:cNvPr id="124" name="AutoShape 1"/>
        <xdr:cNvSpPr>
          <a:spLocks/>
        </xdr:cNvSpPr>
      </xdr:nvSpPr>
      <xdr:spPr>
        <a:xfrm>
          <a:off x="28575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147</xdr:row>
      <xdr:rowOff>0</xdr:rowOff>
    </xdr:from>
    <xdr:to>
      <xdr:col>23</xdr:col>
      <xdr:colOff>0</xdr:colOff>
      <xdr:row>148</xdr:row>
      <xdr:rowOff>171450</xdr:rowOff>
    </xdr:to>
    <xdr:sp>
      <xdr:nvSpPr>
        <xdr:cNvPr id="125" name="AutoShape 2"/>
        <xdr:cNvSpPr>
          <a:spLocks/>
        </xdr:cNvSpPr>
      </xdr:nvSpPr>
      <xdr:spPr>
        <a:xfrm>
          <a:off x="38100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151</xdr:row>
      <xdr:rowOff>0</xdr:rowOff>
    </xdr:from>
    <xdr:to>
      <xdr:col>23</xdr:col>
      <xdr:colOff>0</xdr:colOff>
      <xdr:row>152</xdr:row>
      <xdr:rowOff>171450</xdr:rowOff>
    </xdr:to>
    <xdr:sp>
      <xdr:nvSpPr>
        <xdr:cNvPr id="126" name="AutoShape 3"/>
        <xdr:cNvSpPr>
          <a:spLocks/>
        </xdr:cNvSpPr>
      </xdr:nvSpPr>
      <xdr:spPr>
        <a:xfrm>
          <a:off x="3810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12</xdr:col>
      <xdr:colOff>190500</xdr:colOff>
      <xdr:row>152</xdr:row>
      <xdr:rowOff>171450</xdr:rowOff>
    </xdr:to>
    <xdr:sp>
      <xdr:nvSpPr>
        <xdr:cNvPr id="127" name="AutoShape 4"/>
        <xdr:cNvSpPr>
          <a:spLocks/>
        </xdr:cNvSpPr>
      </xdr:nvSpPr>
      <xdr:spPr>
        <a:xfrm>
          <a:off x="1905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12</xdr:col>
      <xdr:colOff>190500</xdr:colOff>
      <xdr:row>156</xdr:row>
      <xdr:rowOff>171450</xdr:rowOff>
    </xdr:to>
    <xdr:sp>
      <xdr:nvSpPr>
        <xdr:cNvPr id="128" name="AutoShape 5"/>
        <xdr:cNvSpPr>
          <a:spLocks/>
        </xdr:cNvSpPr>
      </xdr:nvSpPr>
      <xdr:spPr>
        <a:xfrm>
          <a:off x="19050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17</xdr:col>
      <xdr:colOff>190500</xdr:colOff>
      <xdr:row>156</xdr:row>
      <xdr:rowOff>171450</xdr:rowOff>
    </xdr:to>
    <xdr:sp>
      <xdr:nvSpPr>
        <xdr:cNvPr id="129" name="AutoShape 6"/>
        <xdr:cNvSpPr>
          <a:spLocks/>
        </xdr:cNvSpPr>
      </xdr:nvSpPr>
      <xdr:spPr>
        <a:xfrm>
          <a:off x="28575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28</xdr:col>
      <xdr:colOff>190500</xdr:colOff>
      <xdr:row>160</xdr:row>
      <xdr:rowOff>171450</xdr:rowOff>
    </xdr:to>
    <xdr:sp>
      <xdr:nvSpPr>
        <xdr:cNvPr id="130" name="Line 7"/>
        <xdr:cNvSpPr>
          <a:spLocks/>
        </xdr:cNvSpPr>
      </xdr:nvSpPr>
      <xdr:spPr>
        <a:xfrm>
          <a:off x="1714500" y="25193625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12</xdr:col>
      <xdr:colOff>190500</xdr:colOff>
      <xdr:row>160</xdr:row>
      <xdr:rowOff>171450</xdr:rowOff>
    </xdr:to>
    <xdr:sp>
      <xdr:nvSpPr>
        <xdr:cNvPr id="131" name="AutoShape 8"/>
        <xdr:cNvSpPr>
          <a:spLocks/>
        </xdr:cNvSpPr>
      </xdr:nvSpPr>
      <xdr:spPr>
        <a:xfrm>
          <a:off x="1905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159</xdr:row>
      <xdr:rowOff>0</xdr:rowOff>
    </xdr:from>
    <xdr:to>
      <xdr:col>17</xdr:col>
      <xdr:colOff>190500</xdr:colOff>
      <xdr:row>160</xdr:row>
      <xdr:rowOff>171450</xdr:rowOff>
    </xdr:to>
    <xdr:sp>
      <xdr:nvSpPr>
        <xdr:cNvPr id="132" name="AutoShape 9"/>
        <xdr:cNvSpPr>
          <a:spLocks/>
        </xdr:cNvSpPr>
      </xdr:nvSpPr>
      <xdr:spPr>
        <a:xfrm>
          <a:off x="28575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147</xdr:row>
      <xdr:rowOff>0</xdr:rowOff>
    </xdr:from>
    <xdr:to>
      <xdr:col>27</xdr:col>
      <xdr:colOff>190500</xdr:colOff>
      <xdr:row>148</xdr:row>
      <xdr:rowOff>171450</xdr:rowOff>
    </xdr:to>
    <xdr:sp>
      <xdr:nvSpPr>
        <xdr:cNvPr id="133" name="AutoShape 10"/>
        <xdr:cNvSpPr>
          <a:spLocks/>
        </xdr:cNvSpPr>
      </xdr:nvSpPr>
      <xdr:spPr>
        <a:xfrm>
          <a:off x="4762500" y="255365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151</xdr:row>
      <xdr:rowOff>0</xdr:rowOff>
    </xdr:from>
    <xdr:to>
      <xdr:col>27</xdr:col>
      <xdr:colOff>190500</xdr:colOff>
      <xdr:row>152</xdr:row>
      <xdr:rowOff>171450</xdr:rowOff>
    </xdr:to>
    <xdr:sp>
      <xdr:nvSpPr>
        <xdr:cNvPr id="134" name="AutoShape 11"/>
        <xdr:cNvSpPr>
          <a:spLocks/>
        </xdr:cNvSpPr>
      </xdr:nvSpPr>
      <xdr:spPr>
        <a:xfrm>
          <a:off x="4762500" y="262223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159</xdr:row>
      <xdr:rowOff>0</xdr:rowOff>
    </xdr:from>
    <xdr:to>
      <xdr:col>23</xdr:col>
      <xdr:colOff>0</xdr:colOff>
      <xdr:row>160</xdr:row>
      <xdr:rowOff>171450</xdr:rowOff>
    </xdr:to>
    <xdr:sp>
      <xdr:nvSpPr>
        <xdr:cNvPr id="135" name="AutoShape 12"/>
        <xdr:cNvSpPr>
          <a:spLocks/>
        </xdr:cNvSpPr>
      </xdr:nvSpPr>
      <xdr:spPr>
        <a:xfrm>
          <a:off x="3810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27</xdr:col>
      <xdr:colOff>190500</xdr:colOff>
      <xdr:row>156</xdr:row>
      <xdr:rowOff>171450</xdr:rowOff>
    </xdr:to>
    <xdr:sp>
      <xdr:nvSpPr>
        <xdr:cNvPr id="136" name="AutoShape 13"/>
        <xdr:cNvSpPr>
          <a:spLocks/>
        </xdr:cNvSpPr>
      </xdr:nvSpPr>
      <xdr:spPr>
        <a:xfrm>
          <a:off x="4762500" y="269081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37" name="AutoShape 14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38" name="AutoShape 15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0</xdr:rowOff>
    </xdr:from>
    <xdr:to>
      <xdr:col>23</xdr:col>
      <xdr:colOff>0</xdr:colOff>
      <xdr:row>69</xdr:row>
      <xdr:rowOff>171450</xdr:rowOff>
    </xdr:to>
    <xdr:sp>
      <xdr:nvSpPr>
        <xdr:cNvPr id="139" name="AutoShape 16"/>
        <xdr:cNvSpPr>
          <a:spLocks/>
        </xdr:cNvSpPr>
      </xdr:nvSpPr>
      <xdr:spPr>
        <a:xfrm>
          <a:off x="3810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190500</xdr:colOff>
      <xdr:row>69</xdr:row>
      <xdr:rowOff>171450</xdr:rowOff>
    </xdr:to>
    <xdr:sp>
      <xdr:nvSpPr>
        <xdr:cNvPr id="140" name="AutoShape 17"/>
        <xdr:cNvSpPr>
          <a:spLocks/>
        </xdr:cNvSpPr>
      </xdr:nvSpPr>
      <xdr:spPr>
        <a:xfrm>
          <a:off x="1905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190500</xdr:colOff>
      <xdr:row>73</xdr:row>
      <xdr:rowOff>171450</xdr:rowOff>
    </xdr:to>
    <xdr:sp>
      <xdr:nvSpPr>
        <xdr:cNvPr id="141" name="AutoShape 18"/>
        <xdr:cNvSpPr>
          <a:spLocks/>
        </xdr:cNvSpPr>
      </xdr:nvSpPr>
      <xdr:spPr>
        <a:xfrm>
          <a:off x="19050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0</xdr:rowOff>
    </xdr:from>
    <xdr:to>
      <xdr:col>17</xdr:col>
      <xdr:colOff>190500</xdr:colOff>
      <xdr:row>73</xdr:row>
      <xdr:rowOff>171450</xdr:rowOff>
    </xdr:to>
    <xdr:sp>
      <xdr:nvSpPr>
        <xdr:cNvPr id="142" name="AutoShape 19"/>
        <xdr:cNvSpPr>
          <a:spLocks/>
        </xdr:cNvSpPr>
      </xdr:nvSpPr>
      <xdr:spPr>
        <a:xfrm>
          <a:off x="28575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190500</xdr:colOff>
      <xdr:row>77</xdr:row>
      <xdr:rowOff>171450</xdr:rowOff>
    </xdr:to>
    <xdr:sp>
      <xdr:nvSpPr>
        <xdr:cNvPr id="143" name="AutoShape 21"/>
        <xdr:cNvSpPr>
          <a:spLocks/>
        </xdr:cNvSpPr>
      </xdr:nvSpPr>
      <xdr:spPr>
        <a:xfrm>
          <a:off x="1905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190500</xdr:colOff>
      <xdr:row>77</xdr:row>
      <xdr:rowOff>171450</xdr:rowOff>
    </xdr:to>
    <xdr:sp>
      <xdr:nvSpPr>
        <xdr:cNvPr id="144" name="AutoShape 22"/>
        <xdr:cNvSpPr>
          <a:spLocks/>
        </xdr:cNvSpPr>
      </xdr:nvSpPr>
      <xdr:spPr>
        <a:xfrm>
          <a:off x="28575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23</xdr:col>
      <xdr:colOff>0</xdr:colOff>
      <xdr:row>77</xdr:row>
      <xdr:rowOff>171450</xdr:rowOff>
    </xdr:to>
    <xdr:sp>
      <xdr:nvSpPr>
        <xdr:cNvPr id="145" name="AutoShape 25"/>
        <xdr:cNvSpPr>
          <a:spLocks/>
        </xdr:cNvSpPr>
      </xdr:nvSpPr>
      <xdr:spPr>
        <a:xfrm>
          <a:off x="3810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46" name="AutoShape 1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47" name="AutoShape 2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0</xdr:rowOff>
    </xdr:from>
    <xdr:to>
      <xdr:col>23</xdr:col>
      <xdr:colOff>0</xdr:colOff>
      <xdr:row>69</xdr:row>
      <xdr:rowOff>171450</xdr:rowOff>
    </xdr:to>
    <xdr:sp>
      <xdr:nvSpPr>
        <xdr:cNvPr id="148" name="AutoShape 3"/>
        <xdr:cNvSpPr>
          <a:spLocks/>
        </xdr:cNvSpPr>
      </xdr:nvSpPr>
      <xdr:spPr>
        <a:xfrm>
          <a:off x="3810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190500</xdr:colOff>
      <xdr:row>69</xdr:row>
      <xdr:rowOff>171450</xdr:rowOff>
    </xdr:to>
    <xdr:sp>
      <xdr:nvSpPr>
        <xdr:cNvPr id="149" name="AutoShape 4"/>
        <xdr:cNvSpPr>
          <a:spLocks/>
        </xdr:cNvSpPr>
      </xdr:nvSpPr>
      <xdr:spPr>
        <a:xfrm>
          <a:off x="1905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190500</xdr:colOff>
      <xdr:row>73</xdr:row>
      <xdr:rowOff>171450</xdr:rowOff>
    </xdr:to>
    <xdr:sp>
      <xdr:nvSpPr>
        <xdr:cNvPr id="150" name="AutoShape 5"/>
        <xdr:cNvSpPr>
          <a:spLocks/>
        </xdr:cNvSpPr>
      </xdr:nvSpPr>
      <xdr:spPr>
        <a:xfrm>
          <a:off x="19050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0</xdr:rowOff>
    </xdr:from>
    <xdr:to>
      <xdr:col>17</xdr:col>
      <xdr:colOff>190500</xdr:colOff>
      <xdr:row>73</xdr:row>
      <xdr:rowOff>171450</xdr:rowOff>
    </xdr:to>
    <xdr:sp>
      <xdr:nvSpPr>
        <xdr:cNvPr id="151" name="AutoShape 6"/>
        <xdr:cNvSpPr>
          <a:spLocks/>
        </xdr:cNvSpPr>
      </xdr:nvSpPr>
      <xdr:spPr>
        <a:xfrm>
          <a:off x="28575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190500</xdr:colOff>
      <xdr:row>77</xdr:row>
      <xdr:rowOff>171450</xdr:rowOff>
    </xdr:to>
    <xdr:sp>
      <xdr:nvSpPr>
        <xdr:cNvPr id="152" name="AutoShape 8"/>
        <xdr:cNvSpPr>
          <a:spLocks/>
        </xdr:cNvSpPr>
      </xdr:nvSpPr>
      <xdr:spPr>
        <a:xfrm>
          <a:off x="1905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190500</xdr:colOff>
      <xdr:row>77</xdr:row>
      <xdr:rowOff>171450</xdr:rowOff>
    </xdr:to>
    <xdr:sp>
      <xdr:nvSpPr>
        <xdr:cNvPr id="153" name="AutoShape 9"/>
        <xdr:cNvSpPr>
          <a:spLocks/>
        </xdr:cNvSpPr>
      </xdr:nvSpPr>
      <xdr:spPr>
        <a:xfrm>
          <a:off x="28575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23</xdr:col>
      <xdr:colOff>0</xdr:colOff>
      <xdr:row>77</xdr:row>
      <xdr:rowOff>171450</xdr:rowOff>
    </xdr:to>
    <xdr:sp>
      <xdr:nvSpPr>
        <xdr:cNvPr id="154" name="AutoShape 12"/>
        <xdr:cNvSpPr>
          <a:spLocks/>
        </xdr:cNvSpPr>
      </xdr:nvSpPr>
      <xdr:spPr>
        <a:xfrm>
          <a:off x="3810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76</xdr:row>
      <xdr:rowOff>0</xdr:rowOff>
    </xdr:from>
    <xdr:to>
      <xdr:col>32</xdr:col>
      <xdr:colOff>190500</xdr:colOff>
      <xdr:row>77</xdr:row>
      <xdr:rowOff>171450</xdr:rowOff>
    </xdr:to>
    <xdr:sp>
      <xdr:nvSpPr>
        <xdr:cNvPr id="155" name="AutoShape 26"/>
        <xdr:cNvSpPr>
          <a:spLocks/>
        </xdr:cNvSpPr>
      </xdr:nvSpPr>
      <xdr:spPr>
        <a:xfrm>
          <a:off x="5724525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156" name="AutoShape 14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157" name="AutoShape 15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158" name="AutoShape 16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159" name="AutoShape 17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160" name="AutoShape 18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161" name="AutoShape 19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162" name="Line 20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163" name="AutoShape 21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164" name="AutoShape 22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165" name="AutoShape 23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166" name="AutoShape 24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167" name="AutoShape 25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168" name="AutoShape 26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169" name="AutoShape 1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170" name="AutoShape 2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171" name="AutoShape 3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172" name="AutoShape 4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173" name="AutoShape 5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174" name="AutoShape 6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175" name="Line 7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176" name="AutoShape 8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177" name="AutoShape 9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178" name="AutoShape 10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179" name="AutoShape 11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180" name="AutoShape 12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181" name="AutoShape 13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28</xdr:col>
      <xdr:colOff>0</xdr:colOff>
      <xdr:row>81</xdr:row>
      <xdr:rowOff>171450</xdr:rowOff>
    </xdr:to>
    <xdr:sp>
      <xdr:nvSpPr>
        <xdr:cNvPr id="182" name="AutoShape 25"/>
        <xdr:cNvSpPr>
          <a:spLocks/>
        </xdr:cNvSpPr>
      </xdr:nvSpPr>
      <xdr:spPr>
        <a:xfrm>
          <a:off x="4762500" y="13716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183" name="AutoShape 17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184" name="AutoShape 4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17</xdr:col>
      <xdr:colOff>190500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857500" y="1371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23</xdr:col>
      <xdr:colOff>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810000" y="1371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23</xdr:col>
      <xdr:colOff>0</xdr:colOff>
      <xdr:row>13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810000" y="2057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190500</xdr:colOff>
      <xdr:row>13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05000" y="2057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190500</xdr:colOff>
      <xdr:row>17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05000" y="2743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17</xdr:col>
      <xdr:colOff>190500</xdr:colOff>
      <xdr:row>17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857500" y="2743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28</xdr:col>
      <xdr:colOff>190500</xdr:colOff>
      <xdr:row>21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714500" y="10287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190500</xdr:colOff>
      <xdr:row>21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905000" y="3429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17</xdr:col>
      <xdr:colOff>190500</xdr:colOff>
      <xdr:row>21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857500" y="3429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27</xdr:col>
      <xdr:colOff>190500</xdr:colOff>
      <xdr:row>9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4762500" y="13716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190500</xdr:colOff>
      <xdr:row>13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4762500" y="2057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23</xdr:col>
      <xdr:colOff>0</xdr:colOff>
      <xdr:row>21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3810000" y="3429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190500</xdr:colOff>
      <xdr:row>17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762500" y="2743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17</xdr:col>
      <xdr:colOff>190500</xdr:colOff>
      <xdr:row>75</xdr:row>
      <xdr:rowOff>171450</xdr:rowOff>
    </xdr:to>
    <xdr:sp>
      <xdr:nvSpPr>
        <xdr:cNvPr id="27" name="AutoShape 14"/>
        <xdr:cNvSpPr>
          <a:spLocks/>
        </xdr:cNvSpPr>
      </xdr:nvSpPr>
      <xdr:spPr>
        <a:xfrm>
          <a:off x="28575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74</xdr:row>
      <xdr:rowOff>0</xdr:rowOff>
    </xdr:from>
    <xdr:to>
      <xdr:col>23</xdr:col>
      <xdr:colOff>0</xdr:colOff>
      <xdr:row>75</xdr:row>
      <xdr:rowOff>171450</xdr:rowOff>
    </xdr:to>
    <xdr:sp>
      <xdr:nvSpPr>
        <xdr:cNvPr id="28" name="AutoShape 15"/>
        <xdr:cNvSpPr>
          <a:spLocks/>
        </xdr:cNvSpPr>
      </xdr:nvSpPr>
      <xdr:spPr>
        <a:xfrm>
          <a:off x="38100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23</xdr:col>
      <xdr:colOff>0</xdr:colOff>
      <xdr:row>79</xdr:row>
      <xdr:rowOff>171450</xdr:rowOff>
    </xdr:to>
    <xdr:sp>
      <xdr:nvSpPr>
        <xdr:cNvPr id="29" name="AutoShape 16"/>
        <xdr:cNvSpPr>
          <a:spLocks/>
        </xdr:cNvSpPr>
      </xdr:nvSpPr>
      <xdr:spPr>
        <a:xfrm>
          <a:off x="3810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190500</xdr:colOff>
      <xdr:row>79</xdr:row>
      <xdr:rowOff>171450</xdr:rowOff>
    </xdr:to>
    <xdr:sp>
      <xdr:nvSpPr>
        <xdr:cNvPr id="30" name="AutoShape 17"/>
        <xdr:cNvSpPr>
          <a:spLocks/>
        </xdr:cNvSpPr>
      </xdr:nvSpPr>
      <xdr:spPr>
        <a:xfrm>
          <a:off x="1905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190500</xdr:colOff>
      <xdr:row>83</xdr:row>
      <xdr:rowOff>171450</xdr:rowOff>
    </xdr:to>
    <xdr:sp>
      <xdr:nvSpPr>
        <xdr:cNvPr id="31" name="AutoShape 18"/>
        <xdr:cNvSpPr>
          <a:spLocks/>
        </xdr:cNvSpPr>
      </xdr:nvSpPr>
      <xdr:spPr>
        <a:xfrm>
          <a:off x="19050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sp>
      <xdr:nvSpPr>
        <xdr:cNvPr id="32" name="AutoShape 19"/>
        <xdr:cNvSpPr>
          <a:spLocks/>
        </xdr:cNvSpPr>
      </xdr:nvSpPr>
      <xdr:spPr>
        <a:xfrm>
          <a:off x="28575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34</xdr:col>
      <xdr:colOff>0</xdr:colOff>
      <xdr:row>92</xdr:row>
      <xdr:rowOff>0</xdr:rowOff>
    </xdr:to>
    <xdr:sp>
      <xdr:nvSpPr>
        <xdr:cNvPr id="33" name="Line 20"/>
        <xdr:cNvSpPr>
          <a:spLocks/>
        </xdr:cNvSpPr>
      </xdr:nvSpPr>
      <xdr:spPr>
        <a:xfrm>
          <a:off x="1714500" y="12344400"/>
          <a:ext cx="4772025" cy="3429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190500</xdr:colOff>
      <xdr:row>87</xdr:row>
      <xdr:rowOff>171450</xdr:rowOff>
    </xdr:to>
    <xdr:sp>
      <xdr:nvSpPr>
        <xdr:cNvPr id="34" name="AutoShape 21"/>
        <xdr:cNvSpPr>
          <a:spLocks/>
        </xdr:cNvSpPr>
      </xdr:nvSpPr>
      <xdr:spPr>
        <a:xfrm>
          <a:off x="1905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17</xdr:col>
      <xdr:colOff>190500</xdr:colOff>
      <xdr:row>87</xdr:row>
      <xdr:rowOff>171450</xdr:rowOff>
    </xdr:to>
    <xdr:sp>
      <xdr:nvSpPr>
        <xdr:cNvPr id="35" name="AutoShape 22"/>
        <xdr:cNvSpPr>
          <a:spLocks/>
        </xdr:cNvSpPr>
      </xdr:nvSpPr>
      <xdr:spPr>
        <a:xfrm>
          <a:off x="28575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27</xdr:col>
      <xdr:colOff>190500</xdr:colOff>
      <xdr:row>75</xdr:row>
      <xdr:rowOff>171450</xdr:rowOff>
    </xdr:to>
    <xdr:sp>
      <xdr:nvSpPr>
        <xdr:cNvPr id="36" name="AutoShape 23"/>
        <xdr:cNvSpPr>
          <a:spLocks/>
        </xdr:cNvSpPr>
      </xdr:nvSpPr>
      <xdr:spPr>
        <a:xfrm>
          <a:off x="4762500" y="12687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27</xdr:col>
      <xdr:colOff>190500</xdr:colOff>
      <xdr:row>79</xdr:row>
      <xdr:rowOff>171450</xdr:rowOff>
    </xdr:to>
    <xdr:sp>
      <xdr:nvSpPr>
        <xdr:cNvPr id="37" name="AutoShape 24"/>
        <xdr:cNvSpPr>
          <a:spLocks/>
        </xdr:cNvSpPr>
      </xdr:nvSpPr>
      <xdr:spPr>
        <a:xfrm>
          <a:off x="4762500" y="13373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23</xdr:col>
      <xdr:colOff>0</xdr:colOff>
      <xdr:row>87</xdr:row>
      <xdr:rowOff>171450</xdr:rowOff>
    </xdr:to>
    <xdr:sp>
      <xdr:nvSpPr>
        <xdr:cNvPr id="38" name="AutoShape 25"/>
        <xdr:cNvSpPr>
          <a:spLocks/>
        </xdr:cNvSpPr>
      </xdr:nvSpPr>
      <xdr:spPr>
        <a:xfrm>
          <a:off x="3810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27</xdr:col>
      <xdr:colOff>190500</xdr:colOff>
      <xdr:row>83</xdr:row>
      <xdr:rowOff>171450</xdr:rowOff>
    </xdr:to>
    <xdr:sp>
      <xdr:nvSpPr>
        <xdr:cNvPr id="39" name="AutoShape 26"/>
        <xdr:cNvSpPr>
          <a:spLocks/>
        </xdr:cNvSpPr>
      </xdr:nvSpPr>
      <xdr:spPr>
        <a:xfrm>
          <a:off x="4762500" y="140589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12</xdr:col>
      <xdr:colOff>190500</xdr:colOff>
      <xdr:row>91</xdr:row>
      <xdr:rowOff>171450</xdr:rowOff>
    </xdr:to>
    <xdr:sp>
      <xdr:nvSpPr>
        <xdr:cNvPr id="40" name="AutoShape 21"/>
        <xdr:cNvSpPr>
          <a:spLocks/>
        </xdr:cNvSpPr>
      </xdr:nvSpPr>
      <xdr:spPr>
        <a:xfrm>
          <a:off x="1905000" y="15430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0</xdr:rowOff>
    </xdr:from>
    <xdr:to>
      <xdr:col>17</xdr:col>
      <xdr:colOff>190500</xdr:colOff>
      <xdr:row>91</xdr:row>
      <xdr:rowOff>171450</xdr:rowOff>
    </xdr:to>
    <xdr:sp>
      <xdr:nvSpPr>
        <xdr:cNvPr id="41" name="AutoShape 22"/>
        <xdr:cNvSpPr>
          <a:spLocks/>
        </xdr:cNvSpPr>
      </xdr:nvSpPr>
      <xdr:spPr>
        <a:xfrm>
          <a:off x="2857500" y="15430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0</xdr:rowOff>
    </xdr:from>
    <xdr:to>
      <xdr:col>23</xdr:col>
      <xdr:colOff>0</xdr:colOff>
      <xdr:row>91</xdr:row>
      <xdr:rowOff>171450</xdr:rowOff>
    </xdr:to>
    <xdr:sp>
      <xdr:nvSpPr>
        <xdr:cNvPr id="42" name="AutoShape 25"/>
        <xdr:cNvSpPr>
          <a:spLocks/>
        </xdr:cNvSpPr>
      </xdr:nvSpPr>
      <xdr:spPr>
        <a:xfrm>
          <a:off x="3810000" y="15430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74</xdr:row>
      <xdr:rowOff>0</xdr:rowOff>
    </xdr:from>
    <xdr:to>
      <xdr:col>32</xdr:col>
      <xdr:colOff>190500</xdr:colOff>
      <xdr:row>75</xdr:row>
      <xdr:rowOff>171450</xdr:rowOff>
    </xdr:to>
    <xdr:sp>
      <xdr:nvSpPr>
        <xdr:cNvPr id="43" name="AutoShape 23"/>
        <xdr:cNvSpPr>
          <a:spLocks/>
        </xdr:cNvSpPr>
      </xdr:nvSpPr>
      <xdr:spPr>
        <a:xfrm>
          <a:off x="5724525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78</xdr:row>
      <xdr:rowOff>0</xdr:rowOff>
    </xdr:from>
    <xdr:to>
      <xdr:col>32</xdr:col>
      <xdr:colOff>190500</xdr:colOff>
      <xdr:row>79</xdr:row>
      <xdr:rowOff>171450</xdr:rowOff>
    </xdr:to>
    <xdr:sp>
      <xdr:nvSpPr>
        <xdr:cNvPr id="44" name="AutoShape 24"/>
        <xdr:cNvSpPr>
          <a:spLocks/>
        </xdr:cNvSpPr>
      </xdr:nvSpPr>
      <xdr:spPr>
        <a:xfrm>
          <a:off x="5724525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0</xdr:rowOff>
    </xdr:from>
    <xdr:to>
      <xdr:col>32</xdr:col>
      <xdr:colOff>190500</xdr:colOff>
      <xdr:row>83</xdr:row>
      <xdr:rowOff>171450</xdr:rowOff>
    </xdr:to>
    <xdr:sp>
      <xdr:nvSpPr>
        <xdr:cNvPr id="45" name="AutoShape 26"/>
        <xdr:cNvSpPr>
          <a:spLocks/>
        </xdr:cNvSpPr>
      </xdr:nvSpPr>
      <xdr:spPr>
        <a:xfrm>
          <a:off x="5724525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46" name="AutoShape 1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47" name="AutoShape 2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48" name="AutoShape 3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49" name="AutoShape 4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50" name="AutoShape 5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51" name="AutoShape 6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52" name="Line 7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53" name="AutoShape 8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54" name="AutoShape 9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55" name="AutoShape 10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56" name="AutoShape 11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57" name="AutoShape 12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58" name="AutoShape 13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17</xdr:col>
      <xdr:colOff>190500</xdr:colOff>
      <xdr:row>75</xdr:row>
      <xdr:rowOff>171450</xdr:rowOff>
    </xdr:to>
    <xdr:sp>
      <xdr:nvSpPr>
        <xdr:cNvPr id="59" name="AutoShape 14"/>
        <xdr:cNvSpPr>
          <a:spLocks/>
        </xdr:cNvSpPr>
      </xdr:nvSpPr>
      <xdr:spPr>
        <a:xfrm>
          <a:off x="28575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74</xdr:row>
      <xdr:rowOff>0</xdr:rowOff>
    </xdr:from>
    <xdr:to>
      <xdr:col>23</xdr:col>
      <xdr:colOff>0</xdr:colOff>
      <xdr:row>75</xdr:row>
      <xdr:rowOff>171450</xdr:rowOff>
    </xdr:to>
    <xdr:sp>
      <xdr:nvSpPr>
        <xdr:cNvPr id="60" name="AutoShape 15"/>
        <xdr:cNvSpPr>
          <a:spLocks/>
        </xdr:cNvSpPr>
      </xdr:nvSpPr>
      <xdr:spPr>
        <a:xfrm>
          <a:off x="38100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23</xdr:col>
      <xdr:colOff>0</xdr:colOff>
      <xdr:row>79</xdr:row>
      <xdr:rowOff>171450</xdr:rowOff>
    </xdr:to>
    <xdr:sp>
      <xdr:nvSpPr>
        <xdr:cNvPr id="61" name="AutoShape 16"/>
        <xdr:cNvSpPr>
          <a:spLocks/>
        </xdr:cNvSpPr>
      </xdr:nvSpPr>
      <xdr:spPr>
        <a:xfrm>
          <a:off x="3810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190500</xdr:colOff>
      <xdr:row>79</xdr:row>
      <xdr:rowOff>171450</xdr:rowOff>
    </xdr:to>
    <xdr:sp>
      <xdr:nvSpPr>
        <xdr:cNvPr id="62" name="AutoShape 17"/>
        <xdr:cNvSpPr>
          <a:spLocks/>
        </xdr:cNvSpPr>
      </xdr:nvSpPr>
      <xdr:spPr>
        <a:xfrm>
          <a:off x="1905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190500</xdr:colOff>
      <xdr:row>83</xdr:row>
      <xdr:rowOff>171450</xdr:rowOff>
    </xdr:to>
    <xdr:sp>
      <xdr:nvSpPr>
        <xdr:cNvPr id="63" name="AutoShape 18"/>
        <xdr:cNvSpPr>
          <a:spLocks/>
        </xdr:cNvSpPr>
      </xdr:nvSpPr>
      <xdr:spPr>
        <a:xfrm>
          <a:off x="19050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sp>
      <xdr:nvSpPr>
        <xdr:cNvPr id="64" name="AutoShape 19"/>
        <xdr:cNvSpPr>
          <a:spLocks/>
        </xdr:cNvSpPr>
      </xdr:nvSpPr>
      <xdr:spPr>
        <a:xfrm>
          <a:off x="28575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190500</xdr:colOff>
      <xdr:row>87</xdr:row>
      <xdr:rowOff>171450</xdr:rowOff>
    </xdr:to>
    <xdr:sp>
      <xdr:nvSpPr>
        <xdr:cNvPr id="65" name="AutoShape 21"/>
        <xdr:cNvSpPr>
          <a:spLocks/>
        </xdr:cNvSpPr>
      </xdr:nvSpPr>
      <xdr:spPr>
        <a:xfrm>
          <a:off x="1905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17</xdr:col>
      <xdr:colOff>190500</xdr:colOff>
      <xdr:row>87</xdr:row>
      <xdr:rowOff>171450</xdr:rowOff>
    </xdr:to>
    <xdr:sp>
      <xdr:nvSpPr>
        <xdr:cNvPr id="66" name="AutoShape 22"/>
        <xdr:cNvSpPr>
          <a:spLocks/>
        </xdr:cNvSpPr>
      </xdr:nvSpPr>
      <xdr:spPr>
        <a:xfrm>
          <a:off x="28575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23</xdr:col>
      <xdr:colOff>0</xdr:colOff>
      <xdr:row>87</xdr:row>
      <xdr:rowOff>171450</xdr:rowOff>
    </xdr:to>
    <xdr:sp>
      <xdr:nvSpPr>
        <xdr:cNvPr id="67" name="AutoShape 25"/>
        <xdr:cNvSpPr>
          <a:spLocks/>
        </xdr:cNvSpPr>
      </xdr:nvSpPr>
      <xdr:spPr>
        <a:xfrm>
          <a:off x="3810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17</xdr:col>
      <xdr:colOff>190500</xdr:colOff>
      <xdr:row>75</xdr:row>
      <xdr:rowOff>171450</xdr:rowOff>
    </xdr:to>
    <xdr:sp>
      <xdr:nvSpPr>
        <xdr:cNvPr id="68" name="AutoShape 1"/>
        <xdr:cNvSpPr>
          <a:spLocks/>
        </xdr:cNvSpPr>
      </xdr:nvSpPr>
      <xdr:spPr>
        <a:xfrm>
          <a:off x="28575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74</xdr:row>
      <xdr:rowOff>0</xdr:rowOff>
    </xdr:from>
    <xdr:to>
      <xdr:col>23</xdr:col>
      <xdr:colOff>0</xdr:colOff>
      <xdr:row>75</xdr:row>
      <xdr:rowOff>171450</xdr:rowOff>
    </xdr:to>
    <xdr:sp>
      <xdr:nvSpPr>
        <xdr:cNvPr id="69" name="AutoShape 2"/>
        <xdr:cNvSpPr>
          <a:spLocks/>
        </xdr:cNvSpPr>
      </xdr:nvSpPr>
      <xdr:spPr>
        <a:xfrm>
          <a:off x="38100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23</xdr:col>
      <xdr:colOff>0</xdr:colOff>
      <xdr:row>79</xdr:row>
      <xdr:rowOff>171450</xdr:rowOff>
    </xdr:to>
    <xdr:sp>
      <xdr:nvSpPr>
        <xdr:cNvPr id="70" name="AutoShape 3"/>
        <xdr:cNvSpPr>
          <a:spLocks/>
        </xdr:cNvSpPr>
      </xdr:nvSpPr>
      <xdr:spPr>
        <a:xfrm>
          <a:off x="3810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190500</xdr:colOff>
      <xdr:row>79</xdr:row>
      <xdr:rowOff>171450</xdr:rowOff>
    </xdr:to>
    <xdr:sp>
      <xdr:nvSpPr>
        <xdr:cNvPr id="71" name="AutoShape 4"/>
        <xdr:cNvSpPr>
          <a:spLocks/>
        </xdr:cNvSpPr>
      </xdr:nvSpPr>
      <xdr:spPr>
        <a:xfrm>
          <a:off x="1905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190500</xdr:colOff>
      <xdr:row>83</xdr:row>
      <xdr:rowOff>171450</xdr:rowOff>
    </xdr:to>
    <xdr:sp>
      <xdr:nvSpPr>
        <xdr:cNvPr id="72" name="AutoShape 5"/>
        <xdr:cNvSpPr>
          <a:spLocks/>
        </xdr:cNvSpPr>
      </xdr:nvSpPr>
      <xdr:spPr>
        <a:xfrm>
          <a:off x="19050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sp>
      <xdr:nvSpPr>
        <xdr:cNvPr id="73" name="AutoShape 6"/>
        <xdr:cNvSpPr>
          <a:spLocks/>
        </xdr:cNvSpPr>
      </xdr:nvSpPr>
      <xdr:spPr>
        <a:xfrm>
          <a:off x="28575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190500</xdr:colOff>
      <xdr:row>87</xdr:row>
      <xdr:rowOff>171450</xdr:rowOff>
    </xdr:to>
    <xdr:sp>
      <xdr:nvSpPr>
        <xdr:cNvPr id="74" name="AutoShape 8"/>
        <xdr:cNvSpPr>
          <a:spLocks/>
        </xdr:cNvSpPr>
      </xdr:nvSpPr>
      <xdr:spPr>
        <a:xfrm>
          <a:off x="1905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17</xdr:col>
      <xdr:colOff>190500</xdr:colOff>
      <xdr:row>87</xdr:row>
      <xdr:rowOff>171450</xdr:rowOff>
    </xdr:to>
    <xdr:sp>
      <xdr:nvSpPr>
        <xdr:cNvPr id="75" name="AutoShape 9"/>
        <xdr:cNvSpPr>
          <a:spLocks/>
        </xdr:cNvSpPr>
      </xdr:nvSpPr>
      <xdr:spPr>
        <a:xfrm>
          <a:off x="28575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23</xdr:col>
      <xdr:colOff>0</xdr:colOff>
      <xdr:row>87</xdr:row>
      <xdr:rowOff>171450</xdr:rowOff>
    </xdr:to>
    <xdr:sp>
      <xdr:nvSpPr>
        <xdr:cNvPr id="76" name="AutoShape 12"/>
        <xdr:cNvSpPr>
          <a:spLocks/>
        </xdr:cNvSpPr>
      </xdr:nvSpPr>
      <xdr:spPr>
        <a:xfrm>
          <a:off x="3810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86</xdr:row>
      <xdr:rowOff>0</xdr:rowOff>
    </xdr:from>
    <xdr:to>
      <xdr:col>32</xdr:col>
      <xdr:colOff>190500</xdr:colOff>
      <xdr:row>87</xdr:row>
      <xdr:rowOff>171450</xdr:rowOff>
    </xdr:to>
    <xdr:sp>
      <xdr:nvSpPr>
        <xdr:cNvPr id="77" name="AutoShape 26"/>
        <xdr:cNvSpPr>
          <a:spLocks/>
        </xdr:cNvSpPr>
      </xdr:nvSpPr>
      <xdr:spPr>
        <a:xfrm>
          <a:off x="5724525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78" name="AutoShape 14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79" name="AutoShape 15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80" name="AutoShape 16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81" name="AutoShape 17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82" name="AutoShape 18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83" name="AutoShape 19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84" name="Line 20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85" name="AutoShape 21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86" name="AutoShape 22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87" name="AutoShape 23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88" name="AutoShape 24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89" name="AutoShape 25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90" name="AutoShape 26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91" name="AutoShape 1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92" name="AutoShape 2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93" name="AutoShape 3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94" name="AutoShape 4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95" name="AutoShape 5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96" name="AutoShape 6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97" name="Line 7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98" name="AutoShape 8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99" name="AutoShape 9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100" name="AutoShape 10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101" name="AutoShape 11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102" name="AutoShape 12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103" name="AutoShape 13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sp>
      <xdr:nvSpPr>
        <xdr:cNvPr id="104" name="AutoShape 14"/>
        <xdr:cNvSpPr>
          <a:spLocks/>
        </xdr:cNvSpPr>
      </xdr:nvSpPr>
      <xdr:spPr>
        <a:xfrm>
          <a:off x="28575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23</xdr:col>
      <xdr:colOff>0</xdr:colOff>
      <xdr:row>53</xdr:row>
      <xdr:rowOff>171450</xdr:rowOff>
    </xdr:to>
    <xdr:sp>
      <xdr:nvSpPr>
        <xdr:cNvPr id="105" name="AutoShape 15"/>
        <xdr:cNvSpPr>
          <a:spLocks/>
        </xdr:cNvSpPr>
      </xdr:nvSpPr>
      <xdr:spPr>
        <a:xfrm>
          <a:off x="38100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23</xdr:col>
      <xdr:colOff>0</xdr:colOff>
      <xdr:row>57</xdr:row>
      <xdr:rowOff>171450</xdr:rowOff>
    </xdr:to>
    <xdr:sp>
      <xdr:nvSpPr>
        <xdr:cNvPr id="106" name="AutoShape 16"/>
        <xdr:cNvSpPr>
          <a:spLocks/>
        </xdr:cNvSpPr>
      </xdr:nvSpPr>
      <xdr:spPr>
        <a:xfrm>
          <a:off x="3810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190500</xdr:colOff>
      <xdr:row>57</xdr:row>
      <xdr:rowOff>171450</xdr:rowOff>
    </xdr:to>
    <xdr:sp>
      <xdr:nvSpPr>
        <xdr:cNvPr id="107" name="AutoShape 17"/>
        <xdr:cNvSpPr>
          <a:spLocks/>
        </xdr:cNvSpPr>
      </xdr:nvSpPr>
      <xdr:spPr>
        <a:xfrm>
          <a:off x="1905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190500</xdr:colOff>
      <xdr:row>61</xdr:row>
      <xdr:rowOff>171450</xdr:rowOff>
    </xdr:to>
    <xdr:sp>
      <xdr:nvSpPr>
        <xdr:cNvPr id="108" name="AutoShape 18"/>
        <xdr:cNvSpPr>
          <a:spLocks/>
        </xdr:cNvSpPr>
      </xdr:nvSpPr>
      <xdr:spPr>
        <a:xfrm>
          <a:off x="19050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17</xdr:col>
      <xdr:colOff>190500</xdr:colOff>
      <xdr:row>61</xdr:row>
      <xdr:rowOff>171450</xdr:rowOff>
    </xdr:to>
    <xdr:sp>
      <xdr:nvSpPr>
        <xdr:cNvPr id="109" name="AutoShape 19"/>
        <xdr:cNvSpPr>
          <a:spLocks/>
        </xdr:cNvSpPr>
      </xdr:nvSpPr>
      <xdr:spPr>
        <a:xfrm>
          <a:off x="28575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28</xdr:col>
      <xdr:colOff>190500</xdr:colOff>
      <xdr:row>65</xdr:row>
      <xdr:rowOff>171450</xdr:rowOff>
    </xdr:to>
    <xdr:sp>
      <xdr:nvSpPr>
        <xdr:cNvPr id="110" name="Line 20"/>
        <xdr:cNvSpPr>
          <a:spLocks/>
        </xdr:cNvSpPr>
      </xdr:nvSpPr>
      <xdr:spPr>
        <a:xfrm>
          <a:off x="1714500" y="85725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190500</xdr:colOff>
      <xdr:row>65</xdr:row>
      <xdr:rowOff>171450</xdr:rowOff>
    </xdr:to>
    <xdr:sp>
      <xdr:nvSpPr>
        <xdr:cNvPr id="111" name="AutoShape 21"/>
        <xdr:cNvSpPr>
          <a:spLocks/>
        </xdr:cNvSpPr>
      </xdr:nvSpPr>
      <xdr:spPr>
        <a:xfrm>
          <a:off x="1905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12" name="AutoShape 22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27</xdr:col>
      <xdr:colOff>190500</xdr:colOff>
      <xdr:row>53</xdr:row>
      <xdr:rowOff>171450</xdr:rowOff>
    </xdr:to>
    <xdr:sp>
      <xdr:nvSpPr>
        <xdr:cNvPr id="113" name="AutoShape 23"/>
        <xdr:cNvSpPr>
          <a:spLocks/>
        </xdr:cNvSpPr>
      </xdr:nvSpPr>
      <xdr:spPr>
        <a:xfrm>
          <a:off x="4762500" y="8915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190500</xdr:colOff>
      <xdr:row>57</xdr:row>
      <xdr:rowOff>171450</xdr:rowOff>
    </xdr:to>
    <xdr:sp>
      <xdr:nvSpPr>
        <xdr:cNvPr id="114" name="AutoShape 24"/>
        <xdr:cNvSpPr>
          <a:spLocks/>
        </xdr:cNvSpPr>
      </xdr:nvSpPr>
      <xdr:spPr>
        <a:xfrm>
          <a:off x="4762500" y="9601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15" name="AutoShape 25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27</xdr:col>
      <xdr:colOff>190500</xdr:colOff>
      <xdr:row>61</xdr:row>
      <xdr:rowOff>171450</xdr:rowOff>
    </xdr:to>
    <xdr:sp>
      <xdr:nvSpPr>
        <xdr:cNvPr id="116" name="AutoShape 26"/>
        <xdr:cNvSpPr>
          <a:spLocks/>
        </xdr:cNvSpPr>
      </xdr:nvSpPr>
      <xdr:spPr>
        <a:xfrm>
          <a:off x="4762500" y="10287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sp>
      <xdr:nvSpPr>
        <xdr:cNvPr id="117" name="AutoShape 1"/>
        <xdr:cNvSpPr>
          <a:spLocks/>
        </xdr:cNvSpPr>
      </xdr:nvSpPr>
      <xdr:spPr>
        <a:xfrm>
          <a:off x="28575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23</xdr:col>
      <xdr:colOff>0</xdr:colOff>
      <xdr:row>53</xdr:row>
      <xdr:rowOff>171450</xdr:rowOff>
    </xdr:to>
    <xdr:sp>
      <xdr:nvSpPr>
        <xdr:cNvPr id="118" name="AutoShape 2"/>
        <xdr:cNvSpPr>
          <a:spLocks/>
        </xdr:cNvSpPr>
      </xdr:nvSpPr>
      <xdr:spPr>
        <a:xfrm>
          <a:off x="38100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23</xdr:col>
      <xdr:colOff>0</xdr:colOff>
      <xdr:row>57</xdr:row>
      <xdr:rowOff>171450</xdr:rowOff>
    </xdr:to>
    <xdr:sp>
      <xdr:nvSpPr>
        <xdr:cNvPr id="119" name="AutoShape 3"/>
        <xdr:cNvSpPr>
          <a:spLocks/>
        </xdr:cNvSpPr>
      </xdr:nvSpPr>
      <xdr:spPr>
        <a:xfrm>
          <a:off x="3810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190500</xdr:colOff>
      <xdr:row>57</xdr:row>
      <xdr:rowOff>171450</xdr:rowOff>
    </xdr:to>
    <xdr:sp>
      <xdr:nvSpPr>
        <xdr:cNvPr id="120" name="AutoShape 4"/>
        <xdr:cNvSpPr>
          <a:spLocks/>
        </xdr:cNvSpPr>
      </xdr:nvSpPr>
      <xdr:spPr>
        <a:xfrm>
          <a:off x="1905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190500</xdr:colOff>
      <xdr:row>61</xdr:row>
      <xdr:rowOff>171450</xdr:rowOff>
    </xdr:to>
    <xdr:sp>
      <xdr:nvSpPr>
        <xdr:cNvPr id="121" name="AutoShape 5"/>
        <xdr:cNvSpPr>
          <a:spLocks/>
        </xdr:cNvSpPr>
      </xdr:nvSpPr>
      <xdr:spPr>
        <a:xfrm>
          <a:off x="19050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17</xdr:col>
      <xdr:colOff>190500</xdr:colOff>
      <xdr:row>61</xdr:row>
      <xdr:rowOff>171450</xdr:rowOff>
    </xdr:to>
    <xdr:sp>
      <xdr:nvSpPr>
        <xdr:cNvPr id="122" name="AutoShape 6"/>
        <xdr:cNvSpPr>
          <a:spLocks/>
        </xdr:cNvSpPr>
      </xdr:nvSpPr>
      <xdr:spPr>
        <a:xfrm>
          <a:off x="28575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28</xdr:col>
      <xdr:colOff>190500</xdr:colOff>
      <xdr:row>65</xdr:row>
      <xdr:rowOff>171450</xdr:rowOff>
    </xdr:to>
    <xdr:sp>
      <xdr:nvSpPr>
        <xdr:cNvPr id="123" name="Line 7"/>
        <xdr:cNvSpPr>
          <a:spLocks/>
        </xdr:cNvSpPr>
      </xdr:nvSpPr>
      <xdr:spPr>
        <a:xfrm>
          <a:off x="1714500" y="85725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190500</xdr:colOff>
      <xdr:row>65</xdr:row>
      <xdr:rowOff>171450</xdr:rowOff>
    </xdr:to>
    <xdr:sp>
      <xdr:nvSpPr>
        <xdr:cNvPr id="124" name="AutoShape 8"/>
        <xdr:cNvSpPr>
          <a:spLocks/>
        </xdr:cNvSpPr>
      </xdr:nvSpPr>
      <xdr:spPr>
        <a:xfrm>
          <a:off x="1905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25" name="AutoShape 9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27</xdr:col>
      <xdr:colOff>190500</xdr:colOff>
      <xdr:row>53</xdr:row>
      <xdr:rowOff>171450</xdr:rowOff>
    </xdr:to>
    <xdr:sp>
      <xdr:nvSpPr>
        <xdr:cNvPr id="126" name="AutoShape 10"/>
        <xdr:cNvSpPr>
          <a:spLocks/>
        </xdr:cNvSpPr>
      </xdr:nvSpPr>
      <xdr:spPr>
        <a:xfrm>
          <a:off x="4762500" y="8915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190500</xdr:colOff>
      <xdr:row>57</xdr:row>
      <xdr:rowOff>171450</xdr:rowOff>
    </xdr:to>
    <xdr:sp>
      <xdr:nvSpPr>
        <xdr:cNvPr id="127" name="AutoShape 11"/>
        <xdr:cNvSpPr>
          <a:spLocks/>
        </xdr:cNvSpPr>
      </xdr:nvSpPr>
      <xdr:spPr>
        <a:xfrm>
          <a:off x="4762500" y="9601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28" name="AutoShape 12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27</xdr:col>
      <xdr:colOff>190500</xdr:colOff>
      <xdr:row>61</xdr:row>
      <xdr:rowOff>171450</xdr:rowOff>
    </xdr:to>
    <xdr:sp>
      <xdr:nvSpPr>
        <xdr:cNvPr id="129" name="AutoShape 13"/>
        <xdr:cNvSpPr>
          <a:spLocks/>
        </xdr:cNvSpPr>
      </xdr:nvSpPr>
      <xdr:spPr>
        <a:xfrm>
          <a:off x="4762500" y="10287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tx054@yahoo.co.jp" TargetMode="External" /><Relationship Id="rId2" Type="http://schemas.openxmlformats.org/officeDocument/2006/relationships/hyperlink" Target="mailto:serpista2001@yahoo.co.j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40">
      <selection activeCell="O3" sqref="O3"/>
    </sheetView>
  </sheetViews>
  <sheetFormatPr defaultColWidth="9.140625" defaultRowHeight="15"/>
  <cols>
    <col min="1" max="16384" width="9.00390625" style="28" customWidth="1"/>
  </cols>
  <sheetData>
    <row r="5" spans="1:9" s="27" customFormat="1" ht="32.25">
      <c r="A5" s="183" t="s">
        <v>146</v>
      </c>
      <c r="B5" s="183"/>
      <c r="C5" s="183"/>
      <c r="D5" s="183"/>
      <c r="E5" s="183"/>
      <c r="F5" s="183"/>
      <c r="G5" s="183"/>
      <c r="H5" s="183"/>
      <c r="I5" s="183"/>
    </row>
    <row r="7" spans="1:9" s="27" customFormat="1" ht="32.25">
      <c r="A7" s="184" t="s">
        <v>143</v>
      </c>
      <c r="B7" s="184"/>
      <c r="C7" s="184"/>
      <c r="D7" s="184"/>
      <c r="E7" s="184"/>
      <c r="F7" s="184"/>
      <c r="G7" s="184"/>
      <c r="H7" s="184"/>
      <c r="I7" s="184"/>
    </row>
    <row r="10" ht="50.25" customHeight="1"/>
    <row r="11" spans="1:9" ht="27" customHeight="1">
      <c r="A11" s="185" t="s">
        <v>144</v>
      </c>
      <c r="B11" s="185"/>
      <c r="C11" s="185"/>
      <c r="D11" s="185"/>
      <c r="E11" s="185"/>
      <c r="F11" s="185"/>
      <c r="G11" s="185"/>
      <c r="H11" s="185"/>
      <c r="I11" s="185"/>
    </row>
    <row r="12" spans="1:9" ht="14.25" customHeight="1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26.25" customHeight="1">
      <c r="A13" s="185" t="s">
        <v>145</v>
      </c>
      <c r="B13" s="185"/>
      <c r="C13" s="185"/>
      <c r="D13" s="185"/>
      <c r="E13" s="185"/>
      <c r="F13" s="185"/>
      <c r="G13" s="185"/>
      <c r="H13" s="185"/>
      <c r="I13" s="185"/>
    </row>
    <row r="25" spans="1:9" ht="21">
      <c r="A25" s="182" t="s">
        <v>147</v>
      </c>
      <c r="B25" s="182"/>
      <c r="C25" s="182"/>
      <c r="D25" s="182"/>
      <c r="E25" s="182"/>
      <c r="F25" s="182"/>
      <c r="G25" s="182"/>
      <c r="H25" s="182"/>
      <c r="I25" s="182"/>
    </row>
    <row r="27" spans="1:9" ht="21">
      <c r="A27" s="182"/>
      <c r="B27" s="182"/>
      <c r="C27" s="182"/>
      <c r="D27" s="182"/>
      <c r="E27" s="182"/>
      <c r="F27" s="182"/>
      <c r="G27" s="182"/>
      <c r="H27" s="182"/>
      <c r="I27" s="182"/>
    </row>
    <row r="28" spans="1:9" ht="21">
      <c r="A28" s="182"/>
      <c r="B28" s="182"/>
      <c r="C28" s="182"/>
      <c r="D28" s="182"/>
      <c r="E28" s="182"/>
      <c r="F28" s="182"/>
      <c r="G28" s="182"/>
      <c r="H28" s="182"/>
      <c r="I28" s="182"/>
    </row>
  </sheetData>
  <sheetProtection/>
  <mergeCells count="7">
    <mergeCell ref="A28:I28"/>
    <mergeCell ref="A5:I5"/>
    <mergeCell ref="A7:I7"/>
    <mergeCell ref="A11:I11"/>
    <mergeCell ref="A13:I13"/>
    <mergeCell ref="A25:I25"/>
    <mergeCell ref="A27:I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V92"/>
  <sheetViews>
    <sheetView view="pageBreakPreview" zoomScaleSheetLayoutView="100" zoomScalePageLayoutView="0" workbookViewId="0" topLeftCell="A4">
      <selection activeCell="K19" sqref="K19:M20"/>
    </sheetView>
  </sheetViews>
  <sheetFormatPr defaultColWidth="9.140625" defaultRowHeight="15"/>
  <cols>
    <col min="1" max="26" width="2.8515625" style="1" customWidth="1"/>
    <col min="27" max="27" width="3.00390625" style="1" customWidth="1"/>
    <col min="28" max="35" width="2.8515625" style="1" customWidth="1"/>
    <col min="36" max="37" width="3.421875" style="1" customWidth="1"/>
    <col min="38" max="40" width="2.8515625" style="1" customWidth="1"/>
    <col min="41" max="42" width="3.421875" style="1" customWidth="1"/>
    <col min="43" max="45" width="2.8515625" style="1" customWidth="1"/>
    <col min="46" max="61" width="5.57421875" style="1" customWidth="1"/>
    <col min="62" max="16384" width="9.00390625" style="1" customWidth="1"/>
  </cols>
  <sheetData>
    <row r="1" ht="13.5" customHeight="1"/>
    <row r="2" spans="5:10" ht="13.5" customHeight="1">
      <c r="E2" s="137" t="s">
        <v>532</v>
      </c>
      <c r="J2" s="1" t="s">
        <v>498</v>
      </c>
    </row>
    <row r="3" spans="5:39" ht="13.5" customHeight="1">
      <c r="E3" s="138"/>
      <c r="F3" s="139"/>
      <c r="G3" s="139"/>
      <c r="H3" s="139"/>
      <c r="I3" s="140"/>
      <c r="J3" s="138"/>
      <c r="K3" s="139"/>
      <c r="L3" s="139"/>
      <c r="M3" s="139"/>
      <c r="N3" s="140"/>
      <c r="O3" s="138"/>
      <c r="P3" s="139"/>
      <c r="Q3" s="139"/>
      <c r="R3" s="139"/>
      <c r="S3" s="140"/>
      <c r="T3" s="138"/>
      <c r="U3" s="139"/>
      <c r="V3" s="139"/>
      <c r="W3" s="139"/>
      <c r="X3" s="140"/>
      <c r="Y3" s="138"/>
      <c r="Z3" s="139"/>
      <c r="AA3" s="139"/>
      <c r="AB3" s="139"/>
      <c r="AC3" s="140"/>
      <c r="AD3" s="138"/>
      <c r="AE3" s="140"/>
      <c r="AF3" s="138"/>
      <c r="AG3" s="140"/>
      <c r="AH3" s="138"/>
      <c r="AI3" s="140"/>
      <c r="AJ3" s="138"/>
      <c r="AK3" s="139"/>
      <c r="AL3" s="138"/>
      <c r="AM3" s="140"/>
    </row>
    <row r="4" spans="5:39" ht="13.5" customHeight="1">
      <c r="E4" s="141"/>
      <c r="F4" s="142"/>
      <c r="G4" s="142"/>
      <c r="H4" s="142"/>
      <c r="I4" s="143"/>
      <c r="J4" s="420" t="str">
        <f>E8</f>
        <v>エスプリ長岡</v>
      </c>
      <c r="K4" s="421"/>
      <c r="L4" s="421"/>
      <c r="M4" s="421"/>
      <c r="N4" s="421"/>
      <c r="O4" s="421" t="str">
        <f>E12</f>
        <v>亀田</v>
      </c>
      <c r="P4" s="421"/>
      <c r="Q4" s="421"/>
      <c r="R4" s="421"/>
      <c r="S4" s="421"/>
      <c r="T4" s="422" t="str">
        <f>E16</f>
        <v>エスペリオ</v>
      </c>
      <c r="U4" s="422"/>
      <c r="V4" s="422"/>
      <c r="W4" s="422"/>
      <c r="X4" s="422"/>
      <c r="Y4" s="421" t="str">
        <f>E20</f>
        <v>桶川</v>
      </c>
      <c r="Z4" s="421"/>
      <c r="AA4" s="421"/>
      <c r="AB4" s="421"/>
      <c r="AC4" s="421"/>
      <c r="AD4" s="423" t="s">
        <v>499</v>
      </c>
      <c r="AE4" s="423"/>
      <c r="AF4" s="423" t="s">
        <v>500</v>
      </c>
      <c r="AG4" s="423"/>
      <c r="AH4" s="423" t="s">
        <v>501</v>
      </c>
      <c r="AI4" s="423"/>
      <c r="AJ4" s="423" t="s">
        <v>502</v>
      </c>
      <c r="AK4" s="423"/>
      <c r="AL4" s="423" t="s">
        <v>503</v>
      </c>
      <c r="AM4" s="423"/>
    </row>
    <row r="5" spans="5:39" ht="13.5" customHeight="1">
      <c r="E5" s="141"/>
      <c r="F5" s="142"/>
      <c r="G5" s="142"/>
      <c r="H5" s="142"/>
      <c r="I5" s="143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2"/>
      <c r="U5" s="422"/>
      <c r="V5" s="422"/>
      <c r="W5" s="422"/>
      <c r="X5" s="422"/>
      <c r="Y5" s="421"/>
      <c r="Z5" s="421"/>
      <c r="AA5" s="421"/>
      <c r="AB5" s="421"/>
      <c r="AC5" s="421"/>
      <c r="AD5" s="423"/>
      <c r="AE5" s="423"/>
      <c r="AF5" s="423"/>
      <c r="AG5" s="423"/>
      <c r="AH5" s="423"/>
      <c r="AI5" s="423"/>
      <c r="AJ5" s="423"/>
      <c r="AK5" s="423"/>
      <c r="AL5" s="423"/>
      <c r="AM5" s="423"/>
    </row>
    <row r="6" spans="5:39" ht="13.5" customHeight="1">
      <c r="E6" s="144"/>
      <c r="F6" s="145"/>
      <c r="G6" s="145"/>
      <c r="H6" s="145"/>
      <c r="I6" s="146"/>
      <c r="J6" s="144"/>
      <c r="K6" s="145"/>
      <c r="L6" s="145"/>
      <c r="M6" s="145"/>
      <c r="N6" s="146"/>
      <c r="O6" s="144"/>
      <c r="P6" s="145"/>
      <c r="Q6" s="145"/>
      <c r="R6" s="145"/>
      <c r="S6" s="146"/>
      <c r="T6" s="144"/>
      <c r="U6" s="145"/>
      <c r="V6" s="145"/>
      <c r="W6" s="145"/>
      <c r="X6" s="146"/>
      <c r="Y6" s="144"/>
      <c r="Z6" s="145"/>
      <c r="AA6" s="145"/>
      <c r="AB6" s="145"/>
      <c r="AC6" s="146"/>
      <c r="AD6" s="144"/>
      <c r="AE6" s="146"/>
      <c r="AF6" s="141"/>
      <c r="AG6" s="143"/>
      <c r="AH6" s="141"/>
      <c r="AI6" s="143"/>
      <c r="AJ6" s="144"/>
      <c r="AK6" s="145"/>
      <c r="AL6" s="144"/>
      <c r="AM6" s="146"/>
    </row>
    <row r="7" spans="5:39" ht="13.5" customHeight="1">
      <c r="E7" s="450" t="s">
        <v>573</v>
      </c>
      <c r="F7" s="451"/>
      <c r="G7" s="451"/>
      <c r="H7" s="451"/>
      <c r="I7" s="452"/>
      <c r="J7" s="150"/>
      <c r="K7" s="151"/>
      <c r="L7" s="152"/>
      <c r="M7" s="151"/>
      <c r="N7" s="153"/>
      <c r="O7" s="150"/>
      <c r="P7" s="424"/>
      <c r="Q7" s="424"/>
      <c r="R7" s="424"/>
      <c r="S7" s="153"/>
      <c r="T7" s="150"/>
      <c r="U7" s="424"/>
      <c r="V7" s="424"/>
      <c r="W7" s="424"/>
      <c r="X7" s="153"/>
      <c r="Y7" s="150"/>
      <c r="Z7" s="424"/>
      <c r="AA7" s="424"/>
      <c r="AB7" s="424"/>
      <c r="AC7" s="153"/>
      <c r="AD7" s="154"/>
      <c r="AE7" s="155"/>
      <c r="AF7" s="138"/>
      <c r="AG7" s="140"/>
      <c r="AH7" s="138"/>
      <c r="AI7" s="140"/>
      <c r="AJ7" s="150"/>
      <c r="AK7" s="151"/>
      <c r="AL7" s="150"/>
      <c r="AM7" s="153"/>
    </row>
    <row r="8" spans="5:40" ht="13.5" customHeight="1">
      <c r="E8" s="425" t="s">
        <v>572</v>
      </c>
      <c r="F8" s="426"/>
      <c r="G8" s="426"/>
      <c r="H8" s="426"/>
      <c r="I8" s="426"/>
      <c r="J8" s="150"/>
      <c r="K8" s="151"/>
      <c r="L8" s="152"/>
      <c r="M8" s="151"/>
      <c r="N8" s="153"/>
      <c r="O8" s="150"/>
      <c r="P8" s="424"/>
      <c r="Q8" s="424"/>
      <c r="R8" s="424"/>
      <c r="S8" s="153"/>
      <c r="T8" s="150"/>
      <c r="U8" s="424"/>
      <c r="V8" s="424"/>
      <c r="W8" s="424"/>
      <c r="X8" s="153"/>
      <c r="Y8" s="150"/>
      <c r="Z8" s="424"/>
      <c r="AA8" s="424"/>
      <c r="AB8" s="424"/>
      <c r="AC8" s="153"/>
      <c r="AD8" s="427">
        <f>COUNTIF(K7:AB7,"○")*3+COUNTIF(K7:AB7,"△")*1</f>
        <v>0</v>
      </c>
      <c r="AE8" s="427"/>
      <c r="AF8" s="427">
        <f>SUM(J9+Y9+T9)</f>
        <v>0</v>
      </c>
      <c r="AG8" s="427"/>
      <c r="AH8" s="427">
        <f>SUM(N9+S9+X9)</f>
        <v>0</v>
      </c>
      <c r="AI8" s="427"/>
      <c r="AJ8" s="427">
        <f>AF8-AH8</f>
        <v>0</v>
      </c>
      <c r="AK8" s="427"/>
      <c r="AL8" s="427"/>
      <c r="AM8" s="427"/>
      <c r="AN8" s="428">
        <f>AD8*10^9+AJ8*10^6+AF8*10^3-AH8</f>
        <v>0</v>
      </c>
    </row>
    <row r="9" spans="5:40" ht="13.5" customHeight="1">
      <c r="E9" s="426"/>
      <c r="F9" s="426"/>
      <c r="G9" s="426"/>
      <c r="H9" s="426"/>
      <c r="I9" s="426"/>
      <c r="J9" s="150"/>
      <c r="K9" s="151"/>
      <c r="L9" s="152"/>
      <c r="M9" s="151"/>
      <c r="N9" s="153"/>
      <c r="O9" s="429"/>
      <c r="P9" s="156"/>
      <c r="Q9" s="157" t="s">
        <v>505</v>
      </c>
      <c r="R9" s="156"/>
      <c r="S9" s="430"/>
      <c r="T9" s="429"/>
      <c r="U9" s="156"/>
      <c r="V9" s="157" t="s">
        <v>505</v>
      </c>
      <c r="W9" s="156"/>
      <c r="X9" s="430"/>
      <c r="Y9" s="429"/>
      <c r="Z9" s="156"/>
      <c r="AA9" s="157" t="s">
        <v>505</v>
      </c>
      <c r="AB9" s="156"/>
      <c r="AC9" s="430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8"/>
    </row>
    <row r="10" spans="5:39" ht="13.5" customHeight="1">
      <c r="E10" s="158"/>
      <c r="F10" s="159"/>
      <c r="G10" s="159"/>
      <c r="H10" s="159"/>
      <c r="I10" s="160"/>
      <c r="J10" s="161"/>
      <c r="K10" s="162"/>
      <c r="L10" s="152"/>
      <c r="M10" s="151"/>
      <c r="N10" s="153"/>
      <c r="O10" s="429"/>
      <c r="P10" s="156"/>
      <c r="Q10" s="157" t="s">
        <v>505</v>
      </c>
      <c r="R10" s="156"/>
      <c r="S10" s="430"/>
      <c r="T10" s="429"/>
      <c r="U10" s="156"/>
      <c r="V10" s="157" t="s">
        <v>505</v>
      </c>
      <c r="W10" s="156"/>
      <c r="X10" s="430"/>
      <c r="Y10" s="429"/>
      <c r="Z10" s="156"/>
      <c r="AA10" s="157" t="s">
        <v>505</v>
      </c>
      <c r="AB10" s="156"/>
      <c r="AC10" s="430"/>
      <c r="AD10" s="161"/>
      <c r="AE10" s="163"/>
      <c r="AF10" s="144"/>
      <c r="AG10" s="146"/>
      <c r="AH10" s="144"/>
      <c r="AI10" s="146"/>
      <c r="AJ10" s="161"/>
      <c r="AK10" s="162"/>
      <c r="AL10" s="161"/>
      <c r="AM10" s="163"/>
    </row>
    <row r="11" spans="5:39" ht="13.5" customHeight="1">
      <c r="E11" s="450" t="s">
        <v>574</v>
      </c>
      <c r="F11" s="451"/>
      <c r="G11" s="451"/>
      <c r="H11" s="451"/>
      <c r="I11" s="452"/>
      <c r="J11" s="154"/>
      <c r="K11" s="424"/>
      <c r="L11" s="424"/>
      <c r="M11" s="424"/>
      <c r="N11" s="155"/>
      <c r="O11" s="154"/>
      <c r="P11" s="164"/>
      <c r="Q11" s="165"/>
      <c r="R11" s="164"/>
      <c r="S11" s="155"/>
      <c r="T11" s="154"/>
      <c r="U11" s="424"/>
      <c r="V11" s="424"/>
      <c r="W11" s="424"/>
      <c r="X11" s="155"/>
      <c r="Y11" s="154"/>
      <c r="Z11" s="424"/>
      <c r="AA11" s="424"/>
      <c r="AB11" s="424"/>
      <c r="AC11" s="155"/>
      <c r="AD11" s="166"/>
      <c r="AE11" s="167"/>
      <c r="AF11" s="138"/>
      <c r="AG11" s="140"/>
      <c r="AH11" s="138"/>
      <c r="AI11" s="140"/>
      <c r="AJ11" s="168"/>
      <c r="AK11" s="166"/>
      <c r="AL11" s="168"/>
      <c r="AM11" s="167"/>
    </row>
    <row r="12" spans="5:43" ht="13.5" customHeight="1">
      <c r="E12" s="425" t="s">
        <v>223</v>
      </c>
      <c r="F12" s="426"/>
      <c r="G12" s="426"/>
      <c r="H12" s="426"/>
      <c r="I12" s="426"/>
      <c r="J12" s="150"/>
      <c r="K12" s="424"/>
      <c r="L12" s="424"/>
      <c r="M12" s="424"/>
      <c r="N12" s="153"/>
      <c r="O12" s="150"/>
      <c r="P12" s="151"/>
      <c r="Q12" s="169"/>
      <c r="R12" s="151"/>
      <c r="S12" s="153"/>
      <c r="T12" s="150"/>
      <c r="U12" s="424"/>
      <c r="V12" s="424"/>
      <c r="W12" s="424"/>
      <c r="X12" s="153"/>
      <c r="Y12" s="150"/>
      <c r="Z12" s="424"/>
      <c r="AA12" s="424"/>
      <c r="AB12" s="424"/>
      <c r="AC12" s="153"/>
      <c r="AD12" s="427">
        <f>COUNTIF(K11:AB11,"○")*3+COUNTIF(K11:AB11,"△")*1</f>
        <v>0</v>
      </c>
      <c r="AE12" s="427"/>
      <c r="AF12" s="427">
        <f>SUM(J13+Y13+T13)</f>
        <v>0</v>
      </c>
      <c r="AG12" s="427"/>
      <c r="AH12" s="427">
        <f>SUM(N13+AC13+X13)</f>
        <v>0</v>
      </c>
      <c r="AI12" s="427"/>
      <c r="AJ12" s="427">
        <f>AF12-AH12</f>
        <v>0</v>
      </c>
      <c r="AK12" s="427"/>
      <c r="AL12" s="427"/>
      <c r="AM12" s="427"/>
      <c r="AN12" s="428">
        <f>AD12*10^9+AJ12*10^6+AF12*10^3-AH12</f>
        <v>0</v>
      </c>
      <c r="AQ12" s="142"/>
    </row>
    <row r="13" spans="5:43" ht="13.5" customHeight="1">
      <c r="E13" s="426"/>
      <c r="F13" s="426"/>
      <c r="G13" s="426"/>
      <c r="H13" s="426"/>
      <c r="I13" s="426"/>
      <c r="J13" s="429"/>
      <c r="K13" s="156"/>
      <c r="L13" s="169" t="s">
        <v>505</v>
      </c>
      <c r="M13" s="156"/>
      <c r="N13" s="430"/>
      <c r="O13" s="431"/>
      <c r="P13" s="156"/>
      <c r="Q13" s="169"/>
      <c r="R13" s="156"/>
      <c r="S13" s="432"/>
      <c r="T13" s="429"/>
      <c r="U13" s="156"/>
      <c r="V13" s="169" t="s">
        <v>505</v>
      </c>
      <c r="W13" s="156"/>
      <c r="X13" s="430"/>
      <c r="Y13" s="429"/>
      <c r="Z13" s="156"/>
      <c r="AA13" s="169" t="s">
        <v>505</v>
      </c>
      <c r="AB13" s="156"/>
      <c r="AC13" s="430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8"/>
      <c r="AP13" s="142"/>
      <c r="AQ13" s="142"/>
    </row>
    <row r="14" spans="5:39" ht="13.5" customHeight="1">
      <c r="E14" s="158"/>
      <c r="F14" s="159"/>
      <c r="G14" s="159"/>
      <c r="H14" s="159"/>
      <c r="I14" s="160"/>
      <c r="J14" s="429"/>
      <c r="K14" s="170"/>
      <c r="L14" s="171" t="s">
        <v>505</v>
      </c>
      <c r="M14" s="170"/>
      <c r="N14" s="430"/>
      <c r="O14" s="431"/>
      <c r="P14" s="170"/>
      <c r="Q14" s="171"/>
      <c r="R14" s="170"/>
      <c r="S14" s="432"/>
      <c r="T14" s="429"/>
      <c r="U14" s="170"/>
      <c r="V14" s="171" t="s">
        <v>505</v>
      </c>
      <c r="W14" s="170"/>
      <c r="X14" s="430"/>
      <c r="Y14" s="429"/>
      <c r="Z14" s="170"/>
      <c r="AA14" s="171" t="s">
        <v>505</v>
      </c>
      <c r="AB14" s="170"/>
      <c r="AC14" s="430"/>
      <c r="AD14" s="166"/>
      <c r="AE14" s="167"/>
      <c r="AF14" s="144"/>
      <c r="AG14" s="146"/>
      <c r="AH14" s="144"/>
      <c r="AI14" s="146"/>
      <c r="AJ14" s="172"/>
      <c r="AK14" s="173"/>
      <c r="AL14" s="172"/>
      <c r="AM14" s="174"/>
    </row>
    <row r="15" spans="2:43" ht="13.5" customHeight="1">
      <c r="B15" s="142"/>
      <c r="E15" s="450" t="s">
        <v>575</v>
      </c>
      <c r="F15" s="451"/>
      <c r="G15" s="451"/>
      <c r="H15" s="451"/>
      <c r="I15" s="452"/>
      <c r="J15" s="154"/>
      <c r="K15" s="424"/>
      <c r="L15" s="424"/>
      <c r="M15" s="424"/>
      <c r="N15" s="155"/>
      <c r="O15" s="154"/>
      <c r="P15" s="424"/>
      <c r="Q15" s="424"/>
      <c r="R15" s="424"/>
      <c r="S15" s="155"/>
      <c r="T15" s="154"/>
      <c r="U15" s="164"/>
      <c r="V15" s="164"/>
      <c r="W15" s="164"/>
      <c r="X15" s="155"/>
      <c r="Y15" s="154"/>
      <c r="Z15" s="424"/>
      <c r="AA15" s="424"/>
      <c r="AB15" s="424"/>
      <c r="AC15" s="155"/>
      <c r="AD15" s="175"/>
      <c r="AE15" s="176"/>
      <c r="AF15" s="141"/>
      <c r="AG15" s="143"/>
      <c r="AH15" s="141"/>
      <c r="AI15" s="143"/>
      <c r="AJ15" s="168"/>
      <c r="AK15" s="166"/>
      <c r="AL15" s="168"/>
      <c r="AM15" s="167"/>
      <c r="AQ15" s="142"/>
    </row>
    <row r="16" spans="2:43" ht="13.5" customHeight="1">
      <c r="B16" s="142"/>
      <c r="E16" s="433" t="s">
        <v>211</v>
      </c>
      <c r="F16" s="434"/>
      <c r="G16" s="434"/>
      <c r="H16" s="434"/>
      <c r="I16" s="434"/>
      <c r="J16" s="150"/>
      <c r="K16" s="424"/>
      <c r="L16" s="424"/>
      <c r="M16" s="424"/>
      <c r="N16" s="153"/>
      <c r="O16" s="150"/>
      <c r="P16" s="424"/>
      <c r="Q16" s="424"/>
      <c r="R16" s="424"/>
      <c r="S16" s="153"/>
      <c r="T16" s="150"/>
      <c r="U16" s="151"/>
      <c r="V16" s="151"/>
      <c r="W16" s="151"/>
      <c r="X16" s="153"/>
      <c r="Y16" s="150"/>
      <c r="Z16" s="424"/>
      <c r="AA16" s="424"/>
      <c r="AB16" s="424"/>
      <c r="AC16" s="153"/>
      <c r="AD16" s="427">
        <f>COUNTIF(K15:AB15,"○")*3+COUNTIF(K15:AB15,"△")*1</f>
        <v>0</v>
      </c>
      <c r="AE16" s="427"/>
      <c r="AF16" s="427">
        <f>SUM(J17+O17+Y17)</f>
        <v>0</v>
      </c>
      <c r="AG16" s="427"/>
      <c r="AH16" s="427">
        <f>SUM(N17+S17+AC17)</f>
        <v>0</v>
      </c>
      <c r="AI16" s="427"/>
      <c r="AJ16" s="427">
        <f>AF16-AH16</f>
        <v>0</v>
      </c>
      <c r="AK16" s="427"/>
      <c r="AL16" s="427"/>
      <c r="AM16" s="427"/>
      <c r="AN16" s="428">
        <f>AD16*10^9+AJ16*10^6+AF16*10^3-AH16</f>
        <v>0</v>
      </c>
      <c r="AQ16" s="142"/>
    </row>
    <row r="17" spans="5:40" ht="13.5" customHeight="1">
      <c r="E17" s="434"/>
      <c r="F17" s="434"/>
      <c r="G17" s="434"/>
      <c r="H17" s="434"/>
      <c r="I17" s="434"/>
      <c r="J17" s="431"/>
      <c r="K17" s="156"/>
      <c r="L17" s="169" t="s">
        <v>505</v>
      </c>
      <c r="M17" s="156"/>
      <c r="N17" s="432"/>
      <c r="O17" s="431"/>
      <c r="P17" s="156"/>
      <c r="Q17" s="169" t="s">
        <v>505</v>
      </c>
      <c r="R17" s="156"/>
      <c r="S17" s="432"/>
      <c r="T17" s="431"/>
      <c r="U17" s="156"/>
      <c r="V17" s="151"/>
      <c r="W17" s="156"/>
      <c r="X17" s="432"/>
      <c r="Y17" s="431"/>
      <c r="Z17" s="156"/>
      <c r="AA17" s="169" t="s">
        <v>505</v>
      </c>
      <c r="AB17" s="156"/>
      <c r="AC17" s="432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8"/>
    </row>
    <row r="18" spans="5:39" ht="13.5" customHeight="1">
      <c r="E18" s="158"/>
      <c r="F18" s="159"/>
      <c r="G18" s="159"/>
      <c r="H18" s="159"/>
      <c r="I18" s="160"/>
      <c r="J18" s="431"/>
      <c r="K18" s="170"/>
      <c r="L18" s="171" t="s">
        <v>505</v>
      </c>
      <c r="M18" s="170"/>
      <c r="N18" s="432"/>
      <c r="O18" s="431"/>
      <c r="P18" s="170"/>
      <c r="Q18" s="171" t="s">
        <v>505</v>
      </c>
      <c r="R18" s="170"/>
      <c r="S18" s="432"/>
      <c r="T18" s="431"/>
      <c r="U18" s="170"/>
      <c r="V18" s="162"/>
      <c r="W18" s="170"/>
      <c r="X18" s="432"/>
      <c r="Y18" s="431"/>
      <c r="Z18" s="170"/>
      <c r="AA18" s="171" t="s">
        <v>505</v>
      </c>
      <c r="AB18" s="170"/>
      <c r="AC18" s="432"/>
      <c r="AD18" s="173"/>
      <c r="AE18" s="174"/>
      <c r="AF18" s="144"/>
      <c r="AG18" s="146"/>
      <c r="AH18" s="144"/>
      <c r="AI18" s="146"/>
      <c r="AJ18" s="172"/>
      <c r="AK18" s="173"/>
      <c r="AL18" s="172"/>
      <c r="AM18" s="174"/>
    </row>
    <row r="19" spans="2:43" ht="13.5" customHeight="1">
      <c r="B19" s="142"/>
      <c r="E19" s="450" t="s">
        <v>576</v>
      </c>
      <c r="F19" s="451"/>
      <c r="G19" s="451"/>
      <c r="H19" s="451"/>
      <c r="I19" s="452"/>
      <c r="J19" s="154"/>
      <c r="K19" s="424"/>
      <c r="L19" s="424"/>
      <c r="M19" s="424"/>
      <c r="N19" s="155"/>
      <c r="O19" s="154"/>
      <c r="P19" s="424"/>
      <c r="Q19" s="424"/>
      <c r="R19" s="424"/>
      <c r="S19" s="155"/>
      <c r="T19" s="154"/>
      <c r="U19" s="424"/>
      <c r="V19" s="424"/>
      <c r="W19" s="424"/>
      <c r="X19" s="155"/>
      <c r="Y19" s="154"/>
      <c r="Z19" s="164"/>
      <c r="AA19" s="164"/>
      <c r="AB19" s="164"/>
      <c r="AC19" s="155"/>
      <c r="AD19" s="175"/>
      <c r="AE19" s="176"/>
      <c r="AF19" s="141"/>
      <c r="AG19" s="143"/>
      <c r="AH19" s="141"/>
      <c r="AI19" s="143"/>
      <c r="AJ19" s="168"/>
      <c r="AK19" s="166"/>
      <c r="AL19" s="168"/>
      <c r="AM19" s="167"/>
      <c r="AQ19" s="142"/>
    </row>
    <row r="20" spans="2:43" ht="13.5" customHeight="1">
      <c r="B20" s="142"/>
      <c r="E20" s="421" t="s">
        <v>253</v>
      </c>
      <c r="F20" s="421"/>
      <c r="G20" s="421"/>
      <c r="H20" s="421"/>
      <c r="I20" s="421"/>
      <c r="J20" s="150"/>
      <c r="K20" s="424"/>
      <c r="L20" s="424"/>
      <c r="M20" s="424"/>
      <c r="N20" s="153"/>
      <c r="O20" s="150"/>
      <c r="P20" s="424"/>
      <c r="Q20" s="424"/>
      <c r="R20" s="424"/>
      <c r="S20" s="153"/>
      <c r="T20" s="150"/>
      <c r="U20" s="424"/>
      <c r="V20" s="424"/>
      <c r="W20" s="424"/>
      <c r="X20" s="153"/>
      <c r="Y20" s="150"/>
      <c r="Z20" s="151"/>
      <c r="AA20" s="151"/>
      <c r="AB20" s="151"/>
      <c r="AC20" s="153"/>
      <c r="AD20" s="427">
        <f>COUNTIF(K19:AB19,"○")*3+COUNTIF(K19:AB19,"△")*1</f>
        <v>0</v>
      </c>
      <c r="AE20" s="427"/>
      <c r="AF20" s="427">
        <f>SUM(J21++O21+T21)</f>
        <v>0</v>
      </c>
      <c r="AG20" s="427"/>
      <c r="AH20" s="427">
        <f>SUM(N21+S21+X21)</f>
        <v>0</v>
      </c>
      <c r="AI20" s="427"/>
      <c r="AJ20" s="427">
        <f>AF20-AH20</f>
        <v>0</v>
      </c>
      <c r="AK20" s="427"/>
      <c r="AL20" s="427"/>
      <c r="AM20" s="427"/>
      <c r="AN20" s="428">
        <f>AD20*10^9+AJ20*10^6+AF20*10^3-AH20</f>
        <v>0</v>
      </c>
      <c r="AQ20" s="142"/>
    </row>
    <row r="21" spans="5:40" ht="13.5" customHeight="1">
      <c r="E21" s="421"/>
      <c r="F21" s="421"/>
      <c r="G21" s="421"/>
      <c r="H21" s="421"/>
      <c r="I21" s="421"/>
      <c r="J21" s="431"/>
      <c r="K21" s="156"/>
      <c r="L21" s="169" t="s">
        <v>505</v>
      </c>
      <c r="M21" s="156"/>
      <c r="N21" s="432"/>
      <c r="O21" s="431"/>
      <c r="P21" s="156"/>
      <c r="Q21" s="169" t="s">
        <v>505</v>
      </c>
      <c r="R21" s="156"/>
      <c r="S21" s="432"/>
      <c r="T21" s="431"/>
      <c r="U21" s="156"/>
      <c r="V21" s="169" t="s">
        <v>505</v>
      </c>
      <c r="W21" s="156"/>
      <c r="X21" s="432"/>
      <c r="Y21" s="431"/>
      <c r="Z21" s="156"/>
      <c r="AA21" s="151"/>
      <c r="AB21" s="156"/>
      <c r="AC21" s="432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8"/>
    </row>
    <row r="22" spans="5:39" ht="13.5" customHeight="1">
      <c r="E22" s="158"/>
      <c r="F22" s="159"/>
      <c r="G22" s="159"/>
      <c r="H22" s="159"/>
      <c r="I22" s="160"/>
      <c r="J22" s="431"/>
      <c r="K22" s="170"/>
      <c r="L22" s="171" t="s">
        <v>505</v>
      </c>
      <c r="M22" s="170"/>
      <c r="N22" s="432"/>
      <c r="O22" s="431"/>
      <c r="P22" s="170"/>
      <c r="Q22" s="171" t="s">
        <v>505</v>
      </c>
      <c r="R22" s="170"/>
      <c r="S22" s="432"/>
      <c r="T22" s="431"/>
      <c r="U22" s="170"/>
      <c r="V22" s="171" t="s">
        <v>505</v>
      </c>
      <c r="W22" s="170"/>
      <c r="X22" s="432"/>
      <c r="Y22" s="431"/>
      <c r="Z22" s="170"/>
      <c r="AA22" s="162"/>
      <c r="AB22" s="170"/>
      <c r="AC22" s="432"/>
      <c r="AD22" s="173"/>
      <c r="AE22" s="174"/>
      <c r="AF22" s="144"/>
      <c r="AG22" s="146"/>
      <c r="AH22" s="144"/>
      <c r="AI22" s="146"/>
      <c r="AJ22" s="172"/>
      <c r="AK22" s="173"/>
      <c r="AL22" s="172"/>
      <c r="AM22" s="174"/>
    </row>
    <row r="23" ht="13.5" customHeight="1"/>
    <row r="24" spans="5:10" ht="13.5" customHeight="1">
      <c r="E24" s="137" t="s">
        <v>533</v>
      </c>
      <c r="J24" s="1" t="s">
        <v>498</v>
      </c>
    </row>
    <row r="25" spans="5:39" ht="13.5" customHeight="1">
      <c r="E25" s="138"/>
      <c r="F25" s="139"/>
      <c r="G25" s="139"/>
      <c r="H25" s="139"/>
      <c r="I25" s="140"/>
      <c r="J25" s="138"/>
      <c r="K25" s="139"/>
      <c r="L25" s="139"/>
      <c r="M25" s="139"/>
      <c r="N25" s="140"/>
      <c r="O25" s="138"/>
      <c r="P25" s="139"/>
      <c r="Q25" s="139"/>
      <c r="R25" s="139"/>
      <c r="S25" s="140"/>
      <c r="T25" s="138"/>
      <c r="U25" s="139"/>
      <c r="V25" s="139"/>
      <c r="W25" s="139"/>
      <c r="X25" s="140"/>
      <c r="Y25" s="138"/>
      <c r="Z25" s="139"/>
      <c r="AA25" s="139"/>
      <c r="AB25" s="139"/>
      <c r="AC25" s="140"/>
      <c r="AD25" s="138"/>
      <c r="AE25" s="140"/>
      <c r="AF25" s="138"/>
      <c r="AG25" s="140"/>
      <c r="AH25" s="138"/>
      <c r="AI25" s="140"/>
      <c r="AJ25" s="138"/>
      <c r="AK25" s="139"/>
      <c r="AL25" s="138"/>
      <c r="AM25" s="140"/>
    </row>
    <row r="26" spans="5:39" ht="13.5" customHeight="1">
      <c r="E26" s="141"/>
      <c r="F26" s="142"/>
      <c r="G26" s="142"/>
      <c r="H26" s="142"/>
      <c r="I26" s="143"/>
      <c r="J26" s="420" t="str">
        <f>E30</f>
        <v>天神</v>
      </c>
      <c r="K26" s="421"/>
      <c r="L26" s="421"/>
      <c r="M26" s="421"/>
      <c r="N26" s="421"/>
      <c r="O26" s="421" t="str">
        <f>E34</f>
        <v>三島</v>
      </c>
      <c r="P26" s="421"/>
      <c r="Q26" s="421"/>
      <c r="R26" s="421"/>
      <c r="S26" s="421"/>
      <c r="T26" s="422" t="str">
        <f>E38</f>
        <v>富曽亀</v>
      </c>
      <c r="U26" s="422"/>
      <c r="V26" s="422"/>
      <c r="W26" s="422"/>
      <c r="X26" s="422"/>
      <c r="Y26" s="421" t="str">
        <f>E42</f>
        <v>上川西</v>
      </c>
      <c r="Z26" s="421"/>
      <c r="AA26" s="421"/>
      <c r="AB26" s="421"/>
      <c r="AC26" s="421"/>
      <c r="AD26" s="423" t="s">
        <v>499</v>
      </c>
      <c r="AE26" s="423"/>
      <c r="AF26" s="423" t="s">
        <v>500</v>
      </c>
      <c r="AG26" s="423"/>
      <c r="AH26" s="423" t="s">
        <v>501</v>
      </c>
      <c r="AI26" s="423"/>
      <c r="AJ26" s="423" t="s">
        <v>502</v>
      </c>
      <c r="AK26" s="423"/>
      <c r="AL26" s="423" t="s">
        <v>503</v>
      </c>
      <c r="AM26" s="423"/>
    </row>
    <row r="27" spans="5:39" ht="13.5" customHeight="1">
      <c r="E27" s="141"/>
      <c r="F27" s="142"/>
      <c r="G27" s="142"/>
      <c r="H27" s="142"/>
      <c r="I27" s="143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2"/>
      <c r="U27" s="422"/>
      <c r="V27" s="422"/>
      <c r="W27" s="422"/>
      <c r="X27" s="422"/>
      <c r="Y27" s="421"/>
      <c r="Z27" s="421"/>
      <c r="AA27" s="421"/>
      <c r="AB27" s="421"/>
      <c r="AC27" s="421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</row>
    <row r="28" spans="5:39" ht="13.5" customHeight="1">
      <c r="E28" s="144"/>
      <c r="F28" s="145"/>
      <c r="G28" s="145"/>
      <c r="H28" s="145"/>
      <c r="I28" s="146"/>
      <c r="J28" s="144"/>
      <c r="K28" s="145"/>
      <c r="L28" s="145"/>
      <c r="M28" s="145"/>
      <c r="N28" s="146"/>
      <c r="O28" s="144"/>
      <c r="P28" s="145"/>
      <c r="Q28" s="145"/>
      <c r="R28" s="145"/>
      <c r="S28" s="146"/>
      <c r="T28" s="144"/>
      <c r="U28" s="145"/>
      <c r="V28" s="145"/>
      <c r="W28" s="145"/>
      <c r="X28" s="146"/>
      <c r="Y28" s="144"/>
      <c r="Z28" s="145"/>
      <c r="AA28" s="145"/>
      <c r="AB28" s="145"/>
      <c r="AC28" s="146"/>
      <c r="AD28" s="144"/>
      <c r="AE28" s="146"/>
      <c r="AF28" s="141"/>
      <c r="AG28" s="143"/>
      <c r="AH28" s="141"/>
      <c r="AI28" s="143"/>
      <c r="AJ28" s="144"/>
      <c r="AK28" s="145"/>
      <c r="AL28" s="144"/>
      <c r="AM28" s="146"/>
    </row>
    <row r="29" spans="5:39" ht="13.5" customHeight="1">
      <c r="E29" s="147" t="s">
        <v>419</v>
      </c>
      <c r="F29" s="148"/>
      <c r="G29" s="148"/>
      <c r="H29" s="148"/>
      <c r="I29" s="149"/>
      <c r="J29" s="150"/>
      <c r="K29" s="151"/>
      <c r="L29" s="152"/>
      <c r="M29" s="151"/>
      <c r="N29" s="153"/>
      <c r="O29" s="150"/>
      <c r="P29" s="424"/>
      <c r="Q29" s="424"/>
      <c r="R29" s="424"/>
      <c r="S29" s="153"/>
      <c r="T29" s="150"/>
      <c r="U29" s="424"/>
      <c r="V29" s="424"/>
      <c r="W29" s="424"/>
      <c r="X29" s="153"/>
      <c r="Y29" s="150"/>
      <c r="Z29" s="424"/>
      <c r="AA29" s="424"/>
      <c r="AB29" s="424"/>
      <c r="AC29" s="153"/>
      <c r="AD29" s="154"/>
      <c r="AE29" s="155"/>
      <c r="AF29" s="138"/>
      <c r="AG29" s="140"/>
      <c r="AH29" s="138"/>
      <c r="AI29" s="140"/>
      <c r="AJ29" s="150"/>
      <c r="AK29" s="151"/>
      <c r="AL29" s="150"/>
      <c r="AM29" s="153"/>
    </row>
    <row r="30" spans="5:40" ht="13.5" customHeight="1">
      <c r="E30" s="425" t="s">
        <v>191</v>
      </c>
      <c r="F30" s="426"/>
      <c r="G30" s="426"/>
      <c r="H30" s="426"/>
      <c r="I30" s="426"/>
      <c r="J30" s="150"/>
      <c r="K30" s="151"/>
      <c r="L30" s="152"/>
      <c r="M30" s="151"/>
      <c r="N30" s="153"/>
      <c r="O30" s="150"/>
      <c r="P30" s="424"/>
      <c r="Q30" s="424"/>
      <c r="R30" s="424"/>
      <c r="S30" s="153"/>
      <c r="T30" s="150"/>
      <c r="U30" s="424"/>
      <c r="V30" s="424"/>
      <c r="W30" s="424"/>
      <c r="X30" s="153"/>
      <c r="Y30" s="150"/>
      <c r="Z30" s="424"/>
      <c r="AA30" s="424"/>
      <c r="AB30" s="424"/>
      <c r="AC30" s="153"/>
      <c r="AD30" s="427">
        <f>COUNTIF(K29:AB29,"○")*3+COUNTIF(K29:AB29,"△")*1</f>
        <v>0</v>
      </c>
      <c r="AE30" s="427"/>
      <c r="AF30" s="427">
        <f>SUM(J31+Y31+T31)</f>
        <v>0</v>
      </c>
      <c r="AG30" s="427"/>
      <c r="AH30" s="427">
        <f>SUM(N31+S31+X31)</f>
        <v>0</v>
      </c>
      <c r="AI30" s="427"/>
      <c r="AJ30" s="427">
        <f>AF30-AH30</f>
        <v>0</v>
      </c>
      <c r="AK30" s="427"/>
      <c r="AL30" s="427"/>
      <c r="AM30" s="427"/>
      <c r="AN30" s="428">
        <f>AD30*10^9+AJ30*10^6+AF30*10^3-AH30</f>
        <v>0</v>
      </c>
    </row>
    <row r="31" spans="5:40" ht="13.5" customHeight="1">
      <c r="E31" s="426"/>
      <c r="F31" s="426"/>
      <c r="G31" s="426"/>
      <c r="H31" s="426"/>
      <c r="I31" s="426"/>
      <c r="J31" s="150"/>
      <c r="K31" s="151"/>
      <c r="L31" s="152"/>
      <c r="M31" s="151"/>
      <c r="N31" s="153"/>
      <c r="O31" s="429"/>
      <c r="P31" s="156"/>
      <c r="Q31" s="157" t="s">
        <v>505</v>
      </c>
      <c r="R31" s="156"/>
      <c r="S31" s="430"/>
      <c r="T31" s="429"/>
      <c r="U31" s="156"/>
      <c r="V31" s="157" t="s">
        <v>505</v>
      </c>
      <c r="W31" s="156"/>
      <c r="X31" s="430"/>
      <c r="Y31" s="429"/>
      <c r="Z31" s="156"/>
      <c r="AA31" s="157" t="s">
        <v>505</v>
      </c>
      <c r="AB31" s="156"/>
      <c r="AC31" s="430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8"/>
    </row>
    <row r="32" spans="5:39" ht="13.5" customHeight="1">
      <c r="E32" s="158"/>
      <c r="F32" s="159"/>
      <c r="G32" s="159"/>
      <c r="H32" s="159"/>
      <c r="I32" s="160"/>
      <c r="J32" s="161"/>
      <c r="K32" s="162"/>
      <c r="L32" s="152"/>
      <c r="M32" s="151"/>
      <c r="N32" s="153"/>
      <c r="O32" s="429"/>
      <c r="P32" s="156"/>
      <c r="Q32" s="157" t="s">
        <v>505</v>
      </c>
      <c r="R32" s="156"/>
      <c r="S32" s="430"/>
      <c r="T32" s="429"/>
      <c r="U32" s="156"/>
      <c r="V32" s="157" t="s">
        <v>505</v>
      </c>
      <c r="W32" s="156"/>
      <c r="X32" s="430"/>
      <c r="Y32" s="429"/>
      <c r="Z32" s="156"/>
      <c r="AA32" s="157" t="s">
        <v>505</v>
      </c>
      <c r="AB32" s="156"/>
      <c r="AC32" s="430"/>
      <c r="AD32" s="161"/>
      <c r="AE32" s="163"/>
      <c r="AF32" s="144"/>
      <c r="AG32" s="146"/>
      <c r="AH32" s="144"/>
      <c r="AI32" s="146"/>
      <c r="AJ32" s="161"/>
      <c r="AK32" s="162"/>
      <c r="AL32" s="161"/>
      <c r="AM32" s="163"/>
    </row>
    <row r="33" spans="5:39" ht="13.5" customHeight="1">
      <c r="E33" s="147" t="s">
        <v>425</v>
      </c>
      <c r="F33" s="148"/>
      <c r="G33" s="148"/>
      <c r="H33" s="148"/>
      <c r="I33" s="149"/>
      <c r="J33" s="154"/>
      <c r="K33" s="424"/>
      <c r="L33" s="424"/>
      <c r="M33" s="424"/>
      <c r="N33" s="155"/>
      <c r="O33" s="154"/>
      <c r="P33" s="164"/>
      <c r="Q33" s="165"/>
      <c r="R33" s="164"/>
      <c r="S33" s="155"/>
      <c r="T33" s="154"/>
      <c r="U33" s="424"/>
      <c r="V33" s="424"/>
      <c r="W33" s="424"/>
      <c r="X33" s="155"/>
      <c r="Y33" s="154"/>
      <c r="Z33" s="424"/>
      <c r="AA33" s="424"/>
      <c r="AB33" s="424"/>
      <c r="AC33" s="155"/>
      <c r="AD33" s="166"/>
      <c r="AE33" s="167"/>
      <c r="AF33" s="138"/>
      <c r="AG33" s="140"/>
      <c r="AH33" s="138"/>
      <c r="AI33" s="140"/>
      <c r="AJ33" s="168"/>
      <c r="AK33" s="166"/>
      <c r="AL33" s="168"/>
      <c r="AM33" s="167"/>
    </row>
    <row r="34" spans="5:43" ht="13.5" customHeight="1">
      <c r="E34" s="425" t="s">
        <v>216</v>
      </c>
      <c r="F34" s="426"/>
      <c r="G34" s="426"/>
      <c r="H34" s="426"/>
      <c r="I34" s="426"/>
      <c r="J34" s="150"/>
      <c r="K34" s="424"/>
      <c r="L34" s="424"/>
      <c r="M34" s="424"/>
      <c r="N34" s="153"/>
      <c r="O34" s="150"/>
      <c r="P34" s="151"/>
      <c r="Q34" s="169"/>
      <c r="R34" s="151"/>
      <c r="S34" s="153"/>
      <c r="T34" s="150"/>
      <c r="U34" s="424"/>
      <c r="V34" s="424"/>
      <c r="W34" s="424"/>
      <c r="X34" s="153"/>
      <c r="Y34" s="150"/>
      <c r="Z34" s="424"/>
      <c r="AA34" s="424"/>
      <c r="AB34" s="424"/>
      <c r="AC34" s="153"/>
      <c r="AD34" s="427">
        <f>COUNTIF(K33:AB33,"○")*3+COUNTIF(K33:AB33,"△")*1</f>
        <v>0</v>
      </c>
      <c r="AE34" s="427"/>
      <c r="AF34" s="427">
        <f>SUM(J35+Y35+T35)</f>
        <v>0</v>
      </c>
      <c r="AG34" s="427"/>
      <c r="AH34" s="427">
        <f>SUM(N35+AC35+X35)</f>
        <v>0</v>
      </c>
      <c r="AI34" s="427"/>
      <c r="AJ34" s="427">
        <f>AF34-AH34</f>
        <v>0</v>
      </c>
      <c r="AK34" s="427"/>
      <c r="AL34" s="427"/>
      <c r="AM34" s="427"/>
      <c r="AN34" s="428">
        <f>AD34*10^9+AJ34*10^6+AF34*10^3-AH34</f>
        <v>0</v>
      </c>
      <c r="AQ34" s="142"/>
    </row>
    <row r="35" spans="5:43" ht="13.5" customHeight="1">
      <c r="E35" s="426"/>
      <c r="F35" s="426"/>
      <c r="G35" s="426"/>
      <c r="H35" s="426"/>
      <c r="I35" s="426"/>
      <c r="J35" s="429"/>
      <c r="K35" s="156"/>
      <c r="L35" s="169" t="s">
        <v>505</v>
      </c>
      <c r="M35" s="156"/>
      <c r="N35" s="430"/>
      <c r="O35" s="431"/>
      <c r="P35" s="156"/>
      <c r="Q35" s="169"/>
      <c r="R35" s="156"/>
      <c r="S35" s="432"/>
      <c r="T35" s="429"/>
      <c r="U35" s="156"/>
      <c r="V35" s="169" t="s">
        <v>505</v>
      </c>
      <c r="W35" s="156"/>
      <c r="X35" s="430"/>
      <c r="Y35" s="429"/>
      <c r="Z35" s="156"/>
      <c r="AA35" s="169" t="s">
        <v>505</v>
      </c>
      <c r="AB35" s="156"/>
      <c r="AC35" s="430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8"/>
      <c r="AP35" s="142"/>
      <c r="AQ35" s="142"/>
    </row>
    <row r="36" spans="5:39" ht="13.5" customHeight="1">
      <c r="E36" s="158"/>
      <c r="F36" s="159"/>
      <c r="G36" s="159"/>
      <c r="H36" s="159"/>
      <c r="I36" s="160"/>
      <c r="J36" s="429"/>
      <c r="K36" s="170"/>
      <c r="L36" s="171" t="s">
        <v>505</v>
      </c>
      <c r="M36" s="170"/>
      <c r="N36" s="430"/>
      <c r="O36" s="431"/>
      <c r="P36" s="170"/>
      <c r="Q36" s="171"/>
      <c r="R36" s="170"/>
      <c r="S36" s="432"/>
      <c r="T36" s="429"/>
      <c r="U36" s="170"/>
      <c r="V36" s="171" t="s">
        <v>505</v>
      </c>
      <c r="W36" s="170"/>
      <c r="X36" s="430"/>
      <c r="Y36" s="429"/>
      <c r="Z36" s="170"/>
      <c r="AA36" s="171" t="s">
        <v>505</v>
      </c>
      <c r="AB36" s="170"/>
      <c r="AC36" s="430"/>
      <c r="AD36" s="166"/>
      <c r="AE36" s="167"/>
      <c r="AF36" s="144"/>
      <c r="AG36" s="146"/>
      <c r="AH36" s="144"/>
      <c r="AI36" s="146"/>
      <c r="AJ36" s="172"/>
      <c r="AK36" s="173"/>
      <c r="AL36" s="172"/>
      <c r="AM36" s="174"/>
    </row>
    <row r="37" spans="2:43" ht="13.5" customHeight="1">
      <c r="B37" s="142"/>
      <c r="E37" s="147" t="s">
        <v>427</v>
      </c>
      <c r="F37" s="148"/>
      <c r="G37" s="148"/>
      <c r="H37" s="148"/>
      <c r="I37" s="149"/>
      <c r="J37" s="154"/>
      <c r="K37" s="424"/>
      <c r="L37" s="424"/>
      <c r="M37" s="424"/>
      <c r="N37" s="155"/>
      <c r="O37" s="154"/>
      <c r="P37" s="424"/>
      <c r="Q37" s="424"/>
      <c r="R37" s="424"/>
      <c r="S37" s="155"/>
      <c r="T37" s="154"/>
      <c r="U37" s="164"/>
      <c r="V37" s="164"/>
      <c r="W37" s="164"/>
      <c r="X37" s="155"/>
      <c r="Y37" s="154"/>
      <c r="Z37" s="424"/>
      <c r="AA37" s="424"/>
      <c r="AB37" s="424"/>
      <c r="AC37" s="155"/>
      <c r="AD37" s="175"/>
      <c r="AE37" s="176"/>
      <c r="AF37" s="141"/>
      <c r="AG37" s="143"/>
      <c r="AH37" s="141"/>
      <c r="AI37" s="143"/>
      <c r="AJ37" s="168"/>
      <c r="AK37" s="166"/>
      <c r="AL37" s="168"/>
      <c r="AM37" s="167"/>
      <c r="AQ37" s="142"/>
    </row>
    <row r="38" spans="2:43" ht="13.5" customHeight="1">
      <c r="B38" s="142"/>
      <c r="E38" s="433" t="s">
        <v>577</v>
      </c>
      <c r="F38" s="434"/>
      <c r="G38" s="434"/>
      <c r="H38" s="434"/>
      <c r="I38" s="434"/>
      <c r="J38" s="150"/>
      <c r="K38" s="424"/>
      <c r="L38" s="424"/>
      <c r="M38" s="424"/>
      <c r="N38" s="153"/>
      <c r="O38" s="150"/>
      <c r="P38" s="424"/>
      <c r="Q38" s="424"/>
      <c r="R38" s="424"/>
      <c r="S38" s="153"/>
      <c r="T38" s="150"/>
      <c r="U38" s="151"/>
      <c r="V38" s="151"/>
      <c r="W38" s="151"/>
      <c r="X38" s="153"/>
      <c r="Y38" s="150"/>
      <c r="Z38" s="424"/>
      <c r="AA38" s="424"/>
      <c r="AB38" s="424"/>
      <c r="AC38" s="153"/>
      <c r="AD38" s="427">
        <f>COUNTIF(K37:AB37,"○")*3+COUNTIF(K37:AB37,"△")*1</f>
        <v>0</v>
      </c>
      <c r="AE38" s="427"/>
      <c r="AF38" s="427">
        <f>SUM(J39+O39+Y39)</f>
        <v>0</v>
      </c>
      <c r="AG38" s="427"/>
      <c r="AH38" s="427">
        <f>SUM(N39+S39+AC39)</f>
        <v>0</v>
      </c>
      <c r="AI38" s="427"/>
      <c r="AJ38" s="427">
        <f>AF38-AH38</f>
        <v>0</v>
      </c>
      <c r="AK38" s="427"/>
      <c r="AL38" s="427"/>
      <c r="AM38" s="427"/>
      <c r="AN38" s="428">
        <f>AD38*10^9+AJ38*10^6+AF38*10^3-AH38</f>
        <v>0</v>
      </c>
      <c r="AQ38" s="142"/>
    </row>
    <row r="39" spans="5:40" ht="13.5" customHeight="1">
      <c r="E39" s="434"/>
      <c r="F39" s="434"/>
      <c r="G39" s="434"/>
      <c r="H39" s="434"/>
      <c r="I39" s="434"/>
      <c r="J39" s="431"/>
      <c r="K39" s="156"/>
      <c r="L39" s="169" t="s">
        <v>505</v>
      </c>
      <c r="M39" s="156"/>
      <c r="N39" s="432"/>
      <c r="O39" s="431"/>
      <c r="P39" s="156"/>
      <c r="Q39" s="169" t="s">
        <v>505</v>
      </c>
      <c r="R39" s="156"/>
      <c r="S39" s="432"/>
      <c r="T39" s="431"/>
      <c r="U39" s="156"/>
      <c r="V39" s="151"/>
      <c r="W39" s="156"/>
      <c r="X39" s="432"/>
      <c r="Y39" s="431"/>
      <c r="Z39" s="156"/>
      <c r="AA39" s="169" t="s">
        <v>505</v>
      </c>
      <c r="AB39" s="156"/>
      <c r="AC39" s="432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8"/>
    </row>
    <row r="40" spans="5:39" ht="13.5" customHeight="1">
      <c r="E40" s="158"/>
      <c r="F40" s="159"/>
      <c r="G40" s="159"/>
      <c r="H40" s="159"/>
      <c r="I40" s="160"/>
      <c r="J40" s="431"/>
      <c r="K40" s="170"/>
      <c r="L40" s="171" t="s">
        <v>505</v>
      </c>
      <c r="M40" s="170"/>
      <c r="N40" s="432"/>
      <c r="O40" s="431"/>
      <c r="P40" s="170"/>
      <c r="Q40" s="171" t="s">
        <v>505</v>
      </c>
      <c r="R40" s="170"/>
      <c r="S40" s="432"/>
      <c r="T40" s="431"/>
      <c r="U40" s="170"/>
      <c r="V40" s="162"/>
      <c r="W40" s="170"/>
      <c r="X40" s="432"/>
      <c r="Y40" s="431"/>
      <c r="Z40" s="170"/>
      <c r="AA40" s="171" t="s">
        <v>505</v>
      </c>
      <c r="AB40" s="170"/>
      <c r="AC40" s="432"/>
      <c r="AD40" s="173"/>
      <c r="AE40" s="174"/>
      <c r="AF40" s="144"/>
      <c r="AG40" s="146"/>
      <c r="AH40" s="144"/>
      <c r="AI40" s="146"/>
      <c r="AJ40" s="172"/>
      <c r="AK40" s="173"/>
      <c r="AL40" s="172"/>
      <c r="AM40" s="174"/>
    </row>
    <row r="41" spans="2:43" ht="13.5" customHeight="1">
      <c r="B41" s="142"/>
      <c r="E41" s="147" t="s">
        <v>449</v>
      </c>
      <c r="F41" s="148"/>
      <c r="G41" s="148"/>
      <c r="H41" s="148"/>
      <c r="I41" s="149"/>
      <c r="J41" s="154"/>
      <c r="K41" s="424"/>
      <c r="L41" s="424"/>
      <c r="M41" s="424"/>
      <c r="N41" s="155"/>
      <c r="O41" s="154"/>
      <c r="P41" s="424"/>
      <c r="Q41" s="424"/>
      <c r="R41" s="424"/>
      <c r="S41" s="155"/>
      <c r="T41" s="154"/>
      <c r="U41" s="424"/>
      <c r="V41" s="424"/>
      <c r="W41" s="424"/>
      <c r="X41" s="155"/>
      <c r="Y41" s="154"/>
      <c r="Z41" s="164"/>
      <c r="AA41" s="164"/>
      <c r="AB41" s="164"/>
      <c r="AC41" s="155"/>
      <c r="AD41" s="175"/>
      <c r="AE41" s="176"/>
      <c r="AF41" s="141"/>
      <c r="AG41" s="143"/>
      <c r="AH41" s="141"/>
      <c r="AI41" s="143"/>
      <c r="AJ41" s="168"/>
      <c r="AK41" s="166"/>
      <c r="AL41" s="168"/>
      <c r="AM41" s="167"/>
      <c r="AQ41" s="142"/>
    </row>
    <row r="42" spans="2:43" ht="13.5" customHeight="1">
      <c r="B42" s="142"/>
      <c r="E42" s="421" t="s">
        <v>578</v>
      </c>
      <c r="F42" s="421"/>
      <c r="G42" s="421"/>
      <c r="H42" s="421"/>
      <c r="I42" s="421"/>
      <c r="J42" s="150"/>
      <c r="K42" s="424"/>
      <c r="L42" s="424"/>
      <c r="M42" s="424"/>
      <c r="N42" s="153"/>
      <c r="O42" s="150"/>
      <c r="P42" s="424"/>
      <c r="Q42" s="424"/>
      <c r="R42" s="424"/>
      <c r="S42" s="153"/>
      <c r="T42" s="150"/>
      <c r="U42" s="424"/>
      <c r="V42" s="424"/>
      <c r="W42" s="424"/>
      <c r="X42" s="153"/>
      <c r="Y42" s="150"/>
      <c r="Z42" s="151"/>
      <c r="AA42" s="151"/>
      <c r="AB42" s="151"/>
      <c r="AC42" s="153"/>
      <c r="AD42" s="427">
        <f>COUNTIF(K41:AB41,"○")*3+COUNTIF(K41:AB41,"△")*1</f>
        <v>0</v>
      </c>
      <c r="AE42" s="427"/>
      <c r="AF42" s="427">
        <f>SUM(J43++O43+T43)</f>
        <v>0</v>
      </c>
      <c r="AG42" s="427"/>
      <c r="AH42" s="427">
        <f>SUM(N43+S43+X43)</f>
        <v>0</v>
      </c>
      <c r="AI42" s="427"/>
      <c r="AJ42" s="427">
        <f>AF42-AH42</f>
        <v>0</v>
      </c>
      <c r="AK42" s="427"/>
      <c r="AL42" s="427"/>
      <c r="AM42" s="427"/>
      <c r="AN42" s="428">
        <f>AD42*10^9+AJ42*10^6+AF42*10^3-AH42</f>
        <v>0</v>
      </c>
      <c r="AQ42" s="142"/>
    </row>
    <row r="43" spans="5:40" ht="13.5" customHeight="1">
      <c r="E43" s="421"/>
      <c r="F43" s="421"/>
      <c r="G43" s="421"/>
      <c r="H43" s="421"/>
      <c r="I43" s="421"/>
      <c r="J43" s="431"/>
      <c r="K43" s="156"/>
      <c r="L43" s="169" t="s">
        <v>505</v>
      </c>
      <c r="M43" s="156"/>
      <c r="N43" s="432"/>
      <c r="O43" s="431"/>
      <c r="P43" s="156"/>
      <c r="Q43" s="169" t="s">
        <v>505</v>
      </c>
      <c r="R43" s="156"/>
      <c r="S43" s="432"/>
      <c r="T43" s="431"/>
      <c r="U43" s="156"/>
      <c r="V43" s="169" t="s">
        <v>505</v>
      </c>
      <c r="W43" s="156"/>
      <c r="X43" s="432"/>
      <c r="Y43" s="431"/>
      <c r="Z43" s="156"/>
      <c r="AA43" s="151"/>
      <c r="AB43" s="156"/>
      <c r="AC43" s="432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8"/>
    </row>
    <row r="44" spans="5:39" ht="13.5" customHeight="1">
      <c r="E44" s="158"/>
      <c r="F44" s="159"/>
      <c r="G44" s="159"/>
      <c r="H44" s="159"/>
      <c r="I44" s="160"/>
      <c r="J44" s="431"/>
      <c r="K44" s="170"/>
      <c r="L44" s="171" t="s">
        <v>505</v>
      </c>
      <c r="M44" s="170"/>
      <c r="N44" s="432"/>
      <c r="O44" s="431"/>
      <c r="P44" s="170"/>
      <c r="Q44" s="171" t="s">
        <v>505</v>
      </c>
      <c r="R44" s="170"/>
      <c r="S44" s="432"/>
      <c r="T44" s="431"/>
      <c r="U44" s="170"/>
      <c r="V44" s="171" t="s">
        <v>505</v>
      </c>
      <c r="W44" s="170"/>
      <c r="X44" s="432"/>
      <c r="Y44" s="431"/>
      <c r="Z44" s="170"/>
      <c r="AA44" s="162"/>
      <c r="AB44" s="170"/>
      <c r="AC44" s="432"/>
      <c r="AD44" s="173"/>
      <c r="AE44" s="174"/>
      <c r="AF44" s="144"/>
      <c r="AG44" s="146"/>
      <c r="AH44" s="144"/>
      <c r="AI44" s="146"/>
      <c r="AJ44" s="172"/>
      <c r="AK44" s="173"/>
      <c r="AL44" s="172"/>
      <c r="AM44" s="174"/>
    </row>
    <row r="45" spans="5:39" ht="13.5" customHeight="1">
      <c r="E45" s="177"/>
      <c r="F45" s="177"/>
      <c r="G45" s="177"/>
      <c r="H45" s="177"/>
      <c r="I45" s="177"/>
      <c r="J45" s="178"/>
      <c r="K45" s="156"/>
      <c r="L45" s="179"/>
      <c r="M45" s="156"/>
      <c r="N45" s="178"/>
      <c r="O45" s="178"/>
      <c r="P45" s="156"/>
      <c r="Q45" s="179"/>
      <c r="R45" s="156"/>
      <c r="S45" s="178"/>
      <c r="T45" s="178"/>
      <c r="U45" s="156"/>
      <c r="V45" s="179"/>
      <c r="W45" s="156"/>
      <c r="X45" s="178"/>
      <c r="Y45" s="178"/>
      <c r="Z45" s="156"/>
      <c r="AA45" s="151"/>
      <c r="AB45" s="156"/>
      <c r="AC45" s="178"/>
      <c r="AD45" s="166"/>
      <c r="AE45" s="166"/>
      <c r="AF45" s="142"/>
      <c r="AG45" s="142"/>
      <c r="AH45" s="142"/>
      <c r="AI45" s="142"/>
      <c r="AJ45" s="166"/>
      <c r="AK45" s="166"/>
      <c r="AL45" s="166"/>
      <c r="AM45" s="166"/>
    </row>
    <row r="46" spans="5:10" ht="13.5" customHeight="1">
      <c r="E46" s="137" t="s">
        <v>448</v>
      </c>
      <c r="J46" s="1" t="s">
        <v>511</v>
      </c>
    </row>
    <row r="47" spans="5:39" ht="13.5" customHeight="1">
      <c r="E47" s="138"/>
      <c r="F47" s="139"/>
      <c r="G47" s="139"/>
      <c r="H47" s="139"/>
      <c r="I47" s="140"/>
      <c r="J47" s="138"/>
      <c r="K47" s="139"/>
      <c r="L47" s="139"/>
      <c r="M47" s="139"/>
      <c r="N47" s="140"/>
      <c r="O47" s="138"/>
      <c r="P47" s="139"/>
      <c r="Q47" s="139"/>
      <c r="R47" s="139"/>
      <c r="S47" s="140"/>
      <c r="T47" s="138"/>
      <c r="U47" s="139"/>
      <c r="V47" s="139"/>
      <c r="W47" s="139"/>
      <c r="X47" s="140"/>
      <c r="Y47" s="138"/>
      <c r="Z47" s="139"/>
      <c r="AA47" s="139"/>
      <c r="AB47" s="139"/>
      <c r="AC47" s="140"/>
      <c r="AD47" s="138"/>
      <c r="AE47" s="140"/>
      <c r="AF47" s="138"/>
      <c r="AG47" s="140"/>
      <c r="AH47" s="138"/>
      <c r="AI47" s="140"/>
      <c r="AJ47" s="138"/>
      <c r="AK47" s="139"/>
      <c r="AL47" s="138"/>
      <c r="AM47" s="140"/>
    </row>
    <row r="48" spans="5:39" ht="13.5" customHeight="1">
      <c r="E48" s="141"/>
      <c r="F48" s="142"/>
      <c r="G48" s="142"/>
      <c r="H48" s="142"/>
      <c r="I48" s="143"/>
      <c r="J48" s="420" t="str">
        <f>E52</f>
        <v>栖吉</v>
      </c>
      <c r="K48" s="421"/>
      <c r="L48" s="421"/>
      <c r="M48" s="421"/>
      <c r="N48" s="421"/>
      <c r="O48" s="421" t="str">
        <f>E56</f>
        <v>関原</v>
      </c>
      <c r="P48" s="421"/>
      <c r="Q48" s="421"/>
      <c r="R48" s="421"/>
      <c r="S48" s="421"/>
      <c r="T48" s="422" t="str">
        <f>E60</f>
        <v>四郎丸</v>
      </c>
      <c r="U48" s="422"/>
      <c r="V48" s="422"/>
      <c r="W48" s="422"/>
      <c r="X48" s="422"/>
      <c r="Y48" s="421" t="str">
        <f>E64</f>
        <v>セルピエンテ
長岡</v>
      </c>
      <c r="Z48" s="421"/>
      <c r="AA48" s="421"/>
      <c r="AB48" s="421"/>
      <c r="AC48" s="421"/>
      <c r="AD48" s="423" t="s">
        <v>499</v>
      </c>
      <c r="AE48" s="423"/>
      <c r="AF48" s="423" t="s">
        <v>500</v>
      </c>
      <c r="AG48" s="423"/>
      <c r="AH48" s="423" t="s">
        <v>501</v>
      </c>
      <c r="AI48" s="423"/>
      <c r="AJ48" s="423" t="s">
        <v>502</v>
      </c>
      <c r="AK48" s="423"/>
      <c r="AL48" s="423" t="s">
        <v>503</v>
      </c>
      <c r="AM48" s="423"/>
    </row>
    <row r="49" spans="5:39" ht="13.5" customHeight="1">
      <c r="E49" s="141"/>
      <c r="F49" s="142"/>
      <c r="G49" s="142"/>
      <c r="H49" s="142"/>
      <c r="I49" s="143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2"/>
      <c r="U49" s="422"/>
      <c r="V49" s="422"/>
      <c r="W49" s="422"/>
      <c r="X49" s="422"/>
      <c r="Y49" s="421"/>
      <c r="Z49" s="421"/>
      <c r="AA49" s="421"/>
      <c r="AB49" s="421"/>
      <c r="AC49" s="421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</row>
    <row r="50" spans="5:39" ht="13.5" customHeight="1">
      <c r="E50" s="144"/>
      <c r="F50" s="145"/>
      <c r="G50" s="145"/>
      <c r="H50" s="145"/>
      <c r="I50" s="146"/>
      <c r="J50" s="144"/>
      <c r="K50" s="145"/>
      <c r="L50" s="145"/>
      <c r="M50" s="145"/>
      <c r="N50" s="146"/>
      <c r="O50" s="144"/>
      <c r="P50" s="145"/>
      <c r="Q50" s="145"/>
      <c r="R50" s="145"/>
      <c r="S50" s="146"/>
      <c r="T50" s="144"/>
      <c r="U50" s="145"/>
      <c r="V50" s="145"/>
      <c r="W50" s="145"/>
      <c r="X50" s="146"/>
      <c r="Y50" s="144"/>
      <c r="Z50" s="145"/>
      <c r="AA50" s="145"/>
      <c r="AB50" s="145"/>
      <c r="AC50" s="146"/>
      <c r="AD50" s="144"/>
      <c r="AE50" s="146"/>
      <c r="AF50" s="141"/>
      <c r="AG50" s="143"/>
      <c r="AH50" s="141"/>
      <c r="AI50" s="143"/>
      <c r="AJ50" s="144"/>
      <c r="AK50" s="145"/>
      <c r="AL50" s="144"/>
      <c r="AM50" s="146"/>
    </row>
    <row r="51" spans="5:39" ht="13.5" customHeight="1">
      <c r="E51" s="147" t="s">
        <v>421</v>
      </c>
      <c r="F51" s="148"/>
      <c r="G51" s="148"/>
      <c r="H51" s="148"/>
      <c r="I51" s="149"/>
      <c r="J51" s="150"/>
      <c r="K51" s="151"/>
      <c r="L51" s="152"/>
      <c r="M51" s="151"/>
      <c r="N51" s="153"/>
      <c r="O51" s="150"/>
      <c r="P51" s="424"/>
      <c r="Q51" s="424"/>
      <c r="R51" s="424"/>
      <c r="S51" s="153"/>
      <c r="T51" s="150"/>
      <c r="U51" s="424"/>
      <c r="V51" s="424"/>
      <c r="W51" s="424"/>
      <c r="X51" s="153"/>
      <c r="Y51" s="150"/>
      <c r="Z51" s="424"/>
      <c r="AA51" s="424"/>
      <c r="AB51" s="424"/>
      <c r="AC51" s="153"/>
      <c r="AD51" s="154"/>
      <c r="AE51" s="155"/>
      <c r="AF51" s="138"/>
      <c r="AG51" s="140"/>
      <c r="AH51" s="138"/>
      <c r="AI51" s="140"/>
      <c r="AJ51" s="150"/>
      <c r="AK51" s="151"/>
      <c r="AL51" s="150"/>
      <c r="AM51" s="153"/>
    </row>
    <row r="52" spans="5:40" ht="13.5" customHeight="1">
      <c r="E52" s="425" t="s">
        <v>579</v>
      </c>
      <c r="F52" s="426"/>
      <c r="G52" s="426"/>
      <c r="H52" s="426"/>
      <c r="I52" s="426"/>
      <c r="J52" s="150"/>
      <c r="K52" s="151"/>
      <c r="L52" s="152"/>
      <c r="M52" s="151"/>
      <c r="N52" s="153"/>
      <c r="O52" s="150"/>
      <c r="P52" s="424"/>
      <c r="Q52" s="424"/>
      <c r="R52" s="424"/>
      <c r="S52" s="153"/>
      <c r="T52" s="150"/>
      <c r="U52" s="424"/>
      <c r="V52" s="424"/>
      <c r="W52" s="424"/>
      <c r="X52" s="153"/>
      <c r="Y52" s="150"/>
      <c r="Z52" s="424"/>
      <c r="AA52" s="424"/>
      <c r="AB52" s="424"/>
      <c r="AC52" s="153"/>
      <c r="AD52" s="427">
        <f>COUNTIF(K51:AB51,"○")*3+COUNTIF(K51:AB51,"△")*1</f>
        <v>0</v>
      </c>
      <c r="AE52" s="427"/>
      <c r="AF52" s="427">
        <f>SUM(J53+Y53+T53)</f>
        <v>0</v>
      </c>
      <c r="AG52" s="427"/>
      <c r="AH52" s="427">
        <f>SUM(N53+S53+X53)</f>
        <v>0</v>
      </c>
      <c r="AI52" s="427"/>
      <c r="AJ52" s="427">
        <f>AF52-AH52</f>
        <v>0</v>
      </c>
      <c r="AK52" s="427"/>
      <c r="AL52" s="427"/>
      <c r="AM52" s="427"/>
      <c r="AN52" s="428">
        <f>AD52*10^9+AJ52*10^6+AF52*10^3-AH52</f>
        <v>0</v>
      </c>
    </row>
    <row r="53" spans="5:40" ht="13.5" customHeight="1">
      <c r="E53" s="426"/>
      <c r="F53" s="426"/>
      <c r="G53" s="426"/>
      <c r="H53" s="426"/>
      <c r="I53" s="426"/>
      <c r="J53" s="150"/>
      <c r="K53" s="151"/>
      <c r="L53" s="152"/>
      <c r="M53" s="151"/>
      <c r="N53" s="153"/>
      <c r="O53" s="429"/>
      <c r="P53" s="156"/>
      <c r="Q53" s="157" t="s">
        <v>505</v>
      </c>
      <c r="R53" s="156"/>
      <c r="S53" s="430"/>
      <c r="T53" s="429"/>
      <c r="U53" s="156"/>
      <c r="V53" s="157" t="s">
        <v>505</v>
      </c>
      <c r="W53" s="156"/>
      <c r="X53" s="430"/>
      <c r="Y53" s="429"/>
      <c r="Z53" s="156"/>
      <c r="AA53" s="157" t="s">
        <v>505</v>
      </c>
      <c r="AB53" s="156"/>
      <c r="AC53" s="430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8"/>
    </row>
    <row r="54" spans="5:39" ht="13.5" customHeight="1">
      <c r="E54" s="158"/>
      <c r="F54" s="159"/>
      <c r="G54" s="159"/>
      <c r="H54" s="159"/>
      <c r="I54" s="160"/>
      <c r="J54" s="161"/>
      <c r="K54" s="162"/>
      <c r="L54" s="152"/>
      <c r="M54" s="151"/>
      <c r="N54" s="153"/>
      <c r="O54" s="429"/>
      <c r="P54" s="156"/>
      <c r="Q54" s="157" t="s">
        <v>505</v>
      </c>
      <c r="R54" s="156"/>
      <c r="S54" s="430"/>
      <c r="T54" s="429"/>
      <c r="U54" s="156"/>
      <c r="V54" s="157" t="s">
        <v>505</v>
      </c>
      <c r="W54" s="156"/>
      <c r="X54" s="430"/>
      <c r="Y54" s="429"/>
      <c r="Z54" s="156"/>
      <c r="AA54" s="157" t="s">
        <v>505</v>
      </c>
      <c r="AB54" s="156"/>
      <c r="AC54" s="430"/>
      <c r="AD54" s="161"/>
      <c r="AE54" s="163"/>
      <c r="AF54" s="144"/>
      <c r="AG54" s="146"/>
      <c r="AH54" s="144"/>
      <c r="AI54" s="146"/>
      <c r="AJ54" s="161"/>
      <c r="AK54" s="162"/>
      <c r="AL54" s="161"/>
      <c r="AM54" s="163"/>
    </row>
    <row r="55" spans="5:39" ht="13.5" customHeight="1">
      <c r="E55" s="147" t="s">
        <v>450</v>
      </c>
      <c r="F55" s="148"/>
      <c r="G55" s="148"/>
      <c r="H55" s="148"/>
      <c r="I55" s="149"/>
      <c r="J55" s="154"/>
      <c r="K55" s="424"/>
      <c r="L55" s="424"/>
      <c r="M55" s="424"/>
      <c r="N55" s="155"/>
      <c r="O55" s="154"/>
      <c r="P55" s="164"/>
      <c r="Q55" s="165"/>
      <c r="R55" s="164"/>
      <c r="S55" s="155"/>
      <c r="T55" s="154"/>
      <c r="U55" s="424"/>
      <c r="V55" s="424"/>
      <c r="W55" s="424"/>
      <c r="X55" s="155"/>
      <c r="Y55" s="154"/>
      <c r="Z55" s="424"/>
      <c r="AA55" s="424"/>
      <c r="AB55" s="424"/>
      <c r="AC55" s="155"/>
      <c r="AD55" s="166"/>
      <c r="AE55" s="167"/>
      <c r="AF55" s="138"/>
      <c r="AG55" s="140"/>
      <c r="AH55" s="138"/>
      <c r="AI55" s="140"/>
      <c r="AJ55" s="168"/>
      <c r="AK55" s="166"/>
      <c r="AL55" s="168"/>
      <c r="AM55" s="167"/>
    </row>
    <row r="56" spans="5:43" ht="13.5" customHeight="1">
      <c r="E56" s="425" t="s">
        <v>580</v>
      </c>
      <c r="F56" s="426"/>
      <c r="G56" s="426"/>
      <c r="H56" s="426"/>
      <c r="I56" s="426"/>
      <c r="J56" s="150"/>
      <c r="K56" s="424"/>
      <c r="L56" s="424"/>
      <c r="M56" s="424"/>
      <c r="N56" s="153"/>
      <c r="O56" s="150"/>
      <c r="P56" s="151"/>
      <c r="Q56" s="169"/>
      <c r="R56" s="151"/>
      <c r="S56" s="153"/>
      <c r="T56" s="150"/>
      <c r="U56" s="424"/>
      <c r="V56" s="424"/>
      <c r="W56" s="424"/>
      <c r="X56" s="153"/>
      <c r="Y56" s="150"/>
      <c r="Z56" s="424"/>
      <c r="AA56" s="424"/>
      <c r="AB56" s="424"/>
      <c r="AC56" s="153"/>
      <c r="AD56" s="427">
        <f>COUNTIF(K55:AB55,"○")*3+COUNTIF(K55:AB55,"△")*1</f>
        <v>0</v>
      </c>
      <c r="AE56" s="427"/>
      <c r="AF56" s="427">
        <f>SUM(J57+Y57+T57)</f>
        <v>0</v>
      </c>
      <c r="AG56" s="427"/>
      <c r="AH56" s="427">
        <f>SUM(N57+AC57+X57)</f>
        <v>0</v>
      </c>
      <c r="AI56" s="427"/>
      <c r="AJ56" s="427">
        <f>AF56-AH56</f>
        <v>0</v>
      </c>
      <c r="AK56" s="427"/>
      <c r="AL56" s="427"/>
      <c r="AM56" s="427"/>
      <c r="AN56" s="428">
        <f>AD56*10^9+AJ56*10^6+AF56*10^3-AH56</f>
        <v>0</v>
      </c>
      <c r="AQ56" s="142"/>
    </row>
    <row r="57" spans="5:43" ht="13.5" customHeight="1">
      <c r="E57" s="426"/>
      <c r="F57" s="426"/>
      <c r="G57" s="426"/>
      <c r="H57" s="426"/>
      <c r="I57" s="426"/>
      <c r="J57" s="429"/>
      <c r="K57" s="156"/>
      <c r="L57" s="169" t="s">
        <v>505</v>
      </c>
      <c r="M57" s="156"/>
      <c r="N57" s="430"/>
      <c r="O57" s="431"/>
      <c r="P57" s="156"/>
      <c r="Q57" s="169"/>
      <c r="R57" s="156"/>
      <c r="S57" s="432"/>
      <c r="T57" s="429"/>
      <c r="U57" s="156"/>
      <c r="V57" s="169" t="s">
        <v>505</v>
      </c>
      <c r="W57" s="156"/>
      <c r="X57" s="430"/>
      <c r="Y57" s="429"/>
      <c r="Z57" s="156"/>
      <c r="AA57" s="169" t="s">
        <v>505</v>
      </c>
      <c r="AB57" s="156"/>
      <c r="AC57" s="430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8"/>
      <c r="AP57" s="142"/>
      <c r="AQ57" s="142"/>
    </row>
    <row r="58" spans="5:39" ht="13.5" customHeight="1">
      <c r="E58" s="158"/>
      <c r="F58" s="159"/>
      <c r="G58" s="159"/>
      <c r="H58" s="159"/>
      <c r="I58" s="160"/>
      <c r="J58" s="429"/>
      <c r="K58" s="170"/>
      <c r="L58" s="171" t="s">
        <v>505</v>
      </c>
      <c r="M58" s="170"/>
      <c r="N58" s="430"/>
      <c r="O58" s="431"/>
      <c r="P58" s="170"/>
      <c r="Q58" s="171"/>
      <c r="R58" s="170"/>
      <c r="S58" s="432"/>
      <c r="T58" s="429"/>
      <c r="U58" s="170"/>
      <c r="V58" s="171" t="s">
        <v>505</v>
      </c>
      <c r="W58" s="170"/>
      <c r="X58" s="430"/>
      <c r="Y58" s="429"/>
      <c r="Z58" s="170"/>
      <c r="AA58" s="171" t="s">
        <v>505</v>
      </c>
      <c r="AB58" s="170"/>
      <c r="AC58" s="430"/>
      <c r="AD58" s="166"/>
      <c r="AE58" s="167"/>
      <c r="AF58" s="144"/>
      <c r="AG58" s="146"/>
      <c r="AH58" s="144"/>
      <c r="AI58" s="146"/>
      <c r="AJ58" s="172"/>
      <c r="AK58" s="173"/>
      <c r="AL58" s="172"/>
      <c r="AM58" s="174"/>
    </row>
    <row r="59" spans="2:43" ht="13.5" customHeight="1">
      <c r="B59" s="142"/>
      <c r="E59" s="147" t="s">
        <v>451</v>
      </c>
      <c r="F59" s="148"/>
      <c r="G59" s="148"/>
      <c r="H59" s="148"/>
      <c r="I59" s="149"/>
      <c r="J59" s="154"/>
      <c r="K59" s="424"/>
      <c r="L59" s="424"/>
      <c r="M59" s="424"/>
      <c r="N59" s="155"/>
      <c r="O59" s="154"/>
      <c r="P59" s="424"/>
      <c r="Q59" s="424"/>
      <c r="R59" s="424"/>
      <c r="S59" s="155"/>
      <c r="T59" s="154"/>
      <c r="U59" s="164"/>
      <c r="V59" s="164"/>
      <c r="W59" s="164"/>
      <c r="X59" s="155"/>
      <c r="Y59" s="154"/>
      <c r="Z59" s="424"/>
      <c r="AA59" s="424"/>
      <c r="AB59" s="424"/>
      <c r="AC59" s="155"/>
      <c r="AD59" s="175"/>
      <c r="AE59" s="176"/>
      <c r="AF59" s="141"/>
      <c r="AG59" s="143"/>
      <c r="AH59" s="141"/>
      <c r="AI59" s="143"/>
      <c r="AJ59" s="168"/>
      <c r="AK59" s="166"/>
      <c r="AL59" s="168"/>
      <c r="AM59" s="167"/>
      <c r="AQ59" s="142"/>
    </row>
    <row r="60" spans="2:43" ht="13.5" customHeight="1">
      <c r="B60" s="142"/>
      <c r="E60" s="425" t="s">
        <v>581</v>
      </c>
      <c r="F60" s="426"/>
      <c r="G60" s="426"/>
      <c r="H60" s="426"/>
      <c r="I60" s="426"/>
      <c r="J60" s="150"/>
      <c r="K60" s="424"/>
      <c r="L60" s="424"/>
      <c r="M60" s="424"/>
      <c r="N60" s="153"/>
      <c r="O60" s="150"/>
      <c r="P60" s="424"/>
      <c r="Q60" s="424"/>
      <c r="R60" s="424"/>
      <c r="S60" s="153"/>
      <c r="T60" s="150"/>
      <c r="U60" s="151"/>
      <c r="V60" s="151"/>
      <c r="W60" s="151"/>
      <c r="X60" s="153"/>
      <c r="Y60" s="150"/>
      <c r="Z60" s="424"/>
      <c r="AA60" s="424"/>
      <c r="AB60" s="424"/>
      <c r="AC60" s="153"/>
      <c r="AD60" s="427">
        <f>COUNTIF(K59:AB59,"○")*3+COUNTIF(K59:AB59,"△")*1</f>
        <v>0</v>
      </c>
      <c r="AE60" s="427"/>
      <c r="AF60" s="427">
        <f>SUM(J61+O61+Y61)</f>
        <v>0</v>
      </c>
      <c r="AG60" s="427"/>
      <c r="AH60" s="427">
        <f>SUM(N61+S61+AC61)</f>
        <v>0</v>
      </c>
      <c r="AI60" s="427"/>
      <c r="AJ60" s="427">
        <f>AF60-AH60</f>
        <v>0</v>
      </c>
      <c r="AK60" s="427"/>
      <c r="AL60" s="427"/>
      <c r="AM60" s="427"/>
      <c r="AN60" s="428">
        <f>AD60*10^9+AJ60*10^6+AF60*10^3-AH60</f>
        <v>0</v>
      </c>
      <c r="AQ60" s="142"/>
    </row>
    <row r="61" spans="5:40" ht="13.5" customHeight="1">
      <c r="E61" s="426"/>
      <c r="F61" s="426"/>
      <c r="G61" s="426"/>
      <c r="H61" s="426"/>
      <c r="I61" s="426"/>
      <c r="J61" s="431"/>
      <c r="K61" s="156"/>
      <c r="L61" s="169" t="s">
        <v>505</v>
      </c>
      <c r="M61" s="156"/>
      <c r="N61" s="432"/>
      <c r="O61" s="431"/>
      <c r="P61" s="156"/>
      <c r="Q61" s="169" t="s">
        <v>505</v>
      </c>
      <c r="R61" s="156"/>
      <c r="S61" s="432"/>
      <c r="T61" s="431"/>
      <c r="U61" s="156"/>
      <c r="V61" s="151"/>
      <c r="W61" s="156"/>
      <c r="X61" s="432"/>
      <c r="Y61" s="431"/>
      <c r="Z61" s="156"/>
      <c r="AA61" s="169" t="s">
        <v>505</v>
      </c>
      <c r="AB61" s="156"/>
      <c r="AC61" s="432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8"/>
    </row>
    <row r="62" spans="5:39" ht="13.5" customHeight="1">
      <c r="E62" s="158"/>
      <c r="F62" s="159"/>
      <c r="G62" s="159"/>
      <c r="H62" s="159"/>
      <c r="I62" s="160"/>
      <c r="J62" s="431"/>
      <c r="K62" s="170"/>
      <c r="L62" s="171" t="s">
        <v>505</v>
      </c>
      <c r="M62" s="170"/>
      <c r="N62" s="432"/>
      <c r="O62" s="431"/>
      <c r="P62" s="170"/>
      <c r="Q62" s="171" t="s">
        <v>505</v>
      </c>
      <c r="R62" s="170"/>
      <c r="S62" s="432"/>
      <c r="T62" s="431"/>
      <c r="U62" s="170"/>
      <c r="V62" s="162"/>
      <c r="W62" s="170"/>
      <c r="X62" s="432"/>
      <c r="Y62" s="431"/>
      <c r="Z62" s="170"/>
      <c r="AA62" s="171" t="s">
        <v>505</v>
      </c>
      <c r="AB62" s="170"/>
      <c r="AC62" s="432"/>
      <c r="AD62" s="173"/>
      <c r="AE62" s="174"/>
      <c r="AF62" s="144"/>
      <c r="AG62" s="146"/>
      <c r="AH62" s="144"/>
      <c r="AI62" s="146"/>
      <c r="AJ62" s="172"/>
      <c r="AK62" s="173"/>
      <c r="AL62" s="172"/>
      <c r="AM62" s="174"/>
    </row>
    <row r="63" spans="2:43" ht="13.5" customHeight="1">
      <c r="B63" s="142"/>
      <c r="E63" s="147" t="s">
        <v>534</v>
      </c>
      <c r="F63" s="148"/>
      <c r="G63" s="148"/>
      <c r="H63" s="148"/>
      <c r="I63" s="149"/>
      <c r="J63" s="154"/>
      <c r="K63" s="424"/>
      <c r="L63" s="424"/>
      <c r="M63" s="424"/>
      <c r="N63" s="155"/>
      <c r="O63" s="154"/>
      <c r="P63" s="424"/>
      <c r="Q63" s="424"/>
      <c r="R63" s="424"/>
      <c r="S63" s="155"/>
      <c r="T63" s="154"/>
      <c r="U63" s="424"/>
      <c r="V63" s="424"/>
      <c r="W63" s="424"/>
      <c r="X63" s="155"/>
      <c r="Y63" s="154"/>
      <c r="Z63" s="164"/>
      <c r="AA63" s="164"/>
      <c r="AB63" s="164"/>
      <c r="AC63" s="155"/>
      <c r="AD63" s="175"/>
      <c r="AE63" s="176"/>
      <c r="AF63" s="141"/>
      <c r="AG63" s="143"/>
      <c r="AH63" s="141"/>
      <c r="AI63" s="143"/>
      <c r="AJ63" s="168"/>
      <c r="AK63" s="166"/>
      <c r="AL63" s="168"/>
      <c r="AM63" s="167"/>
      <c r="AQ63" s="142"/>
    </row>
    <row r="64" spans="2:43" ht="13.5" customHeight="1">
      <c r="B64" s="142"/>
      <c r="E64" s="425" t="s">
        <v>582</v>
      </c>
      <c r="F64" s="426"/>
      <c r="G64" s="426"/>
      <c r="H64" s="426"/>
      <c r="I64" s="426"/>
      <c r="J64" s="150"/>
      <c r="K64" s="424"/>
      <c r="L64" s="424"/>
      <c r="M64" s="424"/>
      <c r="N64" s="153"/>
      <c r="O64" s="150"/>
      <c r="P64" s="424"/>
      <c r="Q64" s="424"/>
      <c r="R64" s="424"/>
      <c r="S64" s="153"/>
      <c r="T64" s="150"/>
      <c r="U64" s="424"/>
      <c r="V64" s="424"/>
      <c r="W64" s="424"/>
      <c r="X64" s="153"/>
      <c r="Y64" s="150"/>
      <c r="Z64" s="151"/>
      <c r="AA64" s="151"/>
      <c r="AB64" s="151"/>
      <c r="AC64" s="153"/>
      <c r="AD64" s="427">
        <f>COUNTIF(K63:AB63,"○")*3+COUNTIF(K63:AB63,"△")*1</f>
        <v>0</v>
      </c>
      <c r="AE64" s="427"/>
      <c r="AF64" s="427">
        <f>SUM(J65++O65+T65)</f>
        <v>0</v>
      </c>
      <c r="AG64" s="427"/>
      <c r="AH64" s="427">
        <f>SUM(N65+S65+X65)</f>
        <v>0</v>
      </c>
      <c r="AI64" s="427"/>
      <c r="AJ64" s="427">
        <f>AF64-AH64</f>
        <v>0</v>
      </c>
      <c r="AK64" s="427"/>
      <c r="AL64" s="427"/>
      <c r="AM64" s="427"/>
      <c r="AN64" s="428">
        <f>AD64*10^9+AJ64*10^6+AF64*10^3-AH64</f>
        <v>0</v>
      </c>
      <c r="AQ64" s="142"/>
    </row>
    <row r="65" spans="5:40" ht="13.5" customHeight="1">
      <c r="E65" s="426"/>
      <c r="F65" s="426"/>
      <c r="G65" s="426"/>
      <c r="H65" s="426"/>
      <c r="I65" s="426"/>
      <c r="J65" s="431"/>
      <c r="K65" s="156"/>
      <c r="L65" s="169" t="s">
        <v>505</v>
      </c>
      <c r="M65" s="156"/>
      <c r="N65" s="432"/>
      <c r="O65" s="431"/>
      <c r="P65" s="156"/>
      <c r="Q65" s="169" t="s">
        <v>505</v>
      </c>
      <c r="R65" s="156"/>
      <c r="S65" s="432"/>
      <c r="T65" s="431"/>
      <c r="U65" s="156"/>
      <c r="V65" s="169" t="s">
        <v>505</v>
      </c>
      <c r="W65" s="156"/>
      <c r="X65" s="432"/>
      <c r="Y65" s="431"/>
      <c r="Z65" s="156"/>
      <c r="AA65" s="151"/>
      <c r="AB65" s="156"/>
      <c r="AC65" s="432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8"/>
    </row>
    <row r="66" spans="5:39" ht="13.5" customHeight="1">
      <c r="E66" s="158"/>
      <c r="F66" s="159"/>
      <c r="G66" s="159"/>
      <c r="H66" s="159"/>
      <c r="I66" s="160"/>
      <c r="J66" s="431"/>
      <c r="K66" s="170"/>
      <c r="L66" s="171" t="s">
        <v>505</v>
      </c>
      <c r="M66" s="170"/>
      <c r="N66" s="432"/>
      <c r="O66" s="431"/>
      <c r="P66" s="170"/>
      <c r="Q66" s="171" t="s">
        <v>505</v>
      </c>
      <c r="R66" s="170"/>
      <c r="S66" s="432"/>
      <c r="T66" s="431"/>
      <c r="U66" s="170"/>
      <c r="V66" s="171" t="s">
        <v>505</v>
      </c>
      <c r="W66" s="170"/>
      <c r="X66" s="432"/>
      <c r="Y66" s="431"/>
      <c r="Z66" s="170"/>
      <c r="AA66" s="162"/>
      <c r="AB66" s="170"/>
      <c r="AC66" s="432"/>
      <c r="AD66" s="173"/>
      <c r="AE66" s="174"/>
      <c r="AF66" s="144"/>
      <c r="AG66" s="146"/>
      <c r="AH66" s="144"/>
      <c r="AI66" s="146"/>
      <c r="AJ66" s="172"/>
      <c r="AK66" s="173"/>
      <c r="AL66" s="172"/>
      <c r="AM66" s="174"/>
    </row>
    <row r="67" ht="13.5" customHeight="1"/>
    <row r="68" spans="5:10" ht="13.5" customHeight="1">
      <c r="E68" s="137" t="s">
        <v>465</v>
      </c>
      <c r="J68" s="1" t="s">
        <v>498</v>
      </c>
    </row>
    <row r="69" spans="5:44" ht="13.5" customHeight="1">
      <c r="E69" s="138"/>
      <c r="F69" s="139"/>
      <c r="G69" s="139"/>
      <c r="H69" s="139"/>
      <c r="I69" s="140"/>
      <c r="J69" s="138"/>
      <c r="K69" s="139"/>
      <c r="L69" s="139"/>
      <c r="M69" s="139"/>
      <c r="N69" s="140"/>
      <c r="O69" s="138"/>
      <c r="P69" s="139"/>
      <c r="Q69" s="139"/>
      <c r="R69" s="139"/>
      <c r="S69" s="140"/>
      <c r="T69" s="138"/>
      <c r="U69" s="139"/>
      <c r="V69" s="139"/>
      <c r="W69" s="139"/>
      <c r="X69" s="140"/>
      <c r="Y69" s="138"/>
      <c r="Z69" s="139"/>
      <c r="AA69" s="139"/>
      <c r="AB69" s="139"/>
      <c r="AC69" s="140"/>
      <c r="AD69" s="138"/>
      <c r="AE69" s="139"/>
      <c r="AF69" s="139"/>
      <c r="AG69" s="139"/>
      <c r="AH69" s="140"/>
      <c r="AI69" s="138"/>
      <c r="AJ69" s="140"/>
      <c r="AK69" s="138"/>
      <c r="AL69" s="140"/>
      <c r="AM69" s="138"/>
      <c r="AN69" s="140"/>
      <c r="AO69" s="138"/>
      <c r="AP69" s="139"/>
      <c r="AQ69" s="138"/>
      <c r="AR69" s="140"/>
    </row>
    <row r="70" spans="5:44" ht="13.5" customHeight="1">
      <c r="E70" s="141"/>
      <c r="F70" s="142"/>
      <c r="G70" s="142"/>
      <c r="H70" s="142"/>
      <c r="I70" s="143"/>
      <c r="J70" s="420" t="str">
        <f>E74</f>
        <v>希望が丘</v>
      </c>
      <c r="K70" s="421"/>
      <c r="L70" s="421"/>
      <c r="M70" s="421"/>
      <c r="N70" s="421"/>
      <c r="O70" s="421" t="str">
        <f>E78</f>
        <v>中之島</v>
      </c>
      <c r="P70" s="421"/>
      <c r="Q70" s="421"/>
      <c r="R70" s="421"/>
      <c r="S70" s="421"/>
      <c r="T70" s="422" t="str">
        <f>E82</f>
        <v>ファンタジスタ</v>
      </c>
      <c r="U70" s="422"/>
      <c r="V70" s="422"/>
      <c r="W70" s="422"/>
      <c r="X70" s="422"/>
      <c r="Y70" s="435" t="str">
        <f>E86</f>
        <v>桂</v>
      </c>
      <c r="Z70" s="435"/>
      <c r="AA70" s="435"/>
      <c r="AB70" s="435"/>
      <c r="AC70" s="435"/>
      <c r="AD70" s="422" t="str">
        <f>E90</f>
        <v>栃尾</v>
      </c>
      <c r="AE70" s="435"/>
      <c r="AF70" s="435"/>
      <c r="AG70" s="435"/>
      <c r="AH70" s="435"/>
      <c r="AI70" s="423" t="s">
        <v>499</v>
      </c>
      <c r="AJ70" s="423"/>
      <c r="AK70" s="423" t="s">
        <v>500</v>
      </c>
      <c r="AL70" s="423"/>
      <c r="AM70" s="423" t="s">
        <v>501</v>
      </c>
      <c r="AN70" s="423"/>
      <c r="AO70" s="423" t="s">
        <v>502</v>
      </c>
      <c r="AP70" s="423"/>
      <c r="AQ70" s="423" t="s">
        <v>503</v>
      </c>
      <c r="AR70" s="423"/>
    </row>
    <row r="71" spans="5:44" ht="13.5" customHeight="1">
      <c r="E71" s="141"/>
      <c r="F71" s="142"/>
      <c r="G71" s="142"/>
      <c r="H71" s="142"/>
      <c r="I71" s="143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2"/>
      <c r="U71" s="422"/>
      <c r="V71" s="422"/>
      <c r="W71" s="422"/>
      <c r="X71" s="422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</row>
    <row r="72" spans="5:44" ht="13.5" customHeight="1">
      <c r="E72" s="144"/>
      <c r="F72" s="145"/>
      <c r="G72" s="145"/>
      <c r="H72" s="145"/>
      <c r="I72" s="146"/>
      <c r="J72" s="144"/>
      <c r="K72" s="145"/>
      <c r="L72" s="145"/>
      <c r="M72" s="145"/>
      <c r="N72" s="146"/>
      <c r="O72" s="144"/>
      <c r="P72" s="145"/>
      <c r="Q72" s="145"/>
      <c r="R72" s="145"/>
      <c r="S72" s="146"/>
      <c r="T72" s="144"/>
      <c r="U72" s="145"/>
      <c r="V72" s="145"/>
      <c r="W72" s="145"/>
      <c r="X72" s="146"/>
      <c r="Y72" s="144"/>
      <c r="Z72" s="145"/>
      <c r="AA72" s="145"/>
      <c r="AB72" s="145"/>
      <c r="AC72" s="146"/>
      <c r="AD72" s="144"/>
      <c r="AE72" s="145"/>
      <c r="AF72" s="145"/>
      <c r="AG72" s="145"/>
      <c r="AH72" s="146"/>
      <c r="AI72" s="144"/>
      <c r="AJ72" s="146"/>
      <c r="AK72" s="141"/>
      <c r="AL72" s="143"/>
      <c r="AM72" s="141"/>
      <c r="AN72" s="143"/>
      <c r="AO72" s="144"/>
      <c r="AP72" s="145"/>
      <c r="AQ72" s="144"/>
      <c r="AR72" s="146"/>
    </row>
    <row r="73" spans="5:44" ht="13.5" customHeight="1">
      <c r="E73" s="147" t="s">
        <v>583</v>
      </c>
      <c r="F73" s="148"/>
      <c r="G73" s="148"/>
      <c r="H73" s="148"/>
      <c r="I73" s="149"/>
      <c r="J73" s="150"/>
      <c r="K73" s="151"/>
      <c r="L73" s="152"/>
      <c r="M73" s="151"/>
      <c r="N73" s="153"/>
      <c r="O73" s="150"/>
      <c r="P73" s="424"/>
      <c r="Q73" s="424"/>
      <c r="R73" s="424"/>
      <c r="S73" s="153"/>
      <c r="T73" s="150"/>
      <c r="U73" s="424"/>
      <c r="V73" s="424"/>
      <c r="W73" s="424"/>
      <c r="X73" s="153"/>
      <c r="Y73" s="150"/>
      <c r="Z73" s="424"/>
      <c r="AA73" s="424"/>
      <c r="AB73" s="424"/>
      <c r="AC73" s="153"/>
      <c r="AD73" s="150"/>
      <c r="AE73" s="424"/>
      <c r="AF73" s="424"/>
      <c r="AG73" s="424"/>
      <c r="AH73" s="153"/>
      <c r="AI73" s="154"/>
      <c r="AJ73" s="155"/>
      <c r="AK73" s="138"/>
      <c r="AL73" s="140"/>
      <c r="AM73" s="138"/>
      <c r="AN73" s="140"/>
      <c r="AO73" s="150"/>
      <c r="AP73" s="151"/>
      <c r="AQ73" s="150"/>
      <c r="AR73" s="153"/>
    </row>
    <row r="74" spans="5:45" ht="13.5" customHeight="1">
      <c r="E74" s="425" t="s">
        <v>584</v>
      </c>
      <c r="F74" s="426"/>
      <c r="G74" s="426"/>
      <c r="H74" s="426"/>
      <c r="I74" s="426"/>
      <c r="J74" s="150"/>
      <c r="K74" s="151"/>
      <c r="L74" s="152"/>
      <c r="M74" s="151"/>
      <c r="N74" s="153"/>
      <c r="O74" s="150"/>
      <c r="P74" s="424"/>
      <c r="Q74" s="424"/>
      <c r="R74" s="424"/>
      <c r="S74" s="153"/>
      <c r="T74" s="150"/>
      <c r="U74" s="424"/>
      <c r="V74" s="424"/>
      <c r="W74" s="424"/>
      <c r="X74" s="153"/>
      <c r="Y74" s="150"/>
      <c r="Z74" s="424"/>
      <c r="AA74" s="424"/>
      <c r="AB74" s="424"/>
      <c r="AC74" s="153"/>
      <c r="AD74" s="150"/>
      <c r="AE74" s="424"/>
      <c r="AF74" s="424"/>
      <c r="AG74" s="424"/>
      <c r="AH74" s="153"/>
      <c r="AI74" s="427">
        <f>COUNTIF(K73:AB73,"○")*3+COUNTIF(K73:AB73,"△")*1</f>
        <v>0</v>
      </c>
      <c r="AJ74" s="427"/>
      <c r="AK74" s="427">
        <f>SUM(Y75+O75+T75+AD75)</f>
        <v>0</v>
      </c>
      <c r="AL74" s="427"/>
      <c r="AM74" s="427">
        <f>SUM(AC75+S75+X75)</f>
        <v>0</v>
      </c>
      <c r="AN74" s="427"/>
      <c r="AO74" s="427">
        <f>AK74-AM74</f>
        <v>0</v>
      </c>
      <c r="AP74" s="427"/>
      <c r="AQ74" s="427"/>
      <c r="AR74" s="427"/>
      <c r="AS74" s="428">
        <f>AI74*10^9+AO74*10^6+AK74*10^3-AM74</f>
        <v>0</v>
      </c>
    </row>
    <row r="75" spans="5:45" ht="13.5" customHeight="1">
      <c r="E75" s="426"/>
      <c r="F75" s="426"/>
      <c r="G75" s="426"/>
      <c r="H75" s="426"/>
      <c r="I75" s="426"/>
      <c r="J75" s="150"/>
      <c r="K75" s="151"/>
      <c r="L75" s="152"/>
      <c r="M75" s="151"/>
      <c r="N75" s="153"/>
      <c r="O75" s="429"/>
      <c r="P75" s="156"/>
      <c r="Q75" s="157" t="s">
        <v>505</v>
      </c>
      <c r="R75" s="156"/>
      <c r="S75" s="430"/>
      <c r="T75" s="429"/>
      <c r="U75" s="156"/>
      <c r="V75" s="157" t="s">
        <v>505</v>
      </c>
      <c r="W75" s="156"/>
      <c r="X75" s="430"/>
      <c r="Y75" s="429"/>
      <c r="Z75" s="156"/>
      <c r="AA75" s="157" t="s">
        <v>505</v>
      </c>
      <c r="AB75" s="156"/>
      <c r="AC75" s="430"/>
      <c r="AD75" s="429"/>
      <c r="AE75" s="156"/>
      <c r="AF75" s="157" t="s">
        <v>505</v>
      </c>
      <c r="AG75" s="156"/>
      <c r="AH75" s="430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8"/>
    </row>
    <row r="76" spans="5:44" ht="13.5" customHeight="1">
      <c r="E76" s="158"/>
      <c r="F76" s="159"/>
      <c r="G76" s="159"/>
      <c r="H76" s="159"/>
      <c r="I76" s="160"/>
      <c r="J76" s="161"/>
      <c r="K76" s="162"/>
      <c r="L76" s="152"/>
      <c r="M76" s="151"/>
      <c r="N76" s="153"/>
      <c r="O76" s="429"/>
      <c r="P76" s="156"/>
      <c r="Q76" s="157" t="s">
        <v>505</v>
      </c>
      <c r="R76" s="156"/>
      <c r="S76" s="430"/>
      <c r="T76" s="429"/>
      <c r="U76" s="156"/>
      <c r="V76" s="157" t="s">
        <v>505</v>
      </c>
      <c r="W76" s="156"/>
      <c r="X76" s="430"/>
      <c r="Y76" s="429"/>
      <c r="Z76" s="156"/>
      <c r="AA76" s="157" t="s">
        <v>505</v>
      </c>
      <c r="AB76" s="156"/>
      <c r="AC76" s="430"/>
      <c r="AD76" s="429"/>
      <c r="AE76" s="156"/>
      <c r="AF76" s="157" t="s">
        <v>505</v>
      </c>
      <c r="AG76" s="156"/>
      <c r="AH76" s="430"/>
      <c r="AI76" s="161"/>
      <c r="AJ76" s="163"/>
      <c r="AK76" s="144"/>
      <c r="AL76" s="146"/>
      <c r="AM76" s="144"/>
      <c r="AN76" s="146"/>
      <c r="AO76" s="161"/>
      <c r="AP76" s="162"/>
      <c r="AQ76" s="161"/>
      <c r="AR76" s="163"/>
    </row>
    <row r="77" spans="5:44" ht="13.5" customHeight="1">
      <c r="E77" s="147" t="s">
        <v>535</v>
      </c>
      <c r="F77" s="148"/>
      <c r="G77" s="148"/>
      <c r="H77" s="148"/>
      <c r="I77" s="149"/>
      <c r="J77" s="154"/>
      <c r="K77" s="424"/>
      <c r="L77" s="424"/>
      <c r="M77" s="424"/>
      <c r="N77" s="155"/>
      <c r="O77" s="154"/>
      <c r="P77" s="164"/>
      <c r="Q77" s="165"/>
      <c r="R77" s="164"/>
      <c r="S77" s="155"/>
      <c r="T77" s="154"/>
      <c r="U77" s="424"/>
      <c r="V77" s="424"/>
      <c r="W77" s="424"/>
      <c r="X77" s="155"/>
      <c r="Y77" s="154"/>
      <c r="Z77" s="424"/>
      <c r="AA77" s="424"/>
      <c r="AB77" s="424"/>
      <c r="AC77" s="155"/>
      <c r="AD77" s="154"/>
      <c r="AE77" s="424"/>
      <c r="AF77" s="424"/>
      <c r="AG77" s="424"/>
      <c r="AH77" s="155"/>
      <c r="AI77" s="166"/>
      <c r="AJ77" s="167"/>
      <c r="AK77" s="138"/>
      <c r="AL77" s="140"/>
      <c r="AM77" s="138"/>
      <c r="AN77" s="140"/>
      <c r="AO77" s="168"/>
      <c r="AP77" s="166"/>
      <c r="AQ77" s="168"/>
      <c r="AR77" s="167"/>
    </row>
    <row r="78" spans="5:48" ht="13.5" customHeight="1">
      <c r="E78" s="425" t="s">
        <v>271</v>
      </c>
      <c r="F78" s="426"/>
      <c r="G78" s="426"/>
      <c r="H78" s="426"/>
      <c r="I78" s="426"/>
      <c r="J78" s="150"/>
      <c r="K78" s="424"/>
      <c r="L78" s="424"/>
      <c r="M78" s="424"/>
      <c r="N78" s="153"/>
      <c r="O78" s="150"/>
      <c r="P78" s="151"/>
      <c r="Q78" s="169"/>
      <c r="R78" s="151"/>
      <c r="S78" s="153"/>
      <c r="T78" s="150"/>
      <c r="U78" s="424"/>
      <c r="V78" s="424"/>
      <c r="W78" s="424"/>
      <c r="X78" s="153"/>
      <c r="Y78" s="150"/>
      <c r="Z78" s="424"/>
      <c r="AA78" s="424"/>
      <c r="AB78" s="424"/>
      <c r="AC78" s="153"/>
      <c r="AD78" s="150"/>
      <c r="AE78" s="424"/>
      <c r="AF78" s="424"/>
      <c r="AG78" s="424"/>
      <c r="AH78" s="153"/>
      <c r="AI78" s="427">
        <f>COUNTIF(K77:AB77,"○")*3+COUNTIF(K77:AB77,"△")*1</f>
        <v>0</v>
      </c>
      <c r="AJ78" s="427"/>
      <c r="AK78" s="427">
        <f>SUM(Y79+O79+T79+AD79)</f>
        <v>0</v>
      </c>
      <c r="AL78" s="427"/>
      <c r="AM78" s="427">
        <f>SUM(N79+X79+AC79)</f>
        <v>0</v>
      </c>
      <c r="AN78" s="427"/>
      <c r="AO78" s="427">
        <f>AK78-AM78</f>
        <v>0</v>
      </c>
      <c r="AP78" s="427"/>
      <c r="AQ78" s="427"/>
      <c r="AR78" s="427"/>
      <c r="AS78" s="428">
        <f>AI78*10^9+AO78*10^6+AK78*10^3-AM78</f>
        <v>0</v>
      </c>
      <c r="AV78" s="142"/>
    </row>
    <row r="79" spans="5:48" ht="13.5" customHeight="1">
      <c r="E79" s="426"/>
      <c r="F79" s="426"/>
      <c r="G79" s="426"/>
      <c r="H79" s="426"/>
      <c r="I79" s="426"/>
      <c r="J79" s="429"/>
      <c r="K79" s="156"/>
      <c r="L79" s="169" t="s">
        <v>505</v>
      </c>
      <c r="M79" s="156"/>
      <c r="N79" s="430"/>
      <c r="O79" s="431"/>
      <c r="P79" s="156"/>
      <c r="Q79" s="169"/>
      <c r="R79" s="156"/>
      <c r="S79" s="432"/>
      <c r="T79" s="429"/>
      <c r="U79" s="156"/>
      <c r="V79" s="169" t="s">
        <v>505</v>
      </c>
      <c r="W79" s="156"/>
      <c r="X79" s="430"/>
      <c r="Y79" s="429"/>
      <c r="Z79" s="156"/>
      <c r="AA79" s="169" t="s">
        <v>505</v>
      </c>
      <c r="AB79" s="156"/>
      <c r="AC79" s="430"/>
      <c r="AD79" s="429"/>
      <c r="AE79" s="156"/>
      <c r="AF79" s="169" t="s">
        <v>505</v>
      </c>
      <c r="AG79" s="156"/>
      <c r="AH79" s="430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8"/>
      <c r="AU79" s="142"/>
      <c r="AV79" s="142"/>
    </row>
    <row r="80" spans="5:44" ht="13.5" customHeight="1">
      <c r="E80" s="158"/>
      <c r="F80" s="159"/>
      <c r="G80" s="159"/>
      <c r="H80" s="159"/>
      <c r="I80" s="160"/>
      <c r="J80" s="429"/>
      <c r="K80" s="170"/>
      <c r="L80" s="171" t="s">
        <v>505</v>
      </c>
      <c r="M80" s="170"/>
      <c r="N80" s="430"/>
      <c r="O80" s="431"/>
      <c r="P80" s="170"/>
      <c r="Q80" s="171"/>
      <c r="R80" s="170"/>
      <c r="S80" s="432"/>
      <c r="T80" s="429"/>
      <c r="U80" s="170"/>
      <c r="V80" s="171" t="s">
        <v>505</v>
      </c>
      <c r="W80" s="170"/>
      <c r="X80" s="430"/>
      <c r="Y80" s="429"/>
      <c r="Z80" s="170"/>
      <c r="AA80" s="171" t="s">
        <v>505</v>
      </c>
      <c r="AB80" s="170"/>
      <c r="AC80" s="430"/>
      <c r="AD80" s="429"/>
      <c r="AE80" s="170"/>
      <c r="AF80" s="171" t="s">
        <v>505</v>
      </c>
      <c r="AG80" s="170"/>
      <c r="AH80" s="430"/>
      <c r="AI80" s="166"/>
      <c r="AJ80" s="167"/>
      <c r="AK80" s="144"/>
      <c r="AL80" s="146"/>
      <c r="AM80" s="144"/>
      <c r="AN80" s="146"/>
      <c r="AO80" s="172"/>
      <c r="AP80" s="173"/>
      <c r="AQ80" s="172"/>
      <c r="AR80" s="174"/>
    </row>
    <row r="81" spans="2:48" ht="13.5" customHeight="1">
      <c r="B81" s="142"/>
      <c r="E81" s="147" t="s">
        <v>536</v>
      </c>
      <c r="F81" s="148"/>
      <c r="G81" s="148"/>
      <c r="H81" s="148"/>
      <c r="I81" s="149"/>
      <c r="J81" s="154"/>
      <c r="K81" s="424"/>
      <c r="L81" s="424"/>
      <c r="M81" s="424"/>
      <c r="N81" s="155"/>
      <c r="O81" s="154"/>
      <c r="P81" s="424"/>
      <c r="Q81" s="424"/>
      <c r="R81" s="424"/>
      <c r="S81" s="155"/>
      <c r="T81" s="154"/>
      <c r="U81" s="164"/>
      <c r="V81" s="164"/>
      <c r="W81" s="164"/>
      <c r="X81" s="155"/>
      <c r="Y81" s="154"/>
      <c r="Z81" s="424"/>
      <c r="AA81" s="424"/>
      <c r="AB81" s="424"/>
      <c r="AC81" s="155"/>
      <c r="AD81" s="154"/>
      <c r="AE81" s="424"/>
      <c r="AF81" s="424"/>
      <c r="AG81" s="424"/>
      <c r="AH81" s="155"/>
      <c r="AI81" s="175"/>
      <c r="AJ81" s="176"/>
      <c r="AK81" s="141"/>
      <c r="AL81" s="143"/>
      <c r="AM81" s="141"/>
      <c r="AN81" s="143"/>
      <c r="AO81" s="168"/>
      <c r="AP81" s="166"/>
      <c r="AQ81" s="168"/>
      <c r="AR81" s="167"/>
      <c r="AV81" s="142"/>
    </row>
    <row r="82" spans="2:48" ht="13.5" customHeight="1">
      <c r="B82" s="142"/>
      <c r="E82" s="425" t="s">
        <v>254</v>
      </c>
      <c r="F82" s="426"/>
      <c r="G82" s="426"/>
      <c r="H82" s="426"/>
      <c r="I82" s="426"/>
      <c r="J82" s="150"/>
      <c r="K82" s="424"/>
      <c r="L82" s="424"/>
      <c r="M82" s="424"/>
      <c r="N82" s="153"/>
      <c r="O82" s="150"/>
      <c r="P82" s="424"/>
      <c r="Q82" s="424"/>
      <c r="R82" s="424"/>
      <c r="S82" s="153"/>
      <c r="T82" s="150"/>
      <c r="U82" s="151"/>
      <c r="V82" s="151"/>
      <c r="W82" s="151"/>
      <c r="X82" s="153"/>
      <c r="Y82" s="150"/>
      <c r="Z82" s="424"/>
      <c r="AA82" s="424"/>
      <c r="AB82" s="424"/>
      <c r="AC82" s="153"/>
      <c r="AD82" s="150"/>
      <c r="AE82" s="424"/>
      <c r="AF82" s="424"/>
      <c r="AG82" s="424"/>
      <c r="AH82" s="153"/>
      <c r="AI82" s="427">
        <f>COUNTIF(K81:AB81,"○")*3+COUNTIF(K81:AB81,"△")*1</f>
        <v>0</v>
      </c>
      <c r="AJ82" s="427"/>
      <c r="AK82" s="427">
        <f>SUM(Y83+O83+T83+AD83)</f>
        <v>0</v>
      </c>
      <c r="AL82" s="427"/>
      <c r="AM82" s="427">
        <f>SUM(N83+S83+AC83)</f>
        <v>0</v>
      </c>
      <c r="AN82" s="427"/>
      <c r="AO82" s="427">
        <f>AK82-AM82</f>
        <v>0</v>
      </c>
      <c r="AP82" s="427"/>
      <c r="AQ82" s="427"/>
      <c r="AR82" s="427"/>
      <c r="AS82" s="428">
        <f>AI82*10^9+AO82*10^6+AK82*10^3-AM82</f>
        <v>0</v>
      </c>
      <c r="AV82" s="142"/>
    </row>
    <row r="83" spans="5:45" ht="13.5" customHeight="1">
      <c r="E83" s="426"/>
      <c r="F83" s="426"/>
      <c r="G83" s="426"/>
      <c r="H83" s="426"/>
      <c r="I83" s="426"/>
      <c r="J83" s="431"/>
      <c r="K83" s="156"/>
      <c r="L83" s="169" t="s">
        <v>505</v>
      </c>
      <c r="M83" s="156"/>
      <c r="N83" s="432"/>
      <c r="O83" s="431"/>
      <c r="P83" s="156"/>
      <c r="Q83" s="169" t="s">
        <v>505</v>
      </c>
      <c r="R83" s="156"/>
      <c r="S83" s="432"/>
      <c r="T83" s="431"/>
      <c r="U83" s="156"/>
      <c r="V83" s="151"/>
      <c r="W83" s="156"/>
      <c r="X83" s="432"/>
      <c r="Y83" s="431"/>
      <c r="Z83" s="156"/>
      <c r="AA83" s="169" t="s">
        <v>505</v>
      </c>
      <c r="AB83" s="156"/>
      <c r="AC83" s="432"/>
      <c r="AD83" s="431"/>
      <c r="AE83" s="156"/>
      <c r="AF83" s="169" t="s">
        <v>505</v>
      </c>
      <c r="AG83" s="156"/>
      <c r="AH83" s="432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8"/>
    </row>
    <row r="84" spans="5:44" ht="13.5" customHeight="1">
      <c r="E84" s="158"/>
      <c r="F84" s="159"/>
      <c r="G84" s="159"/>
      <c r="H84" s="159"/>
      <c r="I84" s="160"/>
      <c r="J84" s="431"/>
      <c r="K84" s="170"/>
      <c r="L84" s="171" t="s">
        <v>505</v>
      </c>
      <c r="M84" s="170"/>
      <c r="N84" s="432"/>
      <c r="O84" s="431"/>
      <c r="P84" s="170"/>
      <c r="Q84" s="171" t="s">
        <v>505</v>
      </c>
      <c r="R84" s="170"/>
      <c r="S84" s="432"/>
      <c r="T84" s="431"/>
      <c r="U84" s="170"/>
      <c r="V84" s="162"/>
      <c r="W84" s="170"/>
      <c r="X84" s="432"/>
      <c r="Y84" s="431"/>
      <c r="Z84" s="170"/>
      <c r="AA84" s="171" t="s">
        <v>505</v>
      </c>
      <c r="AB84" s="170"/>
      <c r="AC84" s="432"/>
      <c r="AD84" s="431"/>
      <c r="AE84" s="170"/>
      <c r="AF84" s="171" t="s">
        <v>505</v>
      </c>
      <c r="AG84" s="170"/>
      <c r="AH84" s="432"/>
      <c r="AI84" s="173"/>
      <c r="AJ84" s="174"/>
      <c r="AK84" s="144"/>
      <c r="AL84" s="146"/>
      <c r="AM84" s="144"/>
      <c r="AN84" s="146"/>
      <c r="AO84" s="172"/>
      <c r="AP84" s="173"/>
      <c r="AQ84" s="172"/>
      <c r="AR84" s="174"/>
    </row>
    <row r="85" spans="2:48" ht="13.5" customHeight="1">
      <c r="B85" s="142"/>
      <c r="E85" s="147" t="s">
        <v>537</v>
      </c>
      <c r="F85" s="148"/>
      <c r="G85" s="148"/>
      <c r="H85" s="148"/>
      <c r="I85" s="149"/>
      <c r="J85" s="154"/>
      <c r="K85" s="424"/>
      <c r="L85" s="424"/>
      <c r="M85" s="424"/>
      <c r="N85" s="155"/>
      <c r="O85" s="154"/>
      <c r="P85" s="424"/>
      <c r="Q85" s="424"/>
      <c r="R85" s="424"/>
      <c r="S85" s="155"/>
      <c r="T85" s="154"/>
      <c r="U85" s="424"/>
      <c r="V85" s="424"/>
      <c r="W85" s="424"/>
      <c r="X85" s="155"/>
      <c r="Y85" s="154"/>
      <c r="Z85" s="164"/>
      <c r="AA85" s="164"/>
      <c r="AB85" s="164"/>
      <c r="AC85" s="155"/>
      <c r="AD85" s="154"/>
      <c r="AE85" s="424"/>
      <c r="AF85" s="424"/>
      <c r="AG85" s="424"/>
      <c r="AH85" s="155"/>
      <c r="AI85" s="175"/>
      <c r="AJ85" s="176"/>
      <c r="AK85" s="141"/>
      <c r="AL85" s="143"/>
      <c r="AM85" s="141"/>
      <c r="AN85" s="143"/>
      <c r="AO85" s="168"/>
      <c r="AP85" s="166"/>
      <c r="AQ85" s="168"/>
      <c r="AR85" s="167"/>
      <c r="AV85" s="142"/>
    </row>
    <row r="86" spans="2:48" ht="13.5" customHeight="1">
      <c r="B86" s="142"/>
      <c r="E86" s="425" t="s">
        <v>264</v>
      </c>
      <c r="F86" s="426"/>
      <c r="G86" s="426"/>
      <c r="H86" s="426"/>
      <c r="I86" s="426"/>
      <c r="J86" s="150"/>
      <c r="K86" s="424"/>
      <c r="L86" s="424"/>
      <c r="M86" s="424"/>
      <c r="N86" s="153"/>
      <c r="O86" s="150"/>
      <c r="P86" s="424"/>
      <c r="Q86" s="424"/>
      <c r="R86" s="424"/>
      <c r="S86" s="153"/>
      <c r="T86" s="150"/>
      <c r="U86" s="424"/>
      <c r="V86" s="424"/>
      <c r="W86" s="424"/>
      <c r="X86" s="153"/>
      <c r="Y86" s="150"/>
      <c r="Z86" s="151"/>
      <c r="AA86" s="151"/>
      <c r="AB86" s="151"/>
      <c r="AC86" s="153"/>
      <c r="AD86" s="150"/>
      <c r="AE86" s="424"/>
      <c r="AF86" s="424"/>
      <c r="AG86" s="424"/>
      <c r="AH86" s="153"/>
      <c r="AI86" s="427">
        <f>COUNTIF(K85:AB85,"○")*3+COUNTIF(K85:AB85,"△")*1</f>
        <v>0</v>
      </c>
      <c r="AJ86" s="427"/>
      <c r="AK86" s="427">
        <f>SUM(Y87+O87+T87+AD87)</f>
        <v>0</v>
      </c>
      <c r="AL86" s="427"/>
      <c r="AM86" s="427">
        <f>SUM(N87+S87+X87)</f>
        <v>0</v>
      </c>
      <c r="AN86" s="427"/>
      <c r="AO86" s="427">
        <f>AK86-AM86</f>
        <v>0</v>
      </c>
      <c r="AP86" s="427"/>
      <c r="AQ86" s="427"/>
      <c r="AR86" s="427"/>
      <c r="AS86" s="428">
        <f>AI86*10^9+AO86*10^6+AK86*10^3-AM86</f>
        <v>0</v>
      </c>
      <c r="AV86" s="142"/>
    </row>
    <row r="87" spans="5:45" ht="13.5" customHeight="1">
      <c r="E87" s="426"/>
      <c r="F87" s="426"/>
      <c r="G87" s="426"/>
      <c r="H87" s="426"/>
      <c r="I87" s="426"/>
      <c r="J87" s="431"/>
      <c r="K87" s="156"/>
      <c r="L87" s="169" t="s">
        <v>505</v>
      </c>
      <c r="M87" s="156"/>
      <c r="N87" s="432"/>
      <c r="O87" s="431"/>
      <c r="P87" s="156"/>
      <c r="Q87" s="169" t="s">
        <v>505</v>
      </c>
      <c r="R87" s="156"/>
      <c r="S87" s="432"/>
      <c r="T87" s="431"/>
      <c r="U87" s="156"/>
      <c r="V87" s="169" t="s">
        <v>505</v>
      </c>
      <c r="W87" s="156"/>
      <c r="X87" s="432"/>
      <c r="Y87" s="431"/>
      <c r="Z87" s="156"/>
      <c r="AA87" s="151"/>
      <c r="AB87" s="156"/>
      <c r="AC87" s="432"/>
      <c r="AD87" s="431"/>
      <c r="AE87" s="156"/>
      <c r="AF87" s="169" t="s">
        <v>505</v>
      </c>
      <c r="AG87" s="156"/>
      <c r="AH87" s="432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8"/>
    </row>
    <row r="88" spans="5:44" ht="13.5" customHeight="1">
      <c r="E88" s="158"/>
      <c r="F88" s="159"/>
      <c r="G88" s="159"/>
      <c r="H88" s="159"/>
      <c r="I88" s="160"/>
      <c r="J88" s="431"/>
      <c r="K88" s="170"/>
      <c r="L88" s="171" t="s">
        <v>505</v>
      </c>
      <c r="M88" s="170"/>
      <c r="N88" s="432"/>
      <c r="O88" s="431"/>
      <c r="P88" s="170"/>
      <c r="Q88" s="171" t="s">
        <v>505</v>
      </c>
      <c r="R88" s="170"/>
      <c r="S88" s="432"/>
      <c r="T88" s="431"/>
      <c r="U88" s="170"/>
      <c r="V88" s="171" t="s">
        <v>505</v>
      </c>
      <c r="W88" s="170"/>
      <c r="X88" s="432"/>
      <c r="Y88" s="431"/>
      <c r="Z88" s="170"/>
      <c r="AA88" s="162"/>
      <c r="AB88" s="170"/>
      <c r="AC88" s="432"/>
      <c r="AD88" s="431"/>
      <c r="AE88" s="170"/>
      <c r="AF88" s="171" t="s">
        <v>505</v>
      </c>
      <c r="AG88" s="170"/>
      <c r="AH88" s="432"/>
      <c r="AI88" s="173"/>
      <c r="AJ88" s="174"/>
      <c r="AK88" s="144"/>
      <c r="AL88" s="146"/>
      <c r="AM88" s="144"/>
      <c r="AN88" s="146"/>
      <c r="AO88" s="172"/>
      <c r="AP88" s="173"/>
      <c r="AQ88" s="172"/>
      <c r="AR88" s="174"/>
    </row>
    <row r="89" spans="2:48" ht="13.5" customHeight="1">
      <c r="B89" s="142"/>
      <c r="E89" s="147" t="s">
        <v>538</v>
      </c>
      <c r="F89" s="148"/>
      <c r="G89" s="148"/>
      <c r="H89" s="148"/>
      <c r="I89" s="149"/>
      <c r="J89" s="154"/>
      <c r="K89" s="424"/>
      <c r="L89" s="424"/>
      <c r="M89" s="424"/>
      <c r="N89" s="155"/>
      <c r="O89" s="154"/>
      <c r="P89" s="424"/>
      <c r="Q89" s="424"/>
      <c r="R89" s="424"/>
      <c r="S89" s="155"/>
      <c r="T89" s="154"/>
      <c r="U89" s="424"/>
      <c r="V89" s="424"/>
      <c r="W89" s="424"/>
      <c r="X89" s="155"/>
      <c r="Y89" s="154"/>
      <c r="Z89" s="164"/>
      <c r="AA89" s="164"/>
      <c r="AB89" s="164"/>
      <c r="AC89" s="155"/>
      <c r="AD89" s="154"/>
      <c r="AE89" s="164"/>
      <c r="AF89" s="164"/>
      <c r="AG89" s="164"/>
      <c r="AH89" s="155"/>
      <c r="AI89" s="175"/>
      <c r="AJ89" s="176"/>
      <c r="AK89" s="141"/>
      <c r="AL89" s="143"/>
      <c r="AM89" s="141"/>
      <c r="AN89" s="143"/>
      <c r="AO89" s="168"/>
      <c r="AP89" s="166"/>
      <c r="AQ89" s="168"/>
      <c r="AR89" s="167"/>
      <c r="AV89" s="142"/>
    </row>
    <row r="90" spans="2:48" ht="13.5" customHeight="1">
      <c r="B90" s="142"/>
      <c r="E90" s="425" t="s">
        <v>220</v>
      </c>
      <c r="F90" s="426"/>
      <c r="G90" s="426"/>
      <c r="H90" s="426"/>
      <c r="I90" s="426"/>
      <c r="J90" s="150"/>
      <c r="K90" s="424"/>
      <c r="L90" s="424"/>
      <c r="M90" s="424"/>
      <c r="N90" s="153"/>
      <c r="O90" s="150"/>
      <c r="P90" s="424"/>
      <c r="Q90" s="424"/>
      <c r="R90" s="424"/>
      <c r="S90" s="153"/>
      <c r="T90" s="150"/>
      <c r="U90" s="424"/>
      <c r="V90" s="424"/>
      <c r="W90" s="424"/>
      <c r="X90" s="153"/>
      <c r="Y90" s="150"/>
      <c r="Z90" s="151"/>
      <c r="AA90" s="151"/>
      <c r="AB90" s="151"/>
      <c r="AC90" s="153"/>
      <c r="AD90" s="150"/>
      <c r="AE90" s="151"/>
      <c r="AF90" s="151"/>
      <c r="AG90" s="151"/>
      <c r="AH90" s="153"/>
      <c r="AI90" s="427">
        <f>COUNTIF(K89:AB89,"○")*3+COUNTIF(K89:AB89,"△")*1</f>
        <v>0</v>
      </c>
      <c r="AJ90" s="427"/>
      <c r="AK90" s="427">
        <f>SUM(Y91+O91+T91+AD91)</f>
        <v>0</v>
      </c>
      <c r="AL90" s="427"/>
      <c r="AM90" s="427">
        <f>SUM(N91+S91+X91)</f>
        <v>0</v>
      </c>
      <c r="AN90" s="427"/>
      <c r="AO90" s="427">
        <f>AK90-AM90</f>
        <v>0</v>
      </c>
      <c r="AP90" s="427"/>
      <c r="AQ90" s="427"/>
      <c r="AR90" s="427"/>
      <c r="AS90" s="428">
        <f>AI90*10^9+AO90*10^6+AK90*10^3-AM90</f>
        <v>0</v>
      </c>
      <c r="AV90" s="142"/>
    </row>
    <row r="91" spans="5:45" ht="13.5" customHeight="1">
      <c r="E91" s="426"/>
      <c r="F91" s="426"/>
      <c r="G91" s="426"/>
      <c r="H91" s="426"/>
      <c r="I91" s="426"/>
      <c r="J91" s="431"/>
      <c r="K91" s="156"/>
      <c r="L91" s="169" t="s">
        <v>505</v>
      </c>
      <c r="M91" s="156"/>
      <c r="N91" s="432"/>
      <c r="O91" s="431"/>
      <c r="P91" s="156"/>
      <c r="Q91" s="169" t="s">
        <v>505</v>
      </c>
      <c r="R91" s="156"/>
      <c r="S91" s="432"/>
      <c r="T91" s="431"/>
      <c r="U91" s="156"/>
      <c r="V91" s="169" t="s">
        <v>505</v>
      </c>
      <c r="W91" s="156"/>
      <c r="X91" s="432"/>
      <c r="Y91" s="431"/>
      <c r="Z91" s="156"/>
      <c r="AA91" s="151"/>
      <c r="AB91" s="156"/>
      <c r="AC91" s="432"/>
      <c r="AD91" s="431"/>
      <c r="AE91" s="156"/>
      <c r="AF91" s="151"/>
      <c r="AG91" s="156"/>
      <c r="AH91" s="432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8"/>
    </row>
    <row r="92" spans="5:44" ht="13.5" customHeight="1">
      <c r="E92" s="158"/>
      <c r="F92" s="159"/>
      <c r="G92" s="159"/>
      <c r="H92" s="159"/>
      <c r="I92" s="160"/>
      <c r="J92" s="431"/>
      <c r="K92" s="170"/>
      <c r="L92" s="171" t="s">
        <v>505</v>
      </c>
      <c r="M92" s="170"/>
      <c r="N92" s="432"/>
      <c r="O92" s="431"/>
      <c r="P92" s="170"/>
      <c r="Q92" s="171" t="s">
        <v>505</v>
      </c>
      <c r="R92" s="170"/>
      <c r="S92" s="432"/>
      <c r="T92" s="431"/>
      <c r="U92" s="170"/>
      <c r="V92" s="171" t="s">
        <v>505</v>
      </c>
      <c r="W92" s="170"/>
      <c r="X92" s="432"/>
      <c r="Y92" s="431"/>
      <c r="Z92" s="170"/>
      <c r="AA92" s="162"/>
      <c r="AB92" s="170"/>
      <c r="AC92" s="432"/>
      <c r="AD92" s="431"/>
      <c r="AE92" s="170"/>
      <c r="AF92" s="162"/>
      <c r="AG92" s="170"/>
      <c r="AH92" s="432"/>
      <c r="AI92" s="173"/>
      <c r="AJ92" s="174"/>
      <c r="AK92" s="144"/>
      <c r="AL92" s="146"/>
      <c r="AM92" s="144"/>
      <c r="AN92" s="146"/>
      <c r="AO92" s="172"/>
      <c r="AP92" s="173"/>
      <c r="AQ92" s="172"/>
      <c r="AR92" s="174"/>
    </row>
    <row r="93" ht="13.5" customHeight="1"/>
    <row r="94" ht="13.5" customHeight="1"/>
    <row r="95" ht="13.5" customHeight="1"/>
    <row r="96" ht="13.5" customHeight="1"/>
    <row r="97" ht="13.5" customHeight="1"/>
    <row r="98" ht="17.25" customHeight="1"/>
    <row r="99" ht="17.25" customHeight="1"/>
    <row r="100" ht="17.25" customHeight="1"/>
    <row r="101" ht="17.25" customHeight="1"/>
  </sheetData>
  <sheetProtection/>
  <mergeCells count="353">
    <mergeCell ref="E7:I7"/>
    <mergeCell ref="E11:I11"/>
    <mergeCell ref="E15:I15"/>
    <mergeCell ref="E19:I19"/>
    <mergeCell ref="AK90:AL91"/>
    <mergeCell ref="AM90:AN91"/>
    <mergeCell ref="AO90:AP91"/>
    <mergeCell ref="AQ90:AR91"/>
    <mergeCell ref="AS90:AS91"/>
    <mergeCell ref="T91:T92"/>
    <mergeCell ref="AI90:AJ91"/>
    <mergeCell ref="P89:R90"/>
    <mergeCell ref="U89:W90"/>
    <mergeCell ref="AH91:AH92"/>
    <mergeCell ref="E90:I91"/>
    <mergeCell ref="X91:X92"/>
    <mergeCell ref="Y91:Y92"/>
    <mergeCell ref="AC91:AC92"/>
    <mergeCell ref="AD91:AD92"/>
    <mergeCell ref="J91:J92"/>
    <mergeCell ref="N91:N92"/>
    <mergeCell ref="O91:O92"/>
    <mergeCell ref="S91:S92"/>
    <mergeCell ref="AK86:AL87"/>
    <mergeCell ref="AM86:AN87"/>
    <mergeCell ref="U85:W86"/>
    <mergeCell ref="AE85:AG86"/>
    <mergeCell ref="AH87:AH88"/>
    <mergeCell ref="K89:M90"/>
    <mergeCell ref="AO86:AP87"/>
    <mergeCell ref="AQ86:AR87"/>
    <mergeCell ref="AS86:AS87"/>
    <mergeCell ref="J87:J88"/>
    <mergeCell ref="N87:N88"/>
    <mergeCell ref="O87:O88"/>
    <mergeCell ref="S87:S88"/>
    <mergeCell ref="T87:T88"/>
    <mergeCell ref="K85:M86"/>
    <mergeCell ref="P85:R86"/>
    <mergeCell ref="E86:I87"/>
    <mergeCell ref="AI86:AJ87"/>
    <mergeCell ref="X87:X88"/>
    <mergeCell ref="Y87:Y88"/>
    <mergeCell ref="AC87:AC88"/>
    <mergeCell ref="AD87:AD88"/>
    <mergeCell ref="T83:T84"/>
    <mergeCell ref="X83:X84"/>
    <mergeCell ref="Y83:Y84"/>
    <mergeCell ref="AC83:AC84"/>
    <mergeCell ref="AD83:AD84"/>
    <mergeCell ref="AH83:AH84"/>
    <mergeCell ref="AI82:AJ83"/>
    <mergeCell ref="AK82:AL83"/>
    <mergeCell ref="AM82:AN83"/>
    <mergeCell ref="AO82:AP83"/>
    <mergeCell ref="AQ82:AR83"/>
    <mergeCell ref="AS82:AS83"/>
    <mergeCell ref="AH79:AH80"/>
    <mergeCell ref="K81:M82"/>
    <mergeCell ref="P81:R82"/>
    <mergeCell ref="Z81:AB82"/>
    <mergeCell ref="AE81:AG82"/>
    <mergeCell ref="E82:I83"/>
    <mergeCell ref="J83:J84"/>
    <mergeCell ref="N83:N84"/>
    <mergeCell ref="O83:O84"/>
    <mergeCell ref="S83:S84"/>
    <mergeCell ref="AK78:AL79"/>
    <mergeCell ref="AM78:AN79"/>
    <mergeCell ref="AO78:AP79"/>
    <mergeCell ref="AQ78:AR79"/>
    <mergeCell ref="AS78:AS79"/>
    <mergeCell ref="J79:J80"/>
    <mergeCell ref="N79:N80"/>
    <mergeCell ref="O79:O80"/>
    <mergeCell ref="S79:S80"/>
    <mergeCell ref="T79:T80"/>
    <mergeCell ref="K77:M78"/>
    <mergeCell ref="U77:W78"/>
    <mergeCell ref="Z77:AB78"/>
    <mergeCell ref="AE77:AG78"/>
    <mergeCell ref="E78:I79"/>
    <mergeCell ref="AI78:AJ79"/>
    <mergeCell ref="X79:X80"/>
    <mergeCell ref="Y79:Y80"/>
    <mergeCell ref="AC79:AC80"/>
    <mergeCell ref="AD79:AD80"/>
    <mergeCell ref="AS74:AS75"/>
    <mergeCell ref="O75:O76"/>
    <mergeCell ref="S75:S76"/>
    <mergeCell ref="T75:T76"/>
    <mergeCell ref="X75:X76"/>
    <mergeCell ref="Y75:Y76"/>
    <mergeCell ref="AC75:AC76"/>
    <mergeCell ref="AD75:AD76"/>
    <mergeCell ref="AH75:AH76"/>
    <mergeCell ref="E74:I75"/>
    <mergeCell ref="AI74:AJ75"/>
    <mergeCell ref="AK74:AL75"/>
    <mergeCell ref="AM74:AN75"/>
    <mergeCell ref="AO74:AP75"/>
    <mergeCell ref="AQ74:AR75"/>
    <mergeCell ref="AK70:AL71"/>
    <mergeCell ref="AM70:AN71"/>
    <mergeCell ref="AO70:AP71"/>
    <mergeCell ref="AQ70:AR71"/>
    <mergeCell ref="P73:R74"/>
    <mergeCell ref="U73:W74"/>
    <mergeCell ref="Z73:AB74"/>
    <mergeCell ref="AE73:AG74"/>
    <mergeCell ref="J70:N71"/>
    <mergeCell ref="O70:S71"/>
    <mergeCell ref="T70:X71"/>
    <mergeCell ref="Y70:AC71"/>
    <mergeCell ref="AD70:AH71"/>
    <mergeCell ref="AI70:AJ71"/>
    <mergeCell ref="AH64:AI65"/>
    <mergeCell ref="AJ64:AK65"/>
    <mergeCell ref="AL64:AM65"/>
    <mergeCell ref="AN64:AN65"/>
    <mergeCell ref="J65:J66"/>
    <mergeCell ref="N65:N66"/>
    <mergeCell ref="O65:O66"/>
    <mergeCell ref="S65:S66"/>
    <mergeCell ref="T65:T66"/>
    <mergeCell ref="X65:X66"/>
    <mergeCell ref="K63:M64"/>
    <mergeCell ref="P63:R64"/>
    <mergeCell ref="U63:W64"/>
    <mergeCell ref="E64:I65"/>
    <mergeCell ref="AD64:AE65"/>
    <mergeCell ref="AF64:AG65"/>
    <mergeCell ref="Y65:Y66"/>
    <mergeCell ref="AC65:AC66"/>
    <mergeCell ref="AH60:AI61"/>
    <mergeCell ref="AJ60:AK61"/>
    <mergeCell ref="AL60:AM61"/>
    <mergeCell ref="AN60:AN61"/>
    <mergeCell ref="J61:J62"/>
    <mergeCell ref="N61:N62"/>
    <mergeCell ref="O61:O62"/>
    <mergeCell ref="S61:S62"/>
    <mergeCell ref="T61:T62"/>
    <mergeCell ref="X61:X62"/>
    <mergeCell ref="K59:M60"/>
    <mergeCell ref="P59:R60"/>
    <mergeCell ref="Z59:AB60"/>
    <mergeCell ref="E60:I61"/>
    <mergeCell ref="AD60:AE61"/>
    <mergeCell ref="AF60:AG61"/>
    <mergeCell ref="Y61:Y62"/>
    <mergeCell ref="AC61:AC62"/>
    <mergeCell ref="AH56:AI57"/>
    <mergeCell ref="AJ56:AK57"/>
    <mergeCell ref="AL56:AM57"/>
    <mergeCell ref="AN56:AN57"/>
    <mergeCell ref="J57:J58"/>
    <mergeCell ref="N57:N58"/>
    <mergeCell ref="O57:O58"/>
    <mergeCell ref="S57:S58"/>
    <mergeCell ref="T57:T58"/>
    <mergeCell ref="X57:X58"/>
    <mergeCell ref="K55:M56"/>
    <mergeCell ref="U55:W56"/>
    <mergeCell ref="Z55:AB56"/>
    <mergeCell ref="E56:I57"/>
    <mergeCell ref="AD56:AE57"/>
    <mergeCell ref="AF56:AG57"/>
    <mergeCell ref="Y57:Y58"/>
    <mergeCell ref="AC57:AC58"/>
    <mergeCell ref="AN52:AN53"/>
    <mergeCell ref="O53:O54"/>
    <mergeCell ref="S53:S54"/>
    <mergeCell ref="T53:T54"/>
    <mergeCell ref="X53:X54"/>
    <mergeCell ref="Y53:Y54"/>
    <mergeCell ref="AC53:AC54"/>
    <mergeCell ref="E52:I53"/>
    <mergeCell ref="AD52:AE53"/>
    <mergeCell ref="AF52:AG53"/>
    <mergeCell ref="AH52:AI53"/>
    <mergeCell ref="AJ52:AK53"/>
    <mergeCell ref="AL52:AM53"/>
    <mergeCell ref="AH48:AI49"/>
    <mergeCell ref="AJ48:AK49"/>
    <mergeCell ref="AL48:AM49"/>
    <mergeCell ref="P51:R52"/>
    <mergeCell ref="U51:W52"/>
    <mergeCell ref="Z51:AB52"/>
    <mergeCell ref="J48:N49"/>
    <mergeCell ref="O48:S49"/>
    <mergeCell ref="T48:X49"/>
    <mergeCell ref="Y48:AC49"/>
    <mergeCell ref="AD48:AE49"/>
    <mergeCell ref="AF48:AG49"/>
    <mergeCell ref="AH42:AI43"/>
    <mergeCell ref="AJ42:AK43"/>
    <mergeCell ref="AL42:AM43"/>
    <mergeCell ref="AN42:AN43"/>
    <mergeCell ref="J43:J44"/>
    <mergeCell ref="N43:N44"/>
    <mergeCell ref="O43:O44"/>
    <mergeCell ref="S43:S44"/>
    <mergeCell ref="T43:T44"/>
    <mergeCell ref="X43:X44"/>
    <mergeCell ref="K41:M42"/>
    <mergeCell ref="P41:R42"/>
    <mergeCell ref="U41:W42"/>
    <mergeCell ref="E42:I43"/>
    <mergeCell ref="AD42:AE43"/>
    <mergeCell ref="AF42:AG43"/>
    <mergeCell ref="Y43:Y44"/>
    <mergeCell ref="AC43:AC44"/>
    <mergeCell ref="AH38:AI39"/>
    <mergeCell ref="AJ38:AK39"/>
    <mergeCell ref="AL38:AM39"/>
    <mergeCell ref="AN38:AN39"/>
    <mergeCell ref="J39:J40"/>
    <mergeCell ref="N39:N40"/>
    <mergeCell ref="O39:O40"/>
    <mergeCell ref="S39:S40"/>
    <mergeCell ref="T39:T40"/>
    <mergeCell ref="X39:X40"/>
    <mergeCell ref="K37:M38"/>
    <mergeCell ref="P37:R38"/>
    <mergeCell ref="Z37:AB38"/>
    <mergeCell ref="E38:I39"/>
    <mergeCell ref="AD38:AE39"/>
    <mergeCell ref="AF38:AG39"/>
    <mergeCell ref="Y39:Y40"/>
    <mergeCell ref="AC39:AC40"/>
    <mergeCell ref="AH34:AI35"/>
    <mergeCell ref="AJ34:AK35"/>
    <mergeCell ref="AL34:AM35"/>
    <mergeCell ref="AN34:AN35"/>
    <mergeCell ref="J35:J36"/>
    <mergeCell ref="N35:N36"/>
    <mergeCell ref="O35:O36"/>
    <mergeCell ref="S35:S36"/>
    <mergeCell ref="T35:T36"/>
    <mergeCell ref="X35:X36"/>
    <mergeCell ref="K33:M34"/>
    <mergeCell ref="U33:W34"/>
    <mergeCell ref="Z33:AB34"/>
    <mergeCell ref="E34:I35"/>
    <mergeCell ref="AD34:AE35"/>
    <mergeCell ref="AF34:AG35"/>
    <mergeCell ref="Y35:Y36"/>
    <mergeCell ref="AC35:AC36"/>
    <mergeCell ref="AN30:AN31"/>
    <mergeCell ref="O31:O32"/>
    <mergeCell ref="S31:S32"/>
    <mergeCell ref="T31:T32"/>
    <mergeCell ref="X31:X32"/>
    <mergeCell ref="Y31:Y32"/>
    <mergeCell ref="AC31:AC32"/>
    <mergeCell ref="E30:I31"/>
    <mergeCell ref="AD30:AE31"/>
    <mergeCell ref="AF30:AG31"/>
    <mergeCell ref="AH30:AI31"/>
    <mergeCell ref="AJ30:AK31"/>
    <mergeCell ref="AL30:AM31"/>
    <mergeCell ref="AH26:AI27"/>
    <mergeCell ref="AJ26:AK27"/>
    <mergeCell ref="AL26:AM27"/>
    <mergeCell ref="P29:R30"/>
    <mergeCell ref="U29:W30"/>
    <mergeCell ref="Z29:AB30"/>
    <mergeCell ref="J26:N27"/>
    <mergeCell ref="O26:S27"/>
    <mergeCell ref="T26:X27"/>
    <mergeCell ref="Y26:AC27"/>
    <mergeCell ref="AD26:AE27"/>
    <mergeCell ref="AF26:AG27"/>
    <mergeCell ref="AH20:AI21"/>
    <mergeCell ref="AJ20:AK21"/>
    <mergeCell ref="AL20:AM21"/>
    <mergeCell ref="AN20:AN21"/>
    <mergeCell ref="J21:J22"/>
    <mergeCell ref="N21:N22"/>
    <mergeCell ref="O21:O22"/>
    <mergeCell ref="S21:S22"/>
    <mergeCell ref="T21:T22"/>
    <mergeCell ref="X21:X22"/>
    <mergeCell ref="K19:M20"/>
    <mergeCell ref="P19:R20"/>
    <mergeCell ref="U19:W20"/>
    <mergeCell ref="E20:I21"/>
    <mergeCell ref="AD20:AE21"/>
    <mergeCell ref="AF20:AG21"/>
    <mergeCell ref="Y21:Y22"/>
    <mergeCell ref="AC21:AC22"/>
    <mergeCell ref="AH16:AI17"/>
    <mergeCell ref="AJ16:AK17"/>
    <mergeCell ref="AL16:AM17"/>
    <mergeCell ref="AN16:AN17"/>
    <mergeCell ref="J17:J18"/>
    <mergeCell ref="N17:N18"/>
    <mergeCell ref="O17:O18"/>
    <mergeCell ref="S17:S18"/>
    <mergeCell ref="T17:T18"/>
    <mergeCell ref="X17:X18"/>
    <mergeCell ref="K15:M16"/>
    <mergeCell ref="P15:R16"/>
    <mergeCell ref="Z15:AB16"/>
    <mergeCell ref="E16:I17"/>
    <mergeCell ref="AD16:AE17"/>
    <mergeCell ref="AF16:AG17"/>
    <mergeCell ref="Y17:Y18"/>
    <mergeCell ref="AC17:AC18"/>
    <mergeCell ref="AH12:AI13"/>
    <mergeCell ref="AJ12:AK13"/>
    <mergeCell ref="AL12:AM13"/>
    <mergeCell ref="AN12:AN13"/>
    <mergeCell ref="J13:J14"/>
    <mergeCell ref="N13:N14"/>
    <mergeCell ref="O13:O14"/>
    <mergeCell ref="S13:S14"/>
    <mergeCell ref="T13:T14"/>
    <mergeCell ref="X13:X14"/>
    <mergeCell ref="K11:M12"/>
    <mergeCell ref="U11:W12"/>
    <mergeCell ref="Z11:AB12"/>
    <mergeCell ref="E12:I13"/>
    <mergeCell ref="AD12:AE13"/>
    <mergeCell ref="AF12:AG13"/>
    <mergeCell ref="Y13:Y14"/>
    <mergeCell ref="AC13:AC14"/>
    <mergeCell ref="AN8:AN9"/>
    <mergeCell ref="O9:O10"/>
    <mergeCell ref="S9:S10"/>
    <mergeCell ref="T9:T10"/>
    <mergeCell ref="X9:X10"/>
    <mergeCell ref="Y9:Y10"/>
    <mergeCell ref="AC9:AC10"/>
    <mergeCell ref="E8:I9"/>
    <mergeCell ref="AD8:AE9"/>
    <mergeCell ref="AF8:AG9"/>
    <mergeCell ref="AH8:AI9"/>
    <mergeCell ref="AJ8:AK9"/>
    <mergeCell ref="AL8:AM9"/>
    <mergeCell ref="AH4:AI5"/>
    <mergeCell ref="AJ4:AK5"/>
    <mergeCell ref="AL4:AM5"/>
    <mergeCell ref="P7:R8"/>
    <mergeCell ref="U7:W8"/>
    <mergeCell ref="Z7:AB8"/>
    <mergeCell ref="J4:N5"/>
    <mergeCell ref="O4:S5"/>
    <mergeCell ref="T4:X5"/>
    <mergeCell ref="Y4:AC5"/>
    <mergeCell ref="AD4:AE5"/>
    <mergeCell ref="AF4:AG5"/>
  </mergeCells>
  <printOptions/>
  <pageMargins left="0.7086614173228347" right="0.7086614173228347" top="0.21" bottom="0" header="0.4" footer="0.31496062992125984"/>
  <pageSetup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46">
      <selection activeCell="R84" sqref="R84"/>
    </sheetView>
  </sheetViews>
  <sheetFormatPr defaultColWidth="9.140625" defaultRowHeight="15"/>
  <cols>
    <col min="1" max="1" width="7.57421875" style="1" customWidth="1"/>
    <col min="2" max="2" width="5.140625" style="1" customWidth="1"/>
    <col min="3" max="3" width="9.00390625" style="1" customWidth="1"/>
    <col min="4" max="4" width="4.57421875" style="1" customWidth="1"/>
    <col min="5" max="5" width="9.00390625" style="1" customWidth="1"/>
    <col min="6" max="9" width="4.8515625" style="1" customWidth="1"/>
    <col min="10" max="11" width="9.00390625" style="1" customWidth="1"/>
    <col min="12" max="12" width="8.421875" style="1" customWidth="1"/>
    <col min="13" max="13" width="9.00390625" style="1" customWidth="1"/>
    <col min="14" max="14" width="7.421875" style="1" customWidth="1"/>
    <col min="15" max="15" width="0.85546875" style="1" customWidth="1"/>
    <col min="16" max="16384" width="9.00390625" style="1" customWidth="1"/>
  </cols>
  <sheetData>
    <row r="1" spans="2:3" ht="18" customHeight="1">
      <c r="B1" s="2"/>
      <c r="C1" s="3"/>
    </row>
    <row r="2" spans="2:12" ht="22.5" customHeight="1">
      <c r="B2" s="4"/>
      <c r="C2" s="186" t="s">
        <v>0</v>
      </c>
      <c r="D2" s="186"/>
      <c r="E2" s="186"/>
      <c r="F2" s="187" t="s">
        <v>1</v>
      </c>
      <c r="G2" s="187"/>
      <c r="H2" s="187"/>
      <c r="I2" s="187"/>
      <c r="J2" s="187"/>
      <c r="K2" s="187"/>
      <c r="L2" s="187"/>
    </row>
    <row r="3" spans="2:3" ht="15" customHeight="1">
      <c r="B3" s="2"/>
      <c r="C3" s="3"/>
    </row>
    <row r="4" spans="3:12" ht="22.5" customHeight="1">
      <c r="C4" s="5"/>
      <c r="D4" s="188" t="s">
        <v>2</v>
      </c>
      <c r="E4" s="188"/>
      <c r="F4" s="188"/>
      <c r="G4" s="188"/>
      <c r="H4" s="188"/>
      <c r="I4" s="188"/>
      <c r="J4" s="188"/>
      <c r="K4" s="188"/>
      <c r="L4" s="188"/>
    </row>
    <row r="5" spans="2:3" ht="29.25" customHeight="1">
      <c r="B5" s="2"/>
      <c r="C5" s="3"/>
    </row>
    <row r="6" spans="2:13" ht="16.5" customHeight="1">
      <c r="B6" s="6" t="s">
        <v>3</v>
      </c>
      <c r="C6" s="7" t="s">
        <v>4</v>
      </c>
      <c r="D6" s="8"/>
      <c r="E6" s="189" t="s">
        <v>5</v>
      </c>
      <c r="F6" s="189"/>
      <c r="G6" s="189"/>
      <c r="H6" s="189"/>
      <c r="I6" s="189"/>
      <c r="J6" s="189"/>
      <c r="K6" s="189"/>
      <c r="L6" s="189"/>
      <c r="M6" s="189"/>
    </row>
    <row r="7" spans="2:12" ht="16.5" customHeight="1">
      <c r="B7" s="6"/>
      <c r="C7" s="7"/>
      <c r="D7" s="8"/>
      <c r="E7" s="8"/>
      <c r="F7" s="8"/>
      <c r="G7" s="7"/>
      <c r="H7" s="8"/>
      <c r="I7" s="8"/>
      <c r="J7" s="8"/>
      <c r="K7" s="8"/>
      <c r="L7" s="8"/>
    </row>
    <row r="8" spans="2:13" ht="16.5" customHeight="1">
      <c r="B8" s="6" t="s">
        <v>6</v>
      </c>
      <c r="C8" s="7" t="s">
        <v>7</v>
      </c>
      <c r="D8" s="8"/>
      <c r="E8" s="189" t="s">
        <v>8</v>
      </c>
      <c r="F8" s="189"/>
      <c r="G8" s="189"/>
      <c r="H8" s="189"/>
      <c r="I8" s="189"/>
      <c r="J8" s="189"/>
      <c r="K8" s="189"/>
      <c r="L8" s="189"/>
      <c r="M8" s="189"/>
    </row>
    <row r="9" spans="2:12" ht="16.5" customHeight="1">
      <c r="B9" s="6"/>
      <c r="C9" s="7"/>
      <c r="D9" s="8"/>
      <c r="E9" s="8"/>
      <c r="F9" s="8"/>
      <c r="G9" s="8"/>
      <c r="H9" s="8"/>
      <c r="I9" s="8"/>
      <c r="J9" s="8"/>
      <c r="K9" s="8"/>
      <c r="L9" s="8"/>
    </row>
    <row r="10" spans="2:13" ht="16.5" customHeight="1">
      <c r="B10" s="6" t="s">
        <v>9</v>
      </c>
      <c r="C10" s="7" t="s">
        <v>10</v>
      </c>
      <c r="D10" s="8"/>
      <c r="E10" s="189" t="s">
        <v>11</v>
      </c>
      <c r="F10" s="189"/>
      <c r="G10" s="189"/>
      <c r="H10" s="189"/>
      <c r="I10" s="189"/>
      <c r="J10" s="189"/>
      <c r="K10" s="189"/>
      <c r="L10" s="189"/>
      <c r="M10" s="189"/>
    </row>
    <row r="11" spans="2:13" ht="16.5" customHeight="1"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16.5" customHeight="1">
      <c r="B12" s="6" t="s">
        <v>12</v>
      </c>
      <c r="C12" s="7" t="s">
        <v>13</v>
      </c>
      <c r="D12" s="8"/>
      <c r="E12" s="189" t="s">
        <v>14</v>
      </c>
      <c r="F12" s="189"/>
      <c r="G12" s="189"/>
      <c r="H12" s="189"/>
      <c r="I12" s="189"/>
      <c r="J12" s="189"/>
      <c r="K12" s="189"/>
      <c r="L12" s="189"/>
      <c r="M12" s="189"/>
    </row>
    <row r="13" spans="2:13" ht="16.5" customHeight="1"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6.5" customHeight="1">
      <c r="B14" s="6" t="s">
        <v>15</v>
      </c>
      <c r="C14" s="7" t="s">
        <v>16</v>
      </c>
      <c r="D14" s="8"/>
      <c r="E14" s="8" t="s">
        <v>17</v>
      </c>
      <c r="F14" s="8"/>
      <c r="G14" s="8"/>
      <c r="H14" s="8"/>
      <c r="I14" s="8"/>
      <c r="J14" s="8"/>
      <c r="K14" s="8"/>
      <c r="L14" s="8"/>
      <c r="M14" s="8"/>
    </row>
    <row r="15" spans="2:13" ht="16.5" customHeight="1">
      <c r="B15" s="6"/>
      <c r="C15" s="7"/>
      <c r="D15" s="8"/>
      <c r="E15" s="8" t="s">
        <v>18</v>
      </c>
      <c r="F15" s="8"/>
      <c r="G15" s="8"/>
      <c r="H15" s="9"/>
      <c r="I15" s="8"/>
      <c r="J15" s="8"/>
      <c r="K15" s="8"/>
      <c r="L15" s="8"/>
      <c r="M15" s="8"/>
    </row>
    <row r="16" spans="2:13" ht="16.5" customHeight="1">
      <c r="B16" s="6"/>
      <c r="C16" s="7"/>
      <c r="D16" s="8"/>
      <c r="E16" s="8" t="s">
        <v>19</v>
      </c>
      <c r="F16" s="8"/>
      <c r="G16" s="8"/>
      <c r="H16" s="9"/>
      <c r="I16" s="8"/>
      <c r="J16" s="8"/>
      <c r="K16" s="8"/>
      <c r="L16" s="8"/>
      <c r="M16" s="8"/>
    </row>
    <row r="17" spans="2:13" ht="16.5" customHeight="1">
      <c r="B17" s="6"/>
      <c r="C17" s="7"/>
      <c r="D17" s="8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2:13" ht="16.5" customHeight="1">
      <c r="B18" s="6" t="s">
        <v>20</v>
      </c>
      <c r="C18" s="7" t="s">
        <v>21</v>
      </c>
      <c r="D18" s="8"/>
      <c r="E18" s="189" t="s">
        <v>22</v>
      </c>
      <c r="F18" s="189"/>
      <c r="G18" s="189"/>
      <c r="H18" s="189"/>
      <c r="I18" s="189"/>
      <c r="J18" s="189"/>
      <c r="K18" s="189"/>
      <c r="L18" s="189"/>
      <c r="M18" s="189"/>
    </row>
    <row r="19" spans="2:12" ht="16.5" customHeight="1"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</row>
    <row r="20" spans="2:13" ht="16.5" customHeight="1">
      <c r="B20" s="10" t="s">
        <v>23</v>
      </c>
      <c r="C20" s="11" t="s">
        <v>24</v>
      </c>
      <c r="D20" s="12"/>
      <c r="E20" s="12" t="s">
        <v>25</v>
      </c>
      <c r="F20" s="12"/>
      <c r="G20" s="12"/>
      <c r="H20" s="13"/>
      <c r="I20" s="190" t="s">
        <v>26</v>
      </c>
      <c r="J20" s="190"/>
      <c r="K20" s="190"/>
      <c r="L20" s="190"/>
      <c r="M20" s="190"/>
    </row>
    <row r="21" spans="2:13" ht="16.5" customHeight="1">
      <c r="B21" s="10"/>
      <c r="C21" s="11"/>
      <c r="D21" s="12"/>
      <c r="E21" s="12" t="s">
        <v>27</v>
      </c>
      <c r="F21" s="12"/>
      <c r="G21" s="12"/>
      <c r="H21" s="12"/>
      <c r="I21" s="190" t="s">
        <v>28</v>
      </c>
      <c r="J21" s="190"/>
      <c r="K21" s="190"/>
      <c r="L21" s="190"/>
      <c r="M21" s="190"/>
    </row>
    <row r="22" spans="1:15" ht="16.5" customHeight="1">
      <c r="A22" s="8"/>
      <c r="B22" s="6"/>
      <c r="C22" s="7"/>
      <c r="D22" s="8"/>
      <c r="E22" s="189"/>
      <c r="F22" s="189"/>
      <c r="G22" s="189"/>
      <c r="H22" s="189"/>
      <c r="I22" s="189"/>
      <c r="J22" s="8"/>
      <c r="K22" s="8"/>
      <c r="L22" s="8"/>
      <c r="M22" s="8"/>
      <c r="N22" s="8"/>
      <c r="O22" s="8"/>
    </row>
    <row r="23" spans="2:13" ht="16.5" customHeight="1">
      <c r="B23" s="6" t="s">
        <v>29</v>
      </c>
      <c r="C23" s="7" t="s">
        <v>30</v>
      </c>
      <c r="D23" s="8"/>
      <c r="E23" s="8" t="s">
        <v>31</v>
      </c>
      <c r="F23" s="8" t="s">
        <v>32</v>
      </c>
      <c r="G23" s="8"/>
      <c r="H23" s="8"/>
      <c r="I23" s="8"/>
      <c r="J23" s="8"/>
      <c r="K23" s="8"/>
      <c r="L23" s="8"/>
      <c r="M23" s="8"/>
    </row>
    <row r="24" spans="2:13" ht="16.5" customHeight="1">
      <c r="B24" s="6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6.5" customHeight="1">
      <c r="B25" s="6" t="s">
        <v>33</v>
      </c>
      <c r="C25" s="7" t="s">
        <v>34</v>
      </c>
      <c r="D25" s="8"/>
      <c r="E25" s="8" t="s">
        <v>35</v>
      </c>
      <c r="F25" s="191"/>
      <c r="G25" s="191"/>
      <c r="H25" s="191"/>
      <c r="I25" s="191"/>
      <c r="J25" s="191"/>
      <c r="K25" s="8"/>
      <c r="L25" s="8"/>
      <c r="M25" s="8"/>
    </row>
    <row r="26" spans="2:13" ht="16.5" customHeight="1">
      <c r="B26" s="6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6.5" customHeight="1">
      <c r="B27" s="6" t="s">
        <v>36</v>
      </c>
      <c r="C27" s="7" t="s">
        <v>37</v>
      </c>
      <c r="D27" s="8"/>
      <c r="E27" s="189" t="s">
        <v>38</v>
      </c>
      <c r="F27" s="189"/>
      <c r="G27" s="189"/>
      <c r="H27" s="189"/>
      <c r="I27" s="189"/>
      <c r="J27" s="189"/>
      <c r="K27" s="189"/>
      <c r="L27" s="189"/>
      <c r="M27" s="189"/>
    </row>
    <row r="28" spans="2:13" ht="16.5" customHeight="1">
      <c r="B28" s="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6.5" customHeight="1">
      <c r="B29" s="6" t="s">
        <v>39</v>
      </c>
      <c r="C29" s="7" t="s">
        <v>40</v>
      </c>
      <c r="D29" s="8"/>
      <c r="E29" s="8" t="s">
        <v>41</v>
      </c>
      <c r="F29" s="8"/>
      <c r="G29" s="8"/>
      <c r="H29" s="8"/>
      <c r="I29" s="8"/>
      <c r="J29" s="8"/>
      <c r="K29" s="8"/>
      <c r="L29" s="8"/>
      <c r="M29" s="8"/>
    </row>
    <row r="30" spans="2:13" ht="16.5" customHeight="1">
      <c r="B30" s="6"/>
      <c r="C30" s="7"/>
      <c r="D30" s="8"/>
      <c r="E30" s="12" t="s">
        <v>42</v>
      </c>
      <c r="F30" s="8"/>
      <c r="G30" s="8"/>
      <c r="H30" s="8"/>
      <c r="I30" s="8"/>
      <c r="J30" s="8"/>
      <c r="K30" s="8"/>
      <c r="L30" s="8"/>
      <c r="M30" s="8"/>
    </row>
    <row r="31" spans="2:13" ht="16.5" customHeight="1">
      <c r="B31" s="6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2" ht="16.5" customHeight="1">
      <c r="B32" s="6"/>
      <c r="C32" s="7"/>
      <c r="D32" s="8"/>
      <c r="E32" s="8"/>
      <c r="F32" s="8"/>
      <c r="G32" s="8"/>
      <c r="H32" s="8"/>
      <c r="I32" s="8"/>
      <c r="J32" s="8"/>
      <c r="K32" s="8"/>
      <c r="L32" s="8"/>
    </row>
    <row r="33" spans="2:13" ht="16.5" customHeight="1">
      <c r="B33" s="6" t="s">
        <v>43</v>
      </c>
      <c r="C33" s="7" t="s">
        <v>44</v>
      </c>
      <c r="D33" s="8"/>
      <c r="E33" s="8" t="s">
        <v>45</v>
      </c>
      <c r="F33" s="8"/>
      <c r="G33" s="189" t="s">
        <v>46</v>
      </c>
      <c r="H33" s="189"/>
      <c r="I33" s="189"/>
      <c r="J33" s="189"/>
      <c r="K33" s="189"/>
      <c r="L33" s="189"/>
      <c r="M33" s="189"/>
    </row>
    <row r="34" spans="2:13" ht="16.5" customHeight="1">
      <c r="B34" s="6"/>
      <c r="C34" s="7"/>
      <c r="D34" s="8"/>
      <c r="E34" s="8" t="s">
        <v>47</v>
      </c>
      <c r="F34" s="8"/>
      <c r="G34" s="189" t="s">
        <v>48</v>
      </c>
      <c r="H34" s="189"/>
      <c r="I34" s="189"/>
      <c r="J34" s="189"/>
      <c r="K34" s="189"/>
      <c r="L34" s="189"/>
      <c r="M34" s="189"/>
    </row>
    <row r="35" spans="2:12" ht="16.5" customHeight="1">
      <c r="B35" s="6"/>
      <c r="C35" s="7"/>
      <c r="D35" s="8"/>
      <c r="E35" s="8"/>
      <c r="F35" s="8"/>
      <c r="G35" s="8"/>
      <c r="H35" s="8"/>
      <c r="I35" s="8"/>
      <c r="J35" s="8"/>
      <c r="K35" s="8"/>
      <c r="L35" s="8"/>
    </row>
    <row r="36" spans="2:13" ht="16.5" customHeight="1">
      <c r="B36" s="6" t="s">
        <v>49</v>
      </c>
      <c r="C36" s="7" t="s">
        <v>50</v>
      </c>
      <c r="D36" s="8"/>
      <c r="E36" s="8" t="s">
        <v>51</v>
      </c>
      <c r="F36" s="8"/>
      <c r="G36" s="8"/>
      <c r="H36" s="8"/>
      <c r="I36" s="8"/>
      <c r="J36" s="8"/>
      <c r="K36" s="8"/>
      <c r="L36" s="8"/>
      <c r="M36" s="8"/>
    </row>
    <row r="37" spans="2:13" ht="16.5" customHeight="1">
      <c r="B37" s="6"/>
      <c r="C37" s="7"/>
      <c r="D37" s="8"/>
      <c r="E37" s="8" t="s">
        <v>52</v>
      </c>
      <c r="F37" s="8"/>
      <c r="G37" s="8"/>
      <c r="H37" s="8"/>
      <c r="I37" s="8"/>
      <c r="J37" s="8"/>
      <c r="K37" s="8"/>
      <c r="L37" s="8"/>
      <c r="M37" s="8"/>
    </row>
    <row r="38" spans="2:12" ht="16.5" customHeight="1">
      <c r="B38" s="6"/>
      <c r="C38" s="7"/>
      <c r="D38" s="8"/>
      <c r="E38" s="8"/>
      <c r="F38" s="8"/>
      <c r="G38" s="8"/>
      <c r="H38" s="8"/>
      <c r="I38" s="8"/>
      <c r="J38" s="8"/>
      <c r="K38" s="8"/>
      <c r="L38" s="8"/>
    </row>
    <row r="39" spans="2:18" ht="16.5" customHeight="1">
      <c r="B39" s="6" t="s">
        <v>53</v>
      </c>
      <c r="C39" s="7" t="s">
        <v>54</v>
      </c>
      <c r="D39" s="8"/>
      <c r="E39" s="8" t="s">
        <v>45</v>
      </c>
      <c r="F39" s="192" t="s">
        <v>55</v>
      </c>
      <c r="G39" s="193"/>
      <c r="H39" s="193"/>
      <c r="I39" s="14"/>
      <c r="J39" s="8" t="s">
        <v>56</v>
      </c>
      <c r="K39" s="14"/>
      <c r="L39" s="14"/>
      <c r="M39" s="14"/>
      <c r="Q39" s="8"/>
      <c r="R39" s="14"/>
    </row>
    <row r="40" spans="2:18" ht="16.5" customHeight="1">
      <c r="B40" s="6"/>
      <c r="C40" s="7"/>
      <c r="D40" s="8"/>
      <c r="E40" s="8"/>
      <c r="F40" s="192" t="s">
        <v>57</v>
      </c>
      <c r="G40" s="193"/>
      <c r="H40" s="193"/>
      <c r="I40" s="14"/>
      <c r="J40" s="8" t="s">
        <v>58</v>
      </c>
      <c r="K40" s="14"/>
      <c r="L40" s="14"/>
      <c r="M40" s="14"/>
      <c r="Q40" s="8"/>
      <c r="R40" s="14"/>
    </row>
    <row r="41" spans="2:17" ht="16.5" customHeight="1">
      <c r="B41" s="6"/>
      <c r="C41" s="7"/>
      <c r="D41" s="8"/>
      <c r="E41" s="8"/>
      <c r="F41" s="192" t="s">
        <v>59</v>
      </c>
      <c r="G41" s="193"/>
      <c r="H41" s="193"/>
      <c r="I41" s="14"/>
      <c r="J41" s="8" t="s">
        <v>60</v>
      </c>
      <c r="K41" s="14"/>
      <c r="M41" s="2"/>
      <c r="Q41" s="8"/>
    </row>
    <row r="42" spans="2:18" ht="16.5" customHeight="1">
      <c r="B42" s="6"/>
      <c r="C42" s="7"/>
      <c r="D42" s="8"/>
      <c r="E42" s="8"/>
      <c r="F42" s="192" t="s">
        <v>61</v>
      </c>
      <c r="G42" s="193"/>
      <c r="H42" s="193"/>
      <c r="I42" s="14"/>
      <c r="J42" s="8" t="s">
        <v>539</v>
      </c>
      <c r="K42" s="14"/>
      <c r="L42" s="14"/>
      <c r="M42" s="2"/>
      <c r="Q42" s="8"/>
      <c r="R42" s="14"/>
    </row>
    <row r="43" spans="2:18" ht="16.5" customHeight="1">
      <c r="B43" s="6"/>
      <c r="C43" s="7"/>
      <c r="D43" s="8"/>
      <c r="E43" s="8" t="s">
        <v>47</v>
      </c>
      <c r="F43" s="192" t="s">
        <v>62</v>
      </c>
      <c r="G43" s="193"/>
      <c r="H43" s="193"/>
      <c r="I43" s="14"/>
      <c r="J43" s="8" t="s">
        <v>56</v>
      </c>
      <c r="K43" s="14"/>
      <c r="L43" s="14"/>
      <c r="M43" s="2"/>
      <c r="Q43" s="8"/>
      <c r="R43" s="14"/>
    </row>
    <row r="44" spans="2:18" ht="16.5" customHeight="1">
      <c r="B44" s="6"/>
      <c r="C44" s="7"/>
      <c r="D44" s="8"/>
      <c r="F44" s="192" t="s">
        <v>59</v>
      </c>
      <c r="G44" s="193"/>
      <c r="H44" s="193"/>
      <c r="I44" s="14"/>
      <c r="J44" s="8" t="s">
        <v>63</v>
      </c>
      <c r="K44" s="14"/>
      <c r="L44" s="14"/>
      <c r="M44" s="14"/>
      <c r="Q44" s="8"/>
      <c r="R44" s="14"/>
    </row>
    <row r="45" spans="2:18" ht="16.5" customHeight="1">
      <c r="B45" s="6"/>
      <c r="C45" s="7"/>
      <c r="D45" s="8"/>
      <c r="F45" s="192" t="s">
        <v>64</v>
      </c>
      <c r="G45" s="193"/>
      <c r="H45" s="193"/>
      <c r="I45" s="14"/>
      <c r="J45" s="8" t="s">
        <v>65</v>
      </c>
      <c r="K45" s="14"/>
      <c r="L45" s="14"/>
      <c r="M45" s="14"/>
      <c r="Q45" s="8"/>
      <c r="R45" s="14"/>
    </row>
    <row r="46" spans="2:18" ht="16.5" customHeight="1">
      <c r="B46" s="6"/>
      <c r="C46" s="7"/>
      <c r="D46" s="8"/>
      <c r="F46" s="6"/>
      <c r="G46" s="15"/>
      <c r="H46" s="15"/>
      <c r="I46" s="14"/>
      <c r="J46" s="8"/>
      <c r="K46" s="14"/>
      <c r="L46" s="14"/>
      <c r="M46" s="14"/>
      <c r="Q46" s="8"/>
      <c r="R46" s="14"/>
    </row>
    <row r="47" spans="2:12" ht="54" customHeight="1">
      <c r="B47" s="6"/>
      <c r="C47" s="7"/>
      <c r="D47" s="8"/>
      <c r="E47" s="8"/>
      <c r="F47" s="8"/>
      <c r="G47" s="8"/>
      <c r="H47" s="8"/>
      <c r="I47" s="8"/>
      <c r="J47" s="8"/>
      <c r="K47" s="8"/>
      <c r="L47" s="8"/>
    </row>
    <row r="48" spans="2:13" ht="18" customHeight="1">
      <c r="B48" s="6" t="s">
        <v>66</v>
      </c>
      <c r="C48" s="7" t="s">
        <v>67</v>
      </c>
      <c r="D48" s="8"/>
      <c r="E48" s="189" t="s">
        <v>68</v>
      </c>
      <c r="F48" s="189"/>
      <c r="G48" s="189"/>
      <c r="H48" s="189"/>
      <c r="I48" s="189"/>
      <c r="J48" s="189"/>
      <c r="K48" s="189"/>
      <c r="L48" s="189"/>
      <c r="M48" s="189"/>
    </row>
    <row r="49" spans="2:13" ht="18" customHeight="1">
      <c r="B49" s="6"/>
      <c r="C49" s="7"/>
      <c r="D49" s="8"/>
      <c r="E49" s="189" t="s">
        <v>69</v>
      </c>
      <c r="F49" s="189"/>
      <c r="G49" s="16" t="s">
        <v>70</v>
      </c>
      <c r="H49" s="189" t="s">
        <v>71</v>
      </c>
      <c r="I49" s="189"/>
      <c r="J49" s="189"/>
      <c r="K49" s="189"/>
      <c r="L49" s="189"/>
      <c r="M49" s="189"/>
    </row>
    <row r="50" spans="2:13" ht="18" customHeight="1">
      <c r="B50" s="6"/>
      <c r="C50" s="7"/>
      <c r="D50" s="8"/>
      <c r="E50" s="189" t="s">
        <v>72</v>
      </c>
      <c r="F50" s="189"/>
      <c r="G50" s="16" t="s">
        <v>70</v>
      </c>
      <c r="H50" s="189" t="s">
        <v>73</v>
      </c>
      <c r="I50" s="189"/>
      <c r="J50" s="189"/>
      <c r="K50" s="189"/>
      <c r="L50" s="189"/>
      <c r="M50" s="189"/>
    </row>
    <row r="51" spans="2:13" ht="18" customHeight="1">
      <c r="B51" s="6"/>
      <c r="C51" s="7"/>
      <c r="D51" s="8"/>
      <c r="E51" s="189" t="s">
        <v>74</v>
      </c>
      <c r="F51" s="189"/>
      <c r="G51" s="16" t="s">
        <v>70</v>
      </c>
      <c r="H51" s="189" t="s">
        <v>75</v>
      </c>
      <c r="I51" s="189"/>
      <c r="J51" s="189"/>
      <c r="K51" s="189"/>
      <c r="L51" s="189"/>
      <c r="M51" s="189"/>
    </row>
    <row r="52" spans="2:13" ht="18" customHeight="1">
      <c r="B52" s="6"/>
      <c r="C52" s="7"/>
      <c r="D52" s="8"/>
      <c r="E52" s="189" t="s">
        <v>76</v>
      </c>
      <c r="F52" s="189"/>
      <c r="G52" s="16" t="s">
        <v>70</v>
      </c>
      <c r="H52" s="189" t="s">
        <v>77</v>
      </c>
      <c r="I52" s="189"/>
      <c r="J52" s="189"/>
      <c r="K52" s="189"/>
      <c r="L52" s="189"/>
      <c r="M52" s="189"/>
    </row>
    <row r="53" spans="2:13" ht="18" customHeight="1">
      <c r="B53" s="6"/>
      <c r="C53" s="7"/>
      <c r="D53" s="8"/>
      <c r="E53" s="189" t="s">
        <v>78</v>
      </c>
      <c r="F53" s="189"/>
      <c r="G53" s="16" t="s">
        <v>70</v>
      </c>
      <c r="H53" s="189" t="s">
        <v>79</v>
      </c>
      <c r="I53" s="189"/>
      <c r="J53" s="189"/>
      <c r="K53" s="189"/>
      <c r="L53" s="189"/>
      <c r="M53" s="189"/>
    </row>
    <row r="54" spans="2:13" ht="18" customHeight="1">
      <c r="B54" s="6"/>
      <c r="C54" s="7"/>
      <c r="D54" s="8"/>
      <c r="E54" s="189"/>
      <c r="F54" s="189"/>
      <c r="G54" s="16"/>
      <c r="H54" s="189" t="s">
        <v>80</v>
      </c>
      <c r="I54" s="189"/>
      <c r="J54" s="189"/>
      <c r="K54" s="189"/>
      <c r="L54" s="189"/>
      <c r="M54" s="189"/>
    </row>
    <row r="55" spans="2:13" ht="18" customHeight="1">
      <c r="B55" s="6"/>
      <c r="C55" s="7"/>
      <c r="D55" s="8"/>
      <c r="E55" s="189" t="s">
        <v>81</v>
      </c>
      <c r="F55" s="189"/>
      <c r="G55" s="16" t="s">
        <v>70</v>
      </c>
      <c r="H55" s="8" t="s">
        <v>82</v>
      </c>
      <c r="I55" s="8"/>
      <c r="J55" s="8"/>
      <c r="K55" s="8"/>
      <c r="L55" s="8"/>
      <c r="M55" s="8"/>
    </row>
    <row r="56" spans="2:14" ht="18" customHeight="1">
      <c r="B56" s="6"/>
      <c r="C56" s="7"/>
      <c r="D56" s="8"/>
      <c r="E56" s="189"/>
      <c r="F56" s="189"/>
      <c r="G56" s="16"/>
      <c r="H56" s="16"/>
      <c r="I56" s="8" t="s">
        <v>83</v>
      </c>
      <c r="J56" s="8"/>
      <c r="K56" s="8"/>
      <c r="L56" s="8"/>
      <c r="M56" s="8"/>
      <c r="N56" s="8"/>
    </row>
    <row r="57" spans="2:14" ht="18" customHeight="1">
      <c r="B57" s="6"/>
      <c r="C57" s="7"/>
      <c r="D57" s="8"/>
      <c r="E57" s="8"/>
      <c r="F57" s="8"/>
      <c r="G57" s="16"/>
      <c r="H57" s="16"/>
      <c r="I57" s="8" t="s">
        <v>84</v>
      </c>
      <c r="J57" s="8"/>
      <c r="K57" s="8"/>
      <c r="L57" s="8"/>
      <c r="M57" s="8"/>
      <c r="N57" s="8"/>
    </row>
    <row r="58" spans="2:13" ht="18" customHeight="1">
      <c r="B58" s="6"/>
      <c r="C58" s="7"/>
      <c r="D58" s="8"/>
      <c r="E58" s="8"/>
      <c r="F58" s="8"/>
      <c r="G58" s="16"/>
      <c r="H58" s="8" t="s">
        <v>85</v>
      </c>
      <c r="I58" s="8"/>
      <c r="J58" s="8"/>
      <c r="K58" s="8"/>
      <c r="L58" s="8"/>
      <c r="M58" s="8"/>
    </row>
    <row r="59" spans="2:13" ht="18" customHeight="1">
      <c r="B59" s="6"/>
      <c r="C59" s="7"/>
      <c r="D59" s="8"/>
      <c r="E59" s="8"/>
      <c r="F59" s="8"/>
      <c r="G59" s="16"/>
      <c r="H59" s="8"/>
      <c r="I59" s="8" t="s">
        <v>86</v>
      </c>
      <c r="J59" s="8"/>
      <c r="K59" s="8"/>
      <c r="L59" s="8"/>
      <c r="M59" s="8"/>
    </row>
    <row r="60" spans="2:13" ht="18" customHeight="1">
      <c r="B60" s="6"/>
      <c r="C60" s="7"/>
      <c r="D60" s="8"/>
      <c r="E60" s="8"/>
      <c r="F60" s="8"/>
      <c r="G60" s="16"/>
      <c r="H60" s="8"/>
      <c r="I60" s="8" t="s">
        <v>87</v>
      </c>
      <c r="J60" s="8"/>
      <c r="K60" s="8"/>
      <c r="L60" s="8"/>
      <c r="M60" s="8"/>
    </row>
    <row r="61" spans="2:13" ht="18" customHeight="1">
      <c r="B61" s="6"/>
      <c r="C61" s="7"/>
      <c r="D61" s="8"/>
      <c r="E61" s="8"/>
      <c r="F61" s="8"/>
      <c r="G61" s="16"/>
      <c r="H61" s="8"/>
      <c r="I61" s="8"/>
      <c r="J61" s="8"/>
      <c r="K61" s="8"/>
      <c r="L61" s="8"/>
      <c r="M61" s="8"/>
    </row>
    <row r="62" spans="2:14" ht="18" customHeight="1">
      <c r="B62" s="6"/>
      <c r="C62" s="7"/>
      <c r="D62" s="8"/>
      <c r="E62" s="189" t="s">
        <v>88</v>
      </c>
      <c r="F62" s="189"/>
      <c r="G62" s="16" t="s">
        <v>70</v>
      </c>
      <c r="H62" s="189" t="s">
        <v>89</v>
      </c>
      <c r="I62" s="189"/>
      <c r="J62" s="189"/>
      <c r="K62" s="189"/>
      <c r="L62" s="189"/>
      <c r="M62" s="189"/>
      <c r="N62" s="8"/>
    </row>
    <row r="63" spans="2:13" ht="18" customHeight="1">
      <c r="B63" s="6"/>
      <c r="C63" s="7"/>
      <c r="D63" s="8"/>
      <c r="H63" s="7" t="s">
        <v>90</v>
      </c>
      <c r="I63" s="8" t="s">
        <v>91</v>
      </c>
      <c r="J63" s="8"/>
      <c r="K63" s="8"/>
      <c r="L63" s="8"/>
      <c r="M63" s="8"/>
    </row>
    <row r="64" spans="2:13" ht="18" customHeight="1">
      <c r="B64" s="6"/>
      <c r="C64" s="7"/>
      <c r="D64" s="8"/>
      <c r="E64" s="189"/>
      <c r="F64" s="189"/>
      <c r="G64" s="16"/>
      <c r="H64" s="7" t="s">
        <v>92</v>
      </c>
      <c r="I64" s="189" t="s">
        <v>93</v>
      </c>
      <c r="J64" s="189"/>
      <c r="K64" s="189"/>
      <c r="L64" s="189"/>
      <c r="M64" s="189"/>
    </row>
    <row r="65" spans="2:14" ht="18" customHeight="1">
      <c r="B65" s="6"/>
      <c r="C65" s="7"/>
      <c r="D65" s="8"/>
      <c r="E65" s="189"/>
      <c r="F65" s="189"/>
      <c r="G65" s="16"/>
      <c r="H65" s="7" t="s">
        <v>94</v>
      </c>
      <c r="I65" s="189" t="s">
        <v>95</v>
      </c>
      <c r="J65" s="189"/>
      <c r="K65" s="189"/>
      <c r="L65" s="189"/>
      <c r="M65" s="189"/>
      <c r="N65" s="8"/>
    </row>
    <row r="66" spans="2:14" ht="18" customHeight="1">
      <c r="B66" s="6"/>
      <c r="C66" s="7"/>
      <c r="D66" s="8"/>
      <c r="E66" s="189"/>
      <c r="F66" s="189"/>
      <c r="G66" s="16"/>
      <c r="H66" s="7" t="s">
        <v>96</v>
      </c>
      <c r="I66" s="189" t="s">
        <v>97</v>
      </c>
      <c r="J66" s="189"/>
      <c r="K66" s="189"/>
      <c r="L66" s="189"/>
      <c r="M66" s="189"/>
      <c r="N66" s="8"/>
    </row>
    <row r="67" spans="2:14" ht="18" customHeight="1">
      <c r="B67" s="6"/>
      <c r="C67" s="7"/>
      <c r="D67" s="8"/>
      <c r="E67" s="189"/>
      <c r="F67" s="189"/>
      <c r="G67" s="16"/>
      <c r="H67" s="7"/>
      <c r="I67" s="189" t="s">
        <v>98</v>
      </c>
      <c r="J67" s="189"/>
      <c r="K67" s="189"/>
      <c r="L67" s="189"/>
      <c r="M67" s="189"/>
      <c r="N67" s="8"/>
    </row>
    <row r="68" spans="2:14" ht="18" customHeight="1">
      <c r="B68" s="6"/>
      <c r="C68" s="7"/>
      <c r="D68" s="8"/>
      <c r="E68" s="195" t="s">
        <v>99</v>
      </c>
      <c r="F68" s="195"/>
      <c r="G68" s="196"/>
      <c r="H68" s="7" t="s">
        <v>100</v>
      </c>
      <c r="I68" s="8" t="s">
        <v>101</v>
      </c>
      <c r="J68" s="8"/>
      <c r="K68" s="8"/>
      <c r="L68" s="8"/>
      <c r="M68" s="8"/>
      <c r="N68" s="8"/>
    </row>
    <row r="69" spans="2:14" ht="9" customHeight="1">
      <c r="B69" s="6"/>
      <c r="C69" s="7"/>
      <c r="D69" s="8"/>
      <c r="E69" s="8"/>
      <c r="F69" s="8"/>
      <c r="G69" s="17"/>
      <c r="H69" s="8"/>
      <c r="I69" s="8"/>
      <c r="J69" s="8"/>
      <c r="K69" s="8"/>
      <c r="L69" s="8"/>
      <c r="M69" s="8"/>
      <c r="N69" s="8"/>
    </row>
    <row r="70" spans="2:13" ht="18" customHeight="1">
      <c r="B70" s="6"/>
      <c r="C70" s="7"/>
      <c r="D70" s="8"/>
      <c r="E70" s="189" t="s">
        <v>102</v>
      </c>
      <c r="F70" s="189"/>
      <c r="G70" s="16" t="s">
        <v>70</v>
      </c>
      <c r="H70" s="189" t="s">
        <v>103</v>
      </c>
      <c r="I70" s="189"/>
      <c r="J70" s="189"/>
      <c r="K70" s="189"/>
      <c r="L70" s="189"/>
      <c r="M70" s="189"/>
    </row>
    <row r="71" spans="2:13" ht="18" customHeight="1">
      <c r="B71" s="6"/>
      <c r="C71" s="7"/>
      <c r="D71" s="8"/>
      <c r="E71" s="197" t="s">
        <v>104</v>
      </c>
      <c r="F71" s="197"/>
      <c r="G71" s="198"/>
      <c r="H71" s="189" t="s">
        <v>105</v>
      </c>
      <c r="I71" s="189"/>
      <c r="J71" s="189"/>
      <c r="K71" s="189"/>
      <c r="L71" s="189"/>
      <c r="M71" s="189"/>
    </row>
    <row r="72" spans="2:13" ht="18" customHeight="1">
      <c r="B72" s="6"/>
      <c r="C72" s="7"/>
      <c r="D72" s="8"/>
      <c r="E72" s="18"/>
      <c r="F72" s="18"/>
      <c r="G72" s="17"/>
      <c r="H72" s="8" t="s">
        <v>106</v>
      </c>
      <c r="I72" s="8"/>
      <c r="J72" s="8"/>
      <c r="K72" s="8"/>
      <c r="L72" s="8"/>
      <c r="M72" s="8"/>
    </row>
    <row r="73" spans="2:7" ht="18" customHeight="1">
      <c r="B73" s="6"/>
      <c r="C73" s="7"/>
      <c r="D73" s="8"/>
      <c r="E73" s="8"/>
      <c r="F73" s="8"/>
      <c r="G73" s="8"/>
    </row>
    <row r="74" spans="2:13" ht="18" customHeight="1">
      <c r="B74" s="6" t="s">
        <v>107</v>
      </c>
      <c r="C74" s="7" t="s">
        <v>108</v>
      </c>
      <c r="D74" s="8"/>
      <c r="E74" s="8" t="s">
        <v>109</v>
      </c>
      <c r="F74" s="8"/>
      <c r="G74" s="8"/>
      <c r="H74" s="8"/>
      <c r="I74" s="8"/>
      <c r="J74" s="8"/>
      <c r="K74" s="8"/>
      <c r="L74" s="8"/>
      <c r="M74" s="8"/>
    </row>
    <row r="75" spans="2:13" ht="18" customHeight="1">
      <c r="B75" s="6"/>
      <c r="C75" s="7"/>
      <c r="D75" s="8"/>
      <c r="E75" s="8" t="s">
        <v>110</v>
      </c>
      <c r="F75" s="8"/>
      <c r="G75" s="8"/>
      <c r="H75" s="8"/>
      <c r="I75" s="8"/>
      <c r="J75" s="8"/>
      <c r="K75" s="8"/>
      <c r="L75" s="8"/>
      <c r="M75" s="8"/>
    </row>
    <row r="76" spans="2:13" ht="18" customHeight="1">
      <c r="B76" s="6"/>
      <c r="C76" s="7"/>
      <c r="D76" s="8"/>
      <c r="E76" s="12" t="s">
        <v>111</v>
      </c>
      <c r="F76" s="8"/>
      <c r="G76" s="8"/>
      <c r="H76" s="8"/>
      <c r="I76" s="8"/>
      <c r="J76" s="8"/>
      <c r="K76" s="8"/>
      <c r="L76" s="8"/>
      <c r="M76" s="8"/>
    </row>
    <row r="77" spans="2:13" ht="18" customHeight="1">
      <c r="B77" s="6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8" customHeight="1">
      <c r="B78" s="6" t="s">
        <v>112</v>
      </c>
      <c r="C78" s="7" t="s">
        <v>113</v>
      </c>
      <c r="D78" s="8"/>
      <c r="E78" s="8" t="s">
        <v>114</v>
      </c>
      <c r="F78" s="8"/>
      <c r="G78" s="8"/>
      <c r="H78" s="8"/>
      <c r="I78" s="8"/>
      <c r="J78" s="8"/>
      <c r="K78" s="8"/>
      <c r="L78" s="8"/>
      <c r="M78" s="8"/>
    </row>
    <row r="79" spans="2:13" ht="18" customHeight="1">
      <c r="B79" s="6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8" customHeight="1">
      <c r="B80" s="6" t="s">
        <v>115</v>
      </c>
      <c r="C80" s="7" t="s">
        <v>116</v>
      </c>
      <c r="D80" s="8"/>
      <c r="E80" s="8" t="s">
        <v>117</v>
      </c>
      <c r="F80" s="8"/>
      <c r="G80" s="8"/>
      <c r="H80" s="8"/>
      <c r="I80" s="8"/>
      <c r="J80" s="8"/>
      <c r="K80" s="8"/>
      <c r="L80" s="8"/>
      <c r="M80" s="8"/>
    </row>
    <row r="81" spans="2:13" ht="18" customHeight="1">
      <c r="B81" s="6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8" customHeight="1">
      <c r="B82" s="6" t="s">
        <v>118</v>
      </c>
      <c r="C82" s="7" t="s">
        <v>119</v>
      </c>
      <c r="D82" s="19"/>
      <c r="E82" s="8" t="s">
        <v>120</v>
      </c>
      <c r="F82" s="8"/>
      <c r="G82" s="8"/>
      <c r="H82" s="8"/>
      <c r="I82" s="8"/>
      <c r="J82" s="8"/>
      <c r="K82" s="8"/>
      <c r="L82" s="8"/>
      <c r="M82" s="8"/>
    </row>
    <row r="83" spans="2:13" ht="18" customHeight="1">
      <c r="B83" s="6"/>
      <c r="C83" s="7"/>
      <c r="D83" s="8"/>
      <c r="E83" s="8" t="s">
        <v>121</v>
      </c>
      <c r="F83" s="8"/>
      <c r="G83" s="8"/>
      <c r="H83" s="8"/>
      <c r="I83" s="8"/>
      <c r="J83" s="8"/>
      <c r="K83" s="8"/>
      <c r="L83" s="8"/>
      <c r="M83" s="8"/>
    </row>
    <row r="84" spans="2:14" ht="18" customHeight="1">
      <c r="B84" s="6"/>
      <c r="E84" s="8" t="s">
        <v>122</v>
      </c>
      <c r="F84" s="8"/>
      <c r="G84" s="8"/>
      <c r="H84" s="8"/>
      <c r="I84" s="8"/>
      <c r="J84" s="8"/>
      <c r="K84" s="8"/>
      <c r="L84" s="8"/>
      <c r="M84" s="8"/>
      <c r="N84" s="8"/>
    </row>
    <row r="85" spans="2:14" ht="18" customHeight="1">
      <c r="B85" s="6"/>
      <c r="E85" s="8" t="s">
        <v>560</v>
      </c>
      <c r="F85" s="8"/>
      <c r="G85" s="8"/>
      <c r="H85" s="8"/>
      <c r="I85" s="8"/>
      <c r="J85" s="8"/>
      <c r="K85" s="8"/>
      <c r="L85" s="8"/>
      <c r="M85" s="8"/>
      <c r="N85" s="8"/>
    </row>
    <row r="86" spans="2:14" ht="18" customHeight="1">
      <c r="B86" s="6"/>
      <c r="E86" s="181" t="s">
        <v>123</v>
      </c>
      <c r="F86" s="8"/>
      <c r="G86" s="8"/>
      <c r="H86" s="8"/>
      <c r="I86" s="8"/>
      <c r="J86" s="8"/>
      <c r="K86" s="8"/>
      <c r="L86" s="8"/>
      <c r="M86" s="8"/>
      <c r="N86" s="8"/>
    </row>
    <row r="87" spans="2:14" ht="18" customHeight="1">
      <c r="B87" s="6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ht="18" customHeight="1">
      <c r="B88" s="6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ht="18" customHeight="1">
      <c r="B89" s="6" t="s">
        <v>124</v>
      </c>
      <c r="C89" s="7" t="s">
        <v>125</v>
      </c>
      <c r="D89" s="8"/>
      <c r="E89" s="8" t="s">
        <v>126</v>
      </c>
      <c r="F89" s="17"/>
      <c r="G89" s="17"/>
      <c r="H89" s="17"/>
      <c r="I89" s="20"/>
      <c r="J89" s="17"/>
      <c r="K89" s="8"/>
      <c r="L89" s="8"/>
      <c r="M89" s="8"/>
      <c r="N89" s="21"/>
    </row>
    <row r="90" spans="2:14" ht="18" customHeight="1">
      <c r="B90" s="6"/>
      <c r="C90" s="7"/>
      <c r="D90" s="8"/>
      <c r="E90" s="8" t="s">
        <v>127</v>
      </c>
      <c r="F90" s="8" t="s">
        <v>128</v>
      </c>
      <c r="G90" s="8"/>
      <c r="H90" s="8"/>
      <c r="I90" s="8"/>
      <c r="J90" s="7" t="s">
        <v>129</v>
      </c>
      <c r="K90" s="1" t="s">
        <v>130</v>
      </c>
      <c r="L90" s="22"/>
      <c r="M90" s="8"/>
      <c r="N90" s="21"/>
    </row>
    <row r="91" spans="3:14" ht="18" customHeight="1">
      <c r="C91" s="7"/>
      <c r="D91" s="8"/>
      <c r="E91" s="8"/>
      <c r="F91" s="8"/>
      <c r="G91" s="8"/>
      <c r="H91" s="8"/>
      <c r="I91" s="8"/>
      <c r="J91" s="7" t="s">
        <v>131</v>
      </c>
      <c r="K91" s="8" t="s">
        <v>132</v>
      </c>
      <c r="L91" s="22"/>
      <c r="M91" s="8"/>
      <c r="N91" s="21"/>
    </row>
    <row r="92" spans="3:13" ht="18" customHeight="1">
      <c r="C92" s="7"/>
      <c r="D92" s="8"/>
      <c r="E92" s="21"/>
      <c r="J92" s="7" t="s">
        <v>133</v>
      </c>
      <c r="K92" s="23" t="s">
        <v>134</v>
      </c>
      <c r="L92" s="22"/>
      <c r="M92" s="8"/>
    </row>
    <row r="93" ht="18" customHeight="1"/>
    <row r="94" spans="2:13" ht="18" customHeight="1">
      <c r="B94" s="6"/>
      <c r="C94" s="7"/>
      <c r="D94" s="8"/>
      <c r="E94" s="3" t="s">
        <v>135</v>
      </c>
      <c r="F94" s="24" t="s">
        <v>136</v>
      </c>
      <c r="G94" s="24"/>
      <c r="H94" s="24"/>
      <c r="I94" s="24"/>
      <c r="J94" s="7" t="s">
        <v>137</v>
      </c>
      <c r="K94" s="194" t="s">
        <v>138</v>
      </c>
      <c r="L94" s="194"/>
      <c r="M94" s="194"/>
    </row>
    <row r="95" spans="5:13" ht="14.25">
      <c r="E95" s="25"/>
      <c r="J95" s="25" t="s">
        <v>139</v>
      </c>
      <c r="K95" s="194" t="s">
        <v>140</v>
      </c>
      <c r="L95" s="194"/>
      <c r="M95" s="194"/>
    </row>
    <row r="96" spans="8:12" ht="13.5">
      <c r="H96" s="25" t="s">
        <v>141</v>
      </c>
      <c r="J96" s="7" t="s">
        <v>133</v>
      </c>
      <c r="K96" s="26" t="s">
        <v>142</v>
      </c>
      <c r="L96" s="26"/>
    </row>
  </sheetData>
  <sheetProtection/>
  <mergeCells count="55">
    <mergeCell ref="K95:M95"/>
    <mergeCell ref="E68:G68"/>
    <mergeCell ref="E70:F70"/>
    <mergeCell ref="H70:M70"/>
    <mergeCell ref="E71:G71"/>
    <mergeCell ref="H71:M71"/>
    <mergeCell ref="K94:M94"/>
    <mergeCell ref="E65:F65"/>
    <mergeCell ref="I65:M65"/>
    <mergeCell ref="E66:F66"/>
    <mergeCell ref="I66:M66"/>
    <mergeCell ref="E67:F67"/>
    <mergeCell ref="I67:M67"/>
    <mergeCell ref="E55:F55"/>
    <mergeCell ref="E56:F56"/>
    <mergeCell ref="E62:F62"/>
    <mergeCell ref="H62:M62"/>
    <mergeCell ref="E64:F64"/>
    <mergeCell ref="I64:M64"/>
    <mergeCell ref="E52:F52"/>
    <mergeCell ref="H52:M52"/>
    <mergeCell ref="E53:F53"/>
    <mergeCell ref="H53:M53"/>
    <mergeCell ref="E54:F54"/>
    <mergeCell ref="H54:M54"/>
    <mergeCell ref="E49:F49"/>
    <mergeCell ref="H49:M49"/>
    <mergeCell ref="E50:F50"/>
    <mergeCell ref="H50:M50"/>
    <mergeCell ref="E51:F51"/>
    <mergeCell ref="H51:M51"/>
    <mergeCell ref="F41:H41"/>
    <mergeCell ref="F42:H42"/>
    <mergeCell ref="F43:H43"/>
    <mergeCell ref="F44:H44"/>
    <mergeCell ref="F45:H45"/>
    <mergeCell ref="E48:M48"/>
    <mergeCell ref="F25:J25"/>
    <mergeCell ref="E27:M27"/>
    <mergeCell ref="G33:M33"/>
    <mergeCell ref="G34:M34"/>
    <mergeCell ref="F39:H39"/>
    <mergeCell ref="F40:H40"/>
    <mergeCell ref="E12:M12"/>
    <mergeCell ref="E17:M17"/>
    <mergeCell ref="E18:M18"/>
    <mergeCell ref="I20:M20"/>
    <mergeCell ref="I21:M21"/>
    <mergeCell ref="E22:I22"/>
    <mergeCell ref="C2:E2"/>
    <mergeCell ref="F2:L2"/>
    <mergeCell ref="D4:L4"/>
    <mergeCell ref="E6:M6"/>
    <mergeCell ref="E8:M8"/>
    <mergeCell ref="E10:M10"/>
  </mergeCells>
  <hyperlinks>
    <hyperlink ref="K92" r:id="rId1" display="ysmtx054@yahoo.co.jp"/>
    <hyperlink ref="K96" r:id="rId2" display="mailto:serpista2001@yahoo.co.j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27">
      <selection activeCell="F10" sqref="F10"/>
    </sheetView>
  </sheetViews>
  <sheetFormatPr defaultColWidth="9.140625" defaultRowHeight="11.25" customHeight="1"/>
  <cols>
    <col min="1" max="1" width="9.00390625" style="22" customWidth="1"/>
    <col min="2" max="2" width="3.140625" style="22" customWidth="1"/>
    <col min="3" max="3" width="2.57421875" style="22" customWidth="1"/>
    <col min="4" max="4" width="17.8515625" style="33" customWidth="1"/>
    <col min="5" max="5" width="12.421875" style="22" customWidth="1"/>
    <col min="6" max="6" width="13.140625" style="22" customWidth="1"/>
    <col min="7" max="7" width="9.8515625" style="22" customWidth="1"/>
    <col min="8" max="8" width="13.421875" style="22" customWidth="1"/>
    <col min="9" max="9" width="4.421875" style="22" customWidth="1"/>
    <col min="10" max="16384" width="9.00390625" style="22" customWidth="1"/>
  </cols>
  <sheetData>
    <row r="2" spans="3:8" ht="20.25" customHeight="1">
      <c r="C2" s="199" t="s">
        <v>148</v>
      </c>
      <c r="D2" s="199"/>
      <c r="E2" s="199"/>
      <c r="F2" s="199"/>
      <c r="G2" s="199"/>
      <c r="H2" s="199"/>
    </row>
    <row r="3" ht="11.25" customHeight="1">
      <c r="D3" s="30"/>
    </row>
    <row r="4" spans="4:5" ht="11.25" customHeight="1">
      <c r="D4" s="200" t="s">
        <v>149</v>
      </c>
      <c r="E4" s="200"/>
    </row>
    <row r="5" spans="4:5" ht="11.25" customHeight="1">
      <c r="D5" s="200"/>
      <c r="E5" s="200"/>
    </row>
    <row r="6" spans="3:5" ht="11.25" customHeight="1">
      <c r="C6" s="201">
        <v>1</v>
      </c>
      <c r="D6" s="200" t="s">
        <v>150</v>
      </c>
      <c r="E6" s="200"/>
    </row>
    <row r="7" spans="3:5" ht="11.25" customHeight="1">
      <c r="C7" s="201"/>
      <c r="D7" s="200"/>
      <c r="E7" s="200"/>
    </row>
    <row r="8" spans="3:5" ht="11.25" customHeight="1">
      <c r="C8" s="201">
        <v>2</v>
      </c>
      <c r="D8" s="200" t="s">
        <v>151</v>
      </c>
      <c r="E8" s="200"/>
    </row>
    <row r="9" spans="3:5" ht="11.25" customHeight="1">
      <c r="C9" s="201"/>
      <c r="D9" s="200"/>
      <c r="E9" s="200"/>
    </row>
    <row r="10" spans="3:5" ht="11.25" customHeight="1">
      <c r="C10" s="201">
        <v>3</v>
      </c>
      <c r="D10" s="200" t="s">
        <v>152</v>
      </c>
      <c r="E10" s="200"/>
    </row>
    <row r="11" spans="3:5" ht="11.25" customHeight="1">
      <c r="C11" s="201"/>
      <c r="D11" s="200"/>
      <c r="E11" s="200"/>
    </row>
    <row r="12" spans="3:5" ht="11.25" customHeight="1">
      <c r="C12" s="201">
        <v>4</v>
      </c>
      <c r="D12" s="200" t="s">
        <v>153</v>
      </c>
      <c r="E12" s="200"/>
    </row>
    <row r="13" spans="3:5" ht="11.25" customHeight="1">
      <c r="C13" s="201"/>
      <c r="D13" s="200"/>
      <c r="E13" s="200"/>
    </row>
    <row r="14" spans="3:5" ht="11.25" customHeight="1">
      <c r="C14" s="201">
        <v>5</v>
      </c>
      <c r="D14" s="200" t="s">
        <v>154</v>
      </c>
      <c r="E14" s="200"/>
    </row>
    <row r="15" spans="3:5" ht="11.25" customHeight="1">
      <c r="C15" s="201"/>
      <c r="D15" s="200"/>
      <c r="E15" s="200"/>
    </row>
    <row r="16" spans="3:5" ht="11.25" customHeight="1">
      <c r="C16" s="201">
        <v>6</v>
      </c>
      <c r="D16" s="200" t="s">
        <v>164</v>
      </c>
      <c r="E16" s="200"/>
    </row>
    <row r="17" spans="3:5" ht="11.25" customHeight="1">
      <c r="C17" s="201"/>
      <c r="D17" s="200"/>
      <c r="E17" s="200"/>
    </row>
    <row r="18" spans="3:5" ht="11.25" customHeight="1">
      <c r="C18" s="201">
        <v>7</v>
      </c>
      <c r="D18" s="200" t="s">
        <v>155</v>
      </c>
      <c r="E18" s="200"/>
    </row>
    <row r="19" spans="3:5" ht="11.25" customHeight="1">
      <c r="C19" s="201"/>
      <c r="D19" s="200"/>
      <c r="E19" s="200"/>
    </row>
    <row r="20" spans="3:5" ht="11.25" customHeight="1">
      <c r="C20" s="201">
        <v>8</v>
      </c>
      <c r="D20" s="200" t="s">
        <v>166</v>
      </c>
      <c r="E20" s="200"/>
    </row>
    <row r="21" spans="3:5" ht="11.25" customHeight="1">
      <c r="C21" s="201"/>
      <c r="D21" s="200"/>
      <c r="E21" s="200"/>
    </row>
    <row r="22" spans="3:5" ht="11.25" customHeight="1">
      <c r="C22" s="201">
        <v>9</v>
      </c>
      <c r="D22" s="200" t="s">
        <v>156</v>
      </c>
      <c r="E22" s="200"/>
    </row>
    <row r="23" spans="3:5" ht="11.25" customHeight="1">
      <c r="C23" s="201"/>
      <c r="D23" s="200"/>
      <c r="E23" s="200"/>
    </row>
    <row r="24" spans="3:5" ht="11.25" customHeight="1">
      <c r="C24" s="201">
        <v>10</v>
      </c>
      <c r="D24" s="200" t="s">
        <v>157</v>
      </c>
      <c r="E24" s="200"/>
    </row>
    <row r="25" spans="3:5" ht="11.25" customHeight="1">
      <c r="C25" s="201"/>
      <c r="D25" s="200"/>
      <c r="E25" s="200"/>
    </row>
    <row r="26" spans="3:5" ht="11.25" customHeight="1">
      <c r="C26" s="201">
        <v>11</v>
      </c>
      <c r="D26" s="200" t="s">
        <v>158</v>
      </c>
      <c r="E26" s="200"/>
    </row>
    <row r="27" spans="3:5" ht="11.25" customHeight="1">
      <c r="C27" s="201"/>
      <c r="D27" s="200"/>
      <c r="E27" s="200"/>
    </row>
    <row r="28" spans="3:5" ht="11.25" customHeight="1">
      <c r="C28" s="201">
        <v>12</v>
      </c>
      <c r="D28" s="200" t="s">
        <v>174</v>
      </c>
      <c r="E28" s="200"/>
    </row>
    <row r="29" spans="3:5" ht="11.25" customHeight="1">
      <c r="C29" s="201"/>
      <c r="D29" s="200"/>
      <c r="E29" s="200"/>
    </row>
    <row r="30" spans="3:5" ht="11.25" customHeight="1">
      <c r="C30" s="201">
        <v>13</v>
      </c>
      <c r="D30" s="200" t="s">
        <v>175</v>
      </c>
      <c r="E30" s="200"/>
    </row>
    <row r="31" spans="3:5" ht="11.25" customHeight="1">
      <c r="C31" s="201"/>
      <c r="D31" s="200"/>
      <c r="E31" s="200"/>
    </row>
    <row r="32" spans="3:5" ht="11.25" customHeight="1">
      <c r="C32" s="201">
        <v>14</v>
      </c>
      <c r="D32" s="200" t="s">
        <v>160</v>
      </c>
      <c r="E32" s="200"/>
    </row>
    <row r="33" spans="3:5" ht="11.25" customHeight="1">
      <c r="C33" s="201"/>
      <c r="D33" s="200"/>
      <c r="E33" s="200"/>
    </row>
    <row r="34" spans="3:5" ht="11.25" customHeight="1">
      <c r="C34" s="201">
        <v>15</v>
      </c>
      <c r="D34" s="200" t="s">
        <v>165</v>
      </c>
      <c r="E34" s="200"/>
    </row>
    <row r="35" spans="3:5" ht="11.25" customHeight="1">
      <c r="C35" s="201"/>
      <c r="D35" s="200"/>
      <c r="E35" s="200"/>
    </row>
    <row r="36" spans="3:5" ht="11.25" customHeight="1">
      <c r="C36" s="201">
        <v>16</v>
      </c>
      <c r="D36" s="200" t="s">
        <v>169</v>
      </c>
      <c r="E36" s="200"/>
    </row>
    <row r="37" spans="3:5" ht="11.25" customHeight="1">
      <c r="C37" s="201"/>
      <c r="D37" s="200"/>
      <c r="E37" s="200"/>
    </row>
    <row r="38" spans="3:5" ht="11.25" customHeight="1">
      <c r="C38" s="201">
        <v>17</v>
      </c>
      <c r="D38" s="200" t="s">
        <v>161</v>
      </c>
      <c r="E38" s="200"/>
    </row>
    <row r="39" spans="3:5" ht="11.25" customHeight="1">
      <c r="C39" s="201"/>
      <c r="D39" s="200"/>
      <c r="E39" s="200"/>
    </row>
    <row r="40" spans="3:5" ht="11.25" customHeight="1">
      <c r="C40" s="201">
        <v>18</v>
      </c>
      <c r="D40" s="200" t="s">
        <v>170</v>
      </c>
      <c r="E40" s="200"/>
    </row>
    <row r="41" spans="3:5" ht="11.25" customHeight="1">
      <c r="C41" s="201"/>
      <c r="D41" s="200"/>
      <c r="E41" s="200"/>
    </row>
    <row r="42" spans="3:5" ht="11.25" customHeight="1">
      <c r="C42" s="201">
        <v>19</v>
      </c>
      <c r="D42" s="200" t="s">
        <v>162</v>
      </c>
      <c r="E42" s="200"/>
    </row>
    <row r="43" spans="3:5" ht="11.25" customHeight="1">
      <c r="C43" s="201"/>
      <c r="D43" s="200"/>
      <c r="E43" s="200"/>
    </row>
    <row r="44" spans="3:5" ht="11.25" customHeight="1">
      <c r="C44" s="201">
        <v>20</v>
      </c>
      <c r="D44" s="200" t="s">
        <v>163</v>
      </c>
      <c r="E44" s="200"/>
    </row>
    <row r="45" spans="3:5" ht="11.25" customHeight="1">
      <c r="C45" s="201"/>
      <c r="D45" s="200"/>
      <c r="E45" s="200"/>
    </row>
    <row r="46" spans="3:6" ht="11.25" customHeight="1">
      <c r="C46" s="201">
        <v>21</v>
      </c>
      <c r="D46" s="202" t="s">
        <v>167</v>
      </c>
      <c r="E46" s="203"/>
      <c r="F46" s="208" t="s">
        <v>177</v>
      </c>
    </row>
    <row r="47" spans="3:6" ht="11.25" customHeight="1">
      <c r="C47" s="201"/>
      <c r="D47" s="204"/>
      <c r="E47" s="205"/>
      <c r="F47" s="208"/>
    </row>
    <row r="48" spans="2:6" ht="11.25" customHeight="1">
      <c r="B48" s="31"/>
      <c r="C48" s="201">
        <v>22</v>
      </c>
      <c r="D48" s="206" t="s">
        <v>168</v>
      </c>
      <c r="E48" s="207"/>
      <c r="F48" s="208" t="s">
        <v>176</v>
      </c>
    </row>
    <row r="49" spans="2:6" ht="11.25" customHeight="1">
      <c r="B49" s="31"/>
      <c r="C49" s="201"/>
      <c r="D49" s="204"/>
      <c r="E49" s="205"/>
      <c r="F49" s="208"/>
    </row>
    <row r="50" spans="2:6" ht="11.25" customHeight="1">
      <c r="B50" s="31"/>
      <c r="C50" s="201">
        <v>23</v>
      </c>
      <c r="D50" s="200" t="s">
        <v>173</v>
      </c>
      <c r="E50" s="200"/>
      <c r="F50" s="208" t="s">
        <v>178</v>
      </c>
    </row>
    <row r="51" spans="2:6" ht="11.25" customHeight="1">
      <c r="B51" s="31"/>
      <c r="C51" s="201"/>
      <c r="D51" s="200"/>
      <c r="E51" s="200"/>
      <c r="F51" s="208"/>
    </row>
    <row r="52" spans="3:6" ht="11.25" customHeight="1">
      <c r="C52" s="201">
        <v>24</v>
      </c>
      <c r="D52" s="200" t="s">
        <v>172</v>
      </c>
      <c r="E52" s="200"/>
      <c r="F52" s="208" t="s">
        <v>179</v>
      </c>
    </row>
    <row r="53" spans="3:6" ht="11.25" customHeight="1">
      <c r="C53" s="201"/>
      <c r="D53" s="200"/>
      <c r="E53" s="200"/>
      <c r="F53" s="208"/>
    </row>
    <row r="54" spans="3:6" ht="11.25" customHeight="1">
      <c r="C54" s="201">
        <v>25</v>
      </c>
      <c r="D54" s="200" t="s">
        <v>171</v>
      </c>
      <c r="E54" s="200"/>
      <c r="F54" s="208" t="s">
        <v>180</v>
      </c>
    </row>
    <row r="55" spans="3:6" ht="11.25" customHeight="1">
      <c r="C55" s="201"/>
      <c r="D55" s="200"/>
      <c r="E55" s="200"/>
      <c r="F55" s="208"/>
    </row>
    <row r="56" ht="11.25" customHeight="1">
      <c r="D56" s="32"/>
    </row>
    <row r="57" ht="11.25" customHeight="1">
      <c r="D57" s="32"/>
    </row>
    <row r="58" ht="11.25" customHeight="1">
      <c r="D58" s="32"/>
    </row>
    <row r="59" ht="11.25" customHeight="1">
      <c r="D59" s="32"/>
    </row>
    <row r="60" ht="11.25" customHeight="1">
      <c r="D60" s="32"/>
    </row>
    <row r="61" ht="11.25" customHeight="1">
      <c r="D61" s="32"/>
    </row>
  </sheetData>
  <sheetProtection/>
  <mergeCells count="57">
    <mergeCell ref="C54:C55"/>
    <mergeCell ref="D54:E55"/>
    <mergeCell ref="F46:F47"/>
    <mergeCell ref="F48:F49"/>
    <mergeCell ref="F50:F51"/>
    <mergeCell ref="F52:F53"/>
    <mergeCell ref="F54:F55"/>
    <mergeCell ref="D50:E51"/>
    <mergeCell ref="C50:C51"/>
    <mergeCell ref="C52:C53"/>
    <mergeCell ref="D52:E53"/>
    <mergeCell ref="D46:E47"/>
    <mergeCell ref="C46:C47"/>
    <mergeCell ref="C48:C49"/>
    <mergeCell ref="D48:E49"/>
    <mergeCell ref="C40:C41"/>
    <mergeCell ref="D40:E41"/>
    <mergeCell ref="C42:C43"/>
    <mergeCell ref="D42:E43"/>
    <mergeCell ref="C44:C45"/>
    <mergeCell ref="D44:E45"/>
    <mergeCell ref="C34:C35"/>
    <mergeCell ref="D34:E35"/>
    <mergeCell ref="C36:C37"/>
    <mergeCell ref="D36:E37"/>
    <mergeCell ref="C38:C39"/>
    <mergeCell ref="D38:E39"/>
    <mergeCell ref="C28:C29"/>
    <mergeCell ref="D28:E29"/>
    <mergeCell ref="C30:C31"/>
    <mergeCell ref="D30:E31"/>
    <mergeCell ref="C32:C33"/>
    <mergeCell ref="D32:E33"/>
    <mergeCell ref="C22:C23"/>
    <mergeCell ref="D22:E23"/>
    <mergeCell ref="C24:C25"/>
    <mergeCell ref="D24:E25"/>
    <mergeCell ref="C26:C27"/>
    <mergeCell ref="D26:E27"/>
    <mergeCell ref="C16:C17"/>
    <mergeCell ref="D16:E17"/>
    <mergeCell ref="C18:C19"/>
    <mergeCell ref="D18:E19"/>
    <mergeCell ref="C20:C21"/>
    <mergeCell ref="D20:E21"/>
    <mergeCell ref="C10:C11"/>
    <mergeCell ref="D10:E11"/>
    <mergeCell ref="C12:C13"/>
    <mergeCell ref="D12:E13"/>
    <mergeCell ref="C14:C15"/>
    <mergeCell ref="D14:E15"/>
    <mergeCell ref="C2:H2"/>
    <mergeCell ref="D4:E5"/>
    <mergeCell ref="C6:C7"/>
    <mergeCell ref="D6:E7"/>
    <mergeCell ref="C8:C9"/>
    <mergeCell ref="D8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1">
      <selection activeCell="B61" sqref="B61"/>
    </sheetView>
  </sheetViews>
  <sheetFormatPr defaultColWidth="9.140625" defaultRowHeight="15"/>
  <cols>
    <col min="1" max="1" width="6.421875" style="0" customWidth="1"/>
    <col min="4" max="4" width="9.00390625" style="15" customWidth="1"/>
    <col min="5" max="5" width="9.00390625" style="0" customWidth="1"/>
    <col min="10" max="11" width="11.421875" style="0" customWidth="1"/>
  </cols>
  <sheetData>
    <row r="1" spans="2:10" ht="35.25" customHeight="1">
      <c r="B1" s="209" t="s">
        <v>297</v>
      </c>
      <c r="C1" s="209"/>
      <c r="D1" s="209"/>
      <c r="E1" s="209"/>
      <c r="F1" s="209"/>
      <c r="G1" s="209"/>
      <c r="H1" s="209"/>
      <c r="I1" s="209"/>
      <c r="J1" s="209"/>
    </row>
    <row r="2" spans="2:10" ht="18.75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4" ht="23.25" customHeight="1">
      <c r="B3" s="210" t="s">
        <v>25</v>
      </c>
      <c r="C3" s="210"/>
      <c r="D3" s="210"/>
    </row>
    <row r="4" ht="13.5">
      <c r="E4" s="36"/>
    </row>
    <row r="8" spans="2:9" ht="21.75" customHeight="1">
      <c r="B8" s="37" t="s">
        <v>181</v>
      </c>
      <c r="I8" s="38"/>
    </row>
    <row r="9" spans="2:9" ht="13.5">
      <c r="B9" t="s">
        <v>540</v>
      </c>
      <c r="C9" s="15"/>
      <c r="D9" s="15" t="s">
        <v>182</v>
      </c>
      <c r="F9" t="s">
        <v>183</v>
      </c>
      <c r="I9" t="s">
        <v>184</v>
      </c>
    </row>
    <row r="12" spans="4:6" ht="13.5">
      <c r="D12" s="15" t="s">
        <v>185</v>
      </c>
      <c r="F12" s="3" t="s">
        <v>186</v>
      </c>
    </row>
    <row r="14" ht="13.5">
      <c r="I14" t="s">
        <v>187</v>
      </c>
    </row>
    <row r="15" ht="13.5">
      <c r="F15" s="3" t="s">
        <v>188</v>
      </c>
    </row>
    <row r="18" spans="3:9" ht="13.5">
      <c r="C18" s="15"/>
      <c r="D18" s="15" t="s">
        <v>189</v>
      </c>
      <c r="F18" t="s">
        <v>190</v>
      </c>
      <c r="I18" t="s">
        <v>191</v>
      </c>
    </row>
    <row r="21" spans="4:11" ht="18" customHeight="1">
      <c r="D21" s="39"/>
      <c r="E21" s="211" t="s">
        <v>192</v>
      </c>
      <c r="F21" s="211"/>
      <c r="G21" s="211" t="s">
        <v>193</v>
      </c>
      <c r="H21" s="211"/>
      <c r="I21" s="211"/>
      <c r="J21" s="40" t="s">
        <v>194</v>
      </c>
      <c r="K21" s="41" t="s">
        <v>195</v>
      </c>
    </row>
    <row r="22" spans="4:11" ht="18" customHeight="1">
      <c r="D22" s="40" t="s">
        <v>183</v>
      </c>
      <c r="E22" s="211" t="s">
        <v>196</v>
      </c>
      <c r="F22" s="211"/>
      <c r="G22" s="42" t="s">
        <v>182</v>
      </c>
      <c r="H22" s="43" t="s">
        <v>197</v>
      </c>
      <c r="I22" s="44" t="s">
        <v>198</v>
      </c>
      <c r="J22" s="40" t="s">
        <v>199</v>
      </c>
      <c r="K22" s="40" t="s">
        <v>200</v>
      </c>
    </row>
    <row r="23" spans="4:11" ht="18" customHeight="1">
      <c r="D23" s="40" t="s">
        <v>190</v>
      </c>
      <c r="E23" s="211" t="s">
        <v>201</v>
      </c>
      <c r="F23" s="211"/>
      <c r="G23" s="42" t="s">
        <v>202</v>
      </c>
      <c r="H23" s="43" t="s">
        <v>197</v>
      </c>
      <c r="I23" s="44" t="s">
        <v>191</v>
      </c>
      <c r="J23" s="40" t="s">
        <v>182</v>
      </c>
      <c r="K23" s="40" t="s">
        <v>198</v>
      </c>
    </row>
    <row r="24" spans="4:11" ht="18" customHeight="1">
      <c r="D24" s="40"/>
      <c r="E24" s="211"/>
      <c r="F24" s="211"/>
      <c r="G24" s="42"/>
      <c r="H24" s="43"/>
      <c r="I24" s="44"/>
      <c r="J24" s="40"/>
      <c r="K24" s="40"/>
    </row>
    <row r="25" spans="4:11" ht="18" customHeight="1">
      <c r="D25" s="40" t="s">
        <v>185</v>
      </c>
      <c r="E25" s="211" t="s">
        <v>203</v>
      </c>
      <c r="F25" s="211"/>
      <c r="G25" s="42" t="s">
        <v>202</v>
      </c>
      <c r="H25" s="43" t="s">
        <v>197</v>
      </c>
      <c r="I25" s="44" t="s">
        <v>182</v>
      </c>
      <c r="J25" s="40" t="s">
        <v>200</v>
      </c>
      <c r="K25" s="40" t="s">
        <v>198</v>
      </c>
    </row>
    <row r="26" spans="4:11" ht="18" customHeight="1">
      <c r="D26" s="40" t="s">
        <v>187</v>
      </c>
      <c r="E26" s="211" t="s">
        <v>204</v>
      </c>
      <c r="F26" s="211"/>
      <c r="G26" s="42" t="s">
        <v>191</v>
      </c>
      <c r="H26" s="43" t="s">
        <v>197</v>
      </c>
      <c r="I26" s="44" t="s">
        <v>198</v>
      </c>
      <c r="J26" s="40" t="s">
        <v>199</v>
      </c>
      <c r="K26" s="40" t="s">
        <v>182</v>
      </c>
    </row>
    <row r="27" spans="4:11" ht="18" customHeight="1">
      <c r="D27" s="40"/>
      <c r="E27" s="211"/>
      <c r="F27" s="211"/>
      <c r="G27" s="42"/>
      <c r="H27" s="43"/>
      <c r="I27" s="44"/>
      <c r="J27" s="40"/>
      <c r="K27" s="40"/>
    </row>
    <row r="28" spans="4:11" ht="18" customHeight="1">
      <c r="D28" s="40" t="s">
        <v>186</v>
      </c>
      <c r="E28" s="211" t="s">
        <v>205</v>
      </c>
      <c r="F28" s="211"/>
      <c r="G28" s="42" t="s">
        <v>182</v>
      </c>
      <c r="H28" s="43" t="s">
        <v>197</v>
      </c>
      <c r="I28" s="44" t="s">
        <v>191</v>
      </c>
      <c r="J28" s="40" t="s">
        <v>198</v>
      </c>
      <c r="K28" s="40" t="s">
        <v>199</v>
      </c>
    </row>
    <row r="29" spans="4:11" ht="18" customHeight="1">
      <c r="D29" s="40" t="s">
        <v>188</v>
      </c>
      <c r="E29" s="211" t="s">
        <v>206</v>
      </c>
      <c r="F29" s="211"/>
      <c r="G29" s="42" t="s">
        <v>198</v>
      </c>
      <c r="H29" s="43" t="s">
        <v>197</v>
      </c>
      <c r="I29" s="44" t="s">
        <v>202</v>
      </c>
      <c r="J29" s="40" t="s">
        <v>182</v>
      </c>
      <c r="K29" s="40" t="s">
        <v>200</v>
      </c>
    </row>
    <row r="35" ht="21.75" customHeight="1">
      <c r="B35" s="37" t="s">
        <v>207</v>
      </c>
    </row>
    <row r="36" spans="2:9" ht="13.5">
      <c r="B36" t="s">
        <v>541</v>
      </c>
      <c r="C36" s="15"/>
      <c r="D36" s="15" t="s">
        <v>208</v>
      </c>
      <c r="F36" t="s">
        <v>183</v>
      </c>
      <c r="I36" t="s">
        <v>209</v>
      </c>
    </row>
    <row r="39" spans="4:6" ht="13.5">
      <c r="D39" s="15" t="s">
        <v>185</v>
      </c>
      <c r="F39" s="3" t="s">
        <v>186</v>
      </c>
    </row>
    <row r="41" ht="13.5">
      <c r="I41" t="s">
        <v>187</v>
      </c>
    </row>
    <row r="42" ht="13.5">
      <c r="F42" s="3" t="s">
        <v>188</v>
      </c>
    </row>
    <row r="45" spans="3:9" ht="13.5">
      <c r="C45" s="15"/>
      <c r="D45" s="15" t="s">
        <v>210</v>
      </c>
      <c r="F45" t="s">
        <v>190</v>
      </c>
      <c r="I45" t="s">
        <v>211</v>
      </c>
    </row>
    <row r="48" spans="4:11" ht="18" customHeight="1">
      <c r="D48" s="39"/>
      <c r="E48" s="211" t="s">
        <v>192</v>
      </c>
      <c r="F48" s="211"/>
      <c r="G48" s="211" t="s">
        <v>193</v>
      </c>
      <c r="H48" s="211"/>
      <c r="I48" s="211"/>
      <c r="J48" s="40" t="s">
        <v>212</v>
      </c>
      <c r="K48" s="41" t="s">
        <v>195</v>
      </c>
    </row>
    <row r="49" spans="4:11" ht="18" customHeight="1">
      <c r="D49" s="40" t="s">
        <v>183</v>
      </c>
      <c r="E49" s="211" t="s">
        <v>196</v>
      </c>
      <c r="F49" s="211"/>
      <c r="G49" s="42" t="s">
        <v>208</v>
      </c>
      <c r="H49" s="43" t="s">
        <v>197</v>
      </c>
      <c r="I49" s="44" t="s">
        <v>213</v>
      </c>
      <c r="J49" s="40" t="s">
        <v>210</v>
      </c>
      <c r="K49" s="40" t="s">
        <v>211</v>
      </c>
    </row>
    <row r="50" spans="4:11" ht="18" customHeight="1">
      <c r="D50" s="40" t="s">
        <v>190</v>
      </c>
      <c r="E50" s="211" t="s">
        <v>201</v>
      </c>
      <c r="F50" s="211"/>
      <c r="G50" s="42" t="s">
        <v>210</v>
      </c>
      <c r="H50" s="43" t="s">
        <v>197</v>
      </c>
      <c r="I50" s="44" t="s">
        <v>211</v>
      </c>
      <c r="J50" s="40" t="s">
        <v>208</v>
      </c>
      <c r="K50" s="40" t="s">
        <v>209</v>
      </c>
    </row>
    <row r="51" spans="4:11" ht="18" customHeight="1">
      <c r="D51" s="40"/>
      <c r="E51" s="211"/>
      <c r="F51" s="211"/>
      <c r="G51" s="42"/>
      <c r="H51" s="45"/>
      <c r="I51" s="44"/>
      <c r="J51" s="40"/>
      <c r="K51" s="40"/>
    </row>
    <row r="52" spans="4:11" ht="18" customHeight="1">
      <c r="D52" s="40" t="s">
        <v>185</v>
      </c>
      <c r="E52" s="211" t="s">
        <v>203</v>
      </c>
      <c r="F52" s="211"/>
      <c r="G52" s="42" t="s">
        <v>210</v>
      </c>
      <c r="H52" s="43" t="s">
        <v>197</v>
      </c>
      <c r="I52" s="44" t="s">
        <v>214</v>
      </c>
      <c r="J52" s="40" t="s">
        <v>211</v>
      </c>
      <c r="K52" s="40" t="s">
        <v>209</v>
      </c>
    </row>
    <row r="53" spans="4:11" ht="18" customHeight="1">
      <c r="D53" s="40" t="s">
        <v>187</v>
      </c>
      <c r="E53" s="211" t="s">
        <v>204</v>
      </c>
      <c r="F53" s="211"/>
      <c r="G53" s="42" t="s">
        <v>211</v>
      </c>
      <c r="H53" s="43" t="s">
        <v>197</v>
      </c>
      <c r="I53" s="44" t="s">
        <v>209</v>
      </c>
      <c r="J53" s="40" t="s">
        <v>210</v>
      </c>
      <c r="K53" s="40" t="s">
        <v>208</v>
      </c>
    </row>
    <row r="54" spans="4:11" ht="18" customHeight="1">
      <c r="D54" s="40"/>
      <c r="E54" s="211"/>
      <c r="F54" s="211"/>
      <c r="G54" s="42"/>
      <c r="H54" s="45"/>
      <c r="I54" s="44"/>
      <c r="J54" s="40"/>
      <c r="K54" s="40"/>
    </row>
    <row r="55" spans="4:11" ht="18" customHeight="1">
      <c r="D55" s="40" t="s">
        <v>186</v>
      </c>
      <c r="E55" s="211" t="s">
        <v>205</v>
      </c>
      <c r="F55" s="211"/>
      <c r="G55" s="42" t="s">
        <v>211</v>
      </c>
      <c r="H55" s="43" t="s">
        <v>197</v>
      </c>
      <c r="I55" s="44" t="s">
        <v>208</v>
      </c>
      <c r="J55" s="40" t="s">
        <v>209</v>
      </c>
      <c r="K55" s="40" t="s">
        <v>210</v>
      </c>
    </row>
    <row r="56" spans="4:11" ht="18" customHeight="1">
      <c r="D56" s="40" t="s">
        <v>188</v>
      </c>
      <c r="E56" s="211" t="s">
        <v>206</v>
      </c>
      <c r="F56" s="211"/>
      <c r="G56" s="42" t="s">
        <v>209</v>
      </c>
      <c r="H56" s="43" t="s">
        <v>197</v>
      </c>
      <c r="I56" s="44" t="s">
        <v>210</v>
      </c>
      <c r="J56" s="40" t="s">
        <v>211</v>
      </c>
      <c r="K56" s="40" t="s">
        <v>208</v>
      </c>
    </row>
    <row r="60" ht="21.75" customHeight="1">
      <c r="B60" s="37" t="s">
        <v>215</v>
      </c>
    </row>
    <row r="61" spans="2:6" ht="13.5">
      <c r="B61" t="s">
        <v>542</v>
      </c>
      <c r="F61" s="15" t="s">
        <v>216</v>
      </c>
    </row>
    <row r="64" spans="5:8" ht="13.5">
      <c r="E64" s="15" t="s">
        <v>185</v>
      </c>
      <c r="H64" t="s">
        <v>183</v>
      </c>
    </row>
    <row r="65" ht="13.5">
      <c r="G65" s="3" t="s">
        <v>217</v>
      </c>
    </row>
    <row r="67" spans="4:9" ht="13.5">
      <c r="D67" s="15" t="s">
        <v>218</v>
      </c>
      <c r="E67" s="15" t="s">
        <v>219</v>
      </c>
      <c r="I67" s="46" t="s">
        <v>220</v>
      </c>
    </row>
    <row r="69" spans="6:8" ht="13.5">
      <c r="F69" s="3" t="s">
        <v>188</v>
      </c>
      <c r="H69" s="47" t="s">
        <v>221</v>
      </c>
    </row>
    <row r="70" spans="5:8" ht="13.5">
      <c r="E70" s="47" t="s">
        <v>186</v>
      </c>
      <c r="H70" s="15" t="s">
        <v>187</v>
      </c>
    </row>
    <row r="71" spans="5:8" ht="13.5">
      <c r="E71" s="3"/>
      <c r="H71" s="15"/>
    </row>
    <row r="72" spans="5:8" ht="13.5">
      <c r="E72" s="3"/>
      <c r="H72" s="15"/>
    </row>
    <row r="74" ht="13.5">
      <c r="G74" s="3" t="s">
        <v>222</v>
      </c>
    </row>
    <row r="76" spans="5:8" ht="13.5">
      <c r="E76" s="48" t="s">
        <v>223</v>
      </c>
      <c r="F76" s="15" t="s">
        <v>190</v>
      </c>
      <c r="H76" s="46" t="s">
        <v>224</v>
      </c>
    </row>
    <row r="77" spans="5:8" ht="13.5">
      <c r="E77" s="48"/>
      <c r="F77" s="15"/>
      <c r="H77" s="46"/>
    </row>
    <row r="79" spans="4:11" ht="18" customHeight="1">
      <c r="D79" s="40"/>
      <c r="E79" s="211" t="s">
        <v>192</v>
      </c>
      <c r="F79" s="211"/>
      <c r="G79" s="211" t="s">
        <v>193</v>
      </c>
      <c r="H79" s="211"/>
      <c r="I79" s="211"/>
      <c r="J79" s="41" t="s">
        <v>194</v>
      </c>
      <c r="K79" s="41" t="s">
        <v>195</v>
      </c>
    </row>
    <row r="80" spans="4:11" ht="18" customHeight="1">
      <c r="D80" s="40" t="s">
        <v>183</v>
      </c>
      <c r="E80" s="211" t="s">
        <v>225</v>
      </c>
      <c r="F80" s="211"/>
      <c r="G80" s="211" t="s">
        <v>226</v>
      </c>
      <c r="H80" s="211"/>
      <c r="I80" s="211"/>
      <c r="J80" s="40" t="s">
        <v>218</v>
      </c>
      <c r="K80" s="40" t="s">
        <v>223</v>
      </c>
    </row>
    <row r="81" spans="4:11" ht="18" customHeight="1">
      <c r="D81" s="40" t="s">
        <v>190</v>
      </c>
      <c r="E81" s="211" t="s">
        <v>227</v>
      </c>
      <c r="F81" s="211"/>
      <c r="G81" s="211" t="s">
        <v>228</v>
      </c>
      <c r="H81" s="211"/>
      <c r="I81" s="211"/>
      <c r="J81" s="40" t="s">
        <v>216</v>
      </c>
      <c r="K81" s="40" t="s">
        <v>220</v>
      </c>
    </row>
    <row r="82" spans="4:11" ht="18" customHeight="1">
      <c r="D82" s="40" t="s">
        <v>185</v>
      </c>
      <c r="E82" s="211" t="s">
        <v>229</v>
      </c>
      <c r="F82" s="211"/>
      <c r="G82" s="211" t="s">
        <v>230</v>
      </c>
      <c r="H82" s="211"/>
      <c r="I82" s="211"/>
      <c r="J82" s="40" t="s">
        <v>224</v>
      </c>
      <c r="K82" s="40" t="s">
        <v>223</v>
      </c>
    </row>
    <row r="83" spans="4:11" ht="18" customHeight="1">
      <c r="D83" s="40" t="s">
        <v>187</v>
      </c>
      <c r="E83" s="211" t="s">
        <v>231</v>
      </c>
      <c r="F83" s="211"/>
      <c r="G83" s="211" t="s">
        <v>232</v>
      </c>
      <c r="H83" s="211"/>
      <c r="I83" s="211"/>
      <c r="J83" s="40" t="s">
        <v>216</v>
      </c>
      <c r="K83" s="40" t="s">
        <v>218</v>
      </c>
    </row>
    <row r="84" spans="4:11" ht="18" customHeight="1">
      <c r="D84" s="40" t="s">
        <v>186</v>
      </c>
      <c r="E84" s="211" t="s">
        <v>233</v>
      </c>
      <c r="F84" s="211"/>
      <c r="G84" s="211" t="s">
        <v>234</v>
      </c>
      <c r="H84" s="211"/>
      <c r="I84" s="211"/>
      <c r="J84" s="40" t="s">
        <v>220</v>
      </c>
      <c r="K84" s="40" t="s">
        <v>224</v>
      </c>
    </row>
    <row r="85" spans="4:11" ht="18" customHeight="1">
      <c r="D85" s="40"/>
      <c r="E85" s="212"/>
      <c r="F85" s="213"/>
      <c r="G85" s="212"/>
      <c r="H85" s="214"/>
      <c r="I85" s="213"/>
      <c r="J85" s="40"/>
      <c r="K85" s="40"/>
    </row>
    <row r="86" spans="4:11" ht="18" customHeight="1">
      <c r="D86" s="40" t="s">
        <v>188</v>
      </c>
      <c r="E86" s="211" t="s">
        <v>235</v>
      </c>
      <c r="F86" s="211"/>
      <c r="G86" s="211" t="s">
        <v>236</v>
      </c>
      <c r="H86" s="211"/>
      <c r="I86" s="211"/>
      <c r="J86" s="40" t="s">
        <v>224</v>
      </c>
      <c r="K86" s="40" t="s">
        <v>218</v>
      </c>
    </row>
    <row r="87" spans="4:11" ht="18" customHeight="1">
      <c r="D87" s="40" t="s">
        <v>219</v>
      </c>
      <c r="E87" s="211" t="s">
        <v>237</v>
      </c>
      <c r="F87" s="211"/>
      <c r="G87" s="211" t="s">
        <v>238</v>
      </c>
      <c r="H87" s="211"/>
      <c r="I87" s="211"/>
      <c r="J87" s="40" t="s">
        <v>223</v>
      </c>
      <c r="K87" s="40" t="s">
        <v>216</v>
      </c>
    </row>
    <row r="88" spans="4:11" ht="18" customHeight="1">
      <c r="D88" s="40" t="s">
        <v>217</v>
      </c>
      <c r="E88" s="211" t="s">
        <v>239</v>
      </c>
      <c r="F88" s="211"/>
      <c r="G88" s="211" t="s">
        <v>240</v>
      </c>
      <c r="H88" s="211"/>
      <c r="I88" s="211"/>
      <c r="J88" s="40" t="s">
        <v>220</v>
      </c>
      <c r="K88" s="40" t="s">
        <v>218</v>
      </c>
    </row>
    <row r="89" spans="4:11" ht="18" customHeight="1">
      <c r="D89" s="40" t="s">
        <v>221</v>
      </c>
      <c r="E89" s="211" t="s">
        <v>241</v>
      </c>
      <c r="F89" s="211"/>
      <c r="G89" s="211" t="s">
        <v>242</v>
      </c>
      <c r="H89" s="211"/>
      <c r="I89" s="211"/>
      <c r="J89" s="40" t="s">
        <v>224</v>
      </c>
      <c r="K89" s="40" t="s">
        <v>216</v>
      </c>
    </row>
    <row r="90" spans="4:11" ht="18" customHeight="1">
      <c r="D90" s="40" t="s">
        <v>222</v>
      </c>
      <c r="E90" s="211" t="s">
        <v>243</v>
      </c>
      <c r="F90" s="211"/>
      <c r="G90" s="211" t="s">
        <v>244</v>
      </c>
      <c r="H90" s="211"/>
      <c r="I90" s="211"/>
      <c r="J90" s="40" t="s">
        <v>223</v>
      </c>
      <c r="K90" s="40" t="s">
        <v>220</v>
      </c>
    </row>
  </sheetData>
  <sheetProtection/>
  <mergeCells count="46">
    <mergeCell ref="E89:F89"/>
    <mergeCell ref="G89:I89"/>
    <mergeCell ref="E90:F90"/>
    <mergeCell ref="G90:I90"/>
    <mergeCell ref="E86:F86"/>
    <mergeCell ref="G86:I86"/>
    <mergeCell ref="E87:F87"/>
    <mergeCell ref="G87:I87"/>
    <mergeCell ref="E88:F88"/>
    <mergeCell ref="G88:I88"/>
    <mergeCell ref="E83:F83"/>
    <mergeCell ref="G83:I83"/>
    <mergeCell ref="E84:F84"/>
    <mergeCell ref="G84:I84"/>
    <mergeCell ref="E85:F85"/>
    <mergeCell ref="G85:I85"/>
    <mergeCell ref="E80:F80"/>
    <mergeCell ref="G80:I80"/>
    <mergeCell ref="E81:F81"/>
    <mergeCell ref="G81:I81"/>
    <mergeCell ref="E82:F82"/>
    <mergeCell ref="G82:I82"/>
    <mergeCell ref="E53:F53"/>
    <mergeCell ref="E54:F54"/>
    <mergeCell ref="E55:F55"/>
    <mergeCell ref="E56:F56"/>
    <mergeCell ref="E79:F79"/>
    <mergeCell ref="G79:I79"/>
    <mergeCell ref="E48:F48"/>
    <mergeCell ref="G48:I48"/>
    <mergeCell ref="E49:F49"/>
    <mergeCell ref="E50:F50"/>
    <mergeCell ref="E51:F51"/>
    <mergeCell ref="E52:F52"/>
    <mergeCell ref="E24:F24"/>
    <mergeCell ref="E25:F25"/>
    <mergeCell ref="E26:F26"/>
    <mergeCell ref="E27:F27"/>
    <mergeCell ref="E28:F28"/>
    <mergeCell ref="E29:F29"/>
    <mergeCell ref="B1:J1"/>
    <mergeCell ref="B3:D3"/>
    <mergeCell ref="E21:F21"/>
    <mergeCell ref="G21:I21"/>
    <mergeCell ref="E22:F22"/>
    <mergeCell ref="E23:F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4"/>
  <sheetViews>
    <sheetView zoomScalePageLayoutView="0" workbookViewId="0" topLeftCell="A55">
      <selection activeCell="M14" sqref="M14"/>
    </sheetView>
  </sheetViews>
  <sheetFormatPr defaultColWidth="9.140625" defaultRowHeight="15"/>
  <cols>
    <col min="8" max="8" width="9.28125" style="0" customWidth="1"/>
    <col min="10" max="10" width="11.7109375" style="0" customWidth="1"/>
    <col min="11" max="11" width="11.421875" style="0" customWidth="1"/>
    <col min="12" max="12" width="9.00390625" style="0" customWidth="1"/>
    <col min="14" max="14" width="12.421875" style="0" customWidth="1"/>
  </cols>
  <sheetData>
    <row r="1" spans="2:10" ht="35.25" customHeight="1">
      <c r="B1" s="209" t="s">
        <v>298</v>
      </c>
      <c r="C1" s="209"/>
      <c r="D1" s="209"/>
      <c r="E1" s="209"/>
      <c r="F1" s="209"/>
      <c r="G1" s="209"/>
      <c r="H1" s="209"/>
      <c r="I1" s="209"/>
      <c r="J1" s="209"/>
    </row>
    <row r="2" spans="2:10" ht="18.75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4" ht="23.25" customHeight="1">
      <c r="B3" s="49" t="s">
        <v>245</v>
      </c>
      <c r="C3" s="49"/>
      <c r="D3" s="49"/>
    </row>
    <row r="4" spans="4:5" ht="13.5">
      <c r="D4" s="15"/>
      <c r="E4" s="36"/>
    </row>
    <row r="5" ht="13.5">
      <c r="D5" s="15"/>
    </row>
    <row r="6" ht="13.5">
      <c r="D6" s="15"/>
    </row>
    <row r="7" ht="13.5">
      <c r="D7" s="15"/>
    </row>
    <row r="8" spans="2:4" ht="14.25" customHeight="1">
      <c r="B8" s="50" t="s">
        <v>246</v>
      </c>
      <c r="C8" s="50"/>
      <c r="D8" s="50"/>
    </row>
    <row r="9" spans="2:8" ht="14.25" customHeight="1">
      <c r="B9" s="50"/>
      <c r="C9" s="180" t="s">
        <v>544</v>
      </c>
      <c r="D9" s="50"/>
      <c r="E9" t="s">
        <v>543</v>
      </c>
      <c r="H9" t="s">
        <v>545</v>
      </c>
    </row>
    <row r="10" ht="13.5">
      <c r="C10" s="15"/>
    </row>
    <row r="11" ht="13.5">
      <c r="C11" s="15"/>
    </row>
    <row r="12" spans="3:5" ht="13.5">
      <c r="C12" s="51" t="s">
        <v>187</v>
      </c>
      <c r="E12" s="5" t="s">
        <v>219</v>
      </c>
    </row>
    <row r="13" ht="13.5">
      <c r="C13" s="15"/>
    </row>
    <row r="14" spans="3:8" ht="13.5">
      <c r="C14" s="15"/>
      <c r="H14" s="52" t="s">
        <v>247</v>
      </c>
    </row>
    <row r="15" spans="3:5" ht="13.5">
      <c r="C15" s="15"/>
      <c r="E15" s="5" t="s">
        <v>248</v>
      </c>
    </row>
    <row r="16" ht="13.5">
      <c r="C16" s="15"/>
    </row>
    <row r="17" ht="13.5">
      <c r="C17" s="15"/>
    </row>
    <row r="18" spans="2:9" ht="13.5">
      <c r="B18" s="53"/>
      <c r="C18" s="48" t="s">
        <v>249</v>
      </c>
      <c r="E18" s="52" t="s">
        <v>250</v>
      </c>
      <c r="H18" s="46" t="s">
        <v>251</v>
      </c>
      <c r="I18" s="54"/>
    </row>
    <row r="19" spans="2:9" ht="13.5">
      <c r="B19" s="53"/>
      <c r="C19" s="53"/>
      <c r="E19" s="52"/>
      <c r="H19" s="54"/>
      <c r="I19" s="54"/>
    </row>
    <row r="20" spans="2:9" ht="13.5">
      <c r="B20" s="53"/>
      <c r="C20" s="53"/>
      <c r="E20" s="52"/>
      <c r="H20" s="54"/>
      <c r="I20" s="54"/>
    </row>
    <row r="21" spans="2:9" ht="13.5">
      <c r="B21" s="53"/>
      <c r="C21" s="53"/>
      <c r="E21" s="52"/>
      <c r="H21" s="54"/>
      <c r="I21" s="54"/>
    </row>
    <row r="22" spans="2:9" ht="13.5">
      <c r="B22" s="53"/>
      <c r="C22" s="53"/>
      <c r="E22" s="52"/>
      <c r="H22" s="54"/>
      <c r="I22" s="54"/>
    </row>
    <row r="23" spans="2:9" ht="13.5">
      <c r="B23" s="53"/>
      <c r="C23" s="53"/>
      <c r="E23" s="52"/>
      <c r="H23" s="54"/>
      <c r="I23" s="54"/>
    </row>
    <row r="24" spans="2:9" ht="13.5">
      <c r="B24" s="53"/>
      <c r="C24" s="53"/>
      <c r="E24" s="52"/>
      <c r="H24" s="54"/>
      <c r="I24" s="54"/>
    </row>
    <row r="25" ht="17.25">
      <c r="B25" s="50" t="s">
        <v>252</v>
      </c>
    </row>
    <row r="26" spans="2:8" ht="13.5">
      <c r="B26" s="15"/>
      <c r="C26" s="15" t="s">
        <v>253</v>
      </c>
      <c r="E26" t="s">
        <v>190</v>
      </c>
      <c r="H26" s="55" t="s">
        <v>254</v>
      </c>
    </row>
    <row r="27" ht="13.5">
      <c r="C27" s="15"/>
    </row>
    <row r="28" ht="13.5">
      <c r="C28" s="15"/>
    </row>
    <row r="29" spans="3:5" ht="13.5">
      <c r="C29" s="15" t="s">
        <v>186</v>
      </c>
      <c r="E29" s="3" t="s">
        <v>217</v>
      </c>
    </row>
    <row r="30" ht="13.5">
      <c r="C30" s="15"/>
    </row>
    <row r="31" spans="3:8" ht="13.5">
      <c r="C31" s="15"/>
      <c r="H31" t="s">
        <v>188</v>
      </c>
    </row>
    <row r="32" spans="3:5" ht="13.5">
      <c r="C32" s="15"/>
      <c r="E32" s="3" t="s">
        <v>221</v>
      </c>
    </row>
    <row r="33" ht="13.5">
      <c r="C33" s="15"/>
    </row>
    <row r="34" ht="13.5">
      <c r="C34" s="15"/>
    </row>
    <row r="35" spans="2:8" ht="13.5">
      <c r="B35" s="15"/>
      <c r="C35" s="15" t="s">
        <v>255</v>
      </c>
      <c r="E35" t="s">
        <v>185</v>
      </c>
      <c r="H35" s="47" t="s">
        <v>159</v>
      </c>
    </row>
    <row r="36" ht="13.5">
      <c r="C36" s="15"/>
    </row>
    <row r="37" ht="13.5">
      <c r="C37" s="15"/>
    </row>
    <row r="38" ht="13.5">
      <c r="C38" s="15"/>
    </row>
    <row r="39" ht="13.5">
      <c r="C39" s="15"/>
    </row>
    <row r="41" ht="17.25">
      <c r="B41" s="50" t="s">
        <v>256</v>
      </c>
    </row>
    <row r="42" spans="3:8" ht="13.5">
      <c r="C42" s="48" t="s">
        <v>257</v>
      </c>
      <c r="E42" s="52" t="s">
        <v>258</v>
      </c>
      <c r="H42" s="46" t="s">
        <v>259</v>
      </c>
    </row>
    <row r="43" ht="13.5">
      <c r="C43" s="15"/>
    </row>
    <row r="44" ht="13.5">
      <c r="C44" s="15"/>
    </row>
    <row r="45" spans="3:5" ht="13.5">
      <c r="C45" s="51" t="s">
        <v>260</v>
      </c>
      <c r="E45" s="5" t="s">
        <v>261</v>
      </c>
    </row>
    <row r="46" ht="13.5">
      <c r="C46" s="15"/>
    </row>
    <row r="47" spans="3:8" ht="13.5">
      <c r="C47" s="15"/>
      <c r="H47" s="52" t="s">
        <v>262</v>
      </c>
    </row>
    <row r="48" spans="3:5" ht="13.5">
      <c r="C48" s="15"/>
      <c r="E48" s="5" t="s">
        <v>263</v>
      </c>
    </row>
    <row r="49" ht="13.5">
      <c r="C49" s="15"/>
    </row>
    <row r="50" ht="13.5">
      <c r="C50" s="15"/>
    </row>
    <row r="51" spans="3:8" ht="13.5">
      <c r="C51" s="48" t="s">
        <v>264</v>
      </c>
      <c r="E51" s="52" t="s">
        <v>265</v>
      </c>
      <c r="H51" s="46" t="s">
        <v>266</v>
      </c>
    </row>
    <row r="52" ht="13.5">
      <c r="C52" s="15"/>
    </row>
    <row r="53" ht="12.75" customHeight="1">
      <c r="C53" s="15"/>
    </row>
    <row r="54" ht="13.5">
      <c r="C54" s="15"/>
    </row>
    <row r="55" ht="13.5">
      <c r="C55" s="15"/>
    </row>
    <row r="56" ht="13.5">
      <c r="C56" s="15"/>
    </row>
    <row r="57" ht="13.5">
      <c r="C57" s="15"/>
    </row>
    <row r="58" spans="6:10" ht="13.5">
      <c r="F58" s="15"/>
      <c r="G58" s="53"/>
      <c r="H58" s="15"/>
      <c r="J58" s="46"/>
    </row>
    <row r="59" spans="6:10" ht="13.5">
      <c r="F59" s="15"/>
      <c r="G59" s="53"/>
      <c r="H59" s="15"/>
      <c r="J59" s="46"/>
    </row>
    <row r="60" spans="6:10" ht="13.5">
      <c r="F60" s="15"/>
      <c r="G60" s="53"/>
      <c r="H60" s="15"/>
      <c r="J60" s="46"/>
    </row>
    <row r="62" spans="3:11" ht="18" customHeight="1">
      <c r="C62" s="211" t="s">
        <v>192</v>
      </c>
      <c r="D62" s="211"/>
      <c r="E62" s="40"/>
      <c r="F62" s="56"/>
      <c r="G62" s="211" t="s">
        <v>193</v>
      </c>
      <c r="H62" s="211"/>
      <c r="I62" s="211"/>
      <c r="J62" s="40" t="s">
        <v>194</v>
      </c>
      <c r="K62" s="40" t="s">
        <v>267</v>
      </c>
    </row>
    <row r="63" spans="3:11" ht="18" customHeight="1">
      <c r="C63" s="215" t="s">
        <v>268</v>
      </c>
      <c r="D63" s="216"/>
      <c r="E63" s="40" t="s">
        <v>269</v>
      </c>
      <c r="F63" s="40" t="s">
        <v>183</v>
      </c>
      <c r="G63" s="57" t="s">
        <v>270</v>
      </c>
      <c r="H63" s="58" t="s">
        <v>197</v>
      </c>
      <c r="I63" s="59" t="s">
        <v>271</v>
      </c>
      <c r="J63" s="60" t="s">
        <v>272</v>
      </c>
      <c r="K63" s="60" t="s">
        <v>273</v>
      </c>
    </row>
    <row r="64" spans="3:11" ht="18" customHeight="1">
      <c r="C64" s="217"/>
      <c r="D64" s="218"/>
      <c r="E64" s="40" t="s">
        <v>274</v>
      </c>
      <c r="F64" s="56" t="s">
        <v>250</v>
      </c>
      <c r="G64" s="57" t="s">
        <v>249</v>
      </c>
      <c r="H64" s="58" t="s">
        <v>197</v>
      </c>
      <c r="I64" s="59" t="s">
        <v>251</v>
      </c>
      <c r="J64" s="60" t="s">
        <v>275</v>
      </c>
      <c r="K64" s="60" t="s">
        <v>266</v>
      </c>
    </row>
    <row r="65" spans="3:11" ht="18" customHeight="1">
      <c r="C65" s="215" t="s">
        <v>276</v>
      </c>
      <c r="D65" s="216"/>
      <c r="E65" s="40" t="s">
        <v>277</v>
      </c>
      <c r="F65" s="40" t="s">
        <v>190</v>
      </c>
      <c r="G65" s="42" t="s">
        <v>253</v>
      </c>
      <c r="H65" s="43" t="s">
        <v>197</v>
      </c>
      <c r="I65" s="61" t="s">
        <v>254</v>
      </c>
      <c r="J65" s="60" t="s">
        <v>270</v>
      </c>
      <c r="K65" s="60" t="s">
        <v>271</v>
      </c>
    </row>
    <row r="66" spans="3:11" ht="18" customHeight="1">
      <c r="C66" s="217"/>
      <c r="D66" s="218"/>
      <c r="E66" s="40" t="s">
        <v>278</v>
      </c>
      <c r="F66" s="56" t="s">
        <v>279</v>
      </c>
      <c r="G66" s="42" t="s">
        <v>257</v>
      </c>
      <c r="H66" s="43" t="s">
        <v>197</v>
      </c>
      <c r="I66" s="44" t="s">
        <v>259</v>
      </c>
      <c r="J66" s="60" t="s">
        <v>249</v>
      </c>
      <c r="K66" s="60" t="s">
        <v>251</v>
      </c>
    </row>
    <row r="67" spans="3:11" ht="18" customHeight="1">
      <c r="C67" s="215" t="s">
        <v>280</v>
      </c>
      <c r="D67" s="216"/>
      <c r="E67" s="40" t="s">
        <v>277</v>
      </c>
      <c r="F67" s="40" t="s">
        <v>185</v>
      </c>
      <c r="G67" s="42" t="s">
        <v>281</v>
      </c>
      <c r="H67" s="43" t="s">
        <v>197</v>
      </c>
      <c r="I67" s="44" t="s">
        <v>282</v>
      </c>
      <c r="J67" s="60" t="s">
        <v>283</v>
      </c>
      <c r="K67" s="62" t="s">
        <v>254</v>
      </c>
    </row>
    <row r="68" spans="3:11" ht="18" customHeight="1">
      <c r="C68" s="217"/>
      <c r="D68" s="218"/>
      <c r="E68" s="40" t="s">
        <v>278</v>
      </c>
      <c r="F68" s="56" t="s">
        <v>284</v>
      </c>
      <c r="G68" s="42" t="s">
        <v>264</v>
      </c>
      <c r="H68" s="43" t="s">
        <v>197</v>
      </c>
      <c r="I68" s="44" t="s">
        <v>266</v>
      </c>
      <c r="J68" s="60" t="s">
        <v>257</v>
      </c>
      <c r="K68" s="60" t="s">
        <v>259</v>
      </c>
    </row>
    <row r="69" spans="3:11" ht="18" customHeight="1">
      <c r="C69" s="215"/>
      <c r="D69" s="219"/>
      <c r="E69" s="219"/>
      <c r="F69" s="219"/>
      <c r="G69" s="219"/>
      <c r="H69" s="219"/>
      <c r="I69" s="219"/>
      <c r="J69" s="219"/>
      <c r="K69" s="216"/>
    </row>
    <row r="70" spans="3:11" ht="18" customHeight="1">
      <c r="C70" s="217"/>
      <c r="D70" s="220"/>
      <c r="E70" s="220"/>
      <c r="F70" s="220"/>
      <c r="G70" s="220"/>
      <c r="H70" s="220"/>
      <c r="I70" s="220"/>
      <c r="J70" s="220"/>
      <c r="K70" s="218"/>
    </row>
    <row r="71" spans="3:11" ht="18" customHeight="1">
      <c r="C71" s="215" t="s">
        <v>285</v>
      </c>
      <c r="D71" s="216"/>
      <c r="E71" s="40" t="s">
        <v>269</v>
      </c>
      <c r="F71" s="40" t="s">
        <v>187</v>
      </c>
      <c r="G71" s="57" t="s">
        <v>249</v>
      </c>
      <c r="H71" s="58" t="s">
        <v>197</v>
      </c>
      <c r="I71" s="59" t="s">
        <v>270</v>
      </c>
      <c r="J71" s="40" t="s">
        <v>273</v>
      </c>
      <c r="K71" s="62" t="s">
        <v>254</v>
      </c>
    </row>
    <row r="72" spans="3:11" ht="18" customHeight="1">
      <c r="C72" s="217"/>
      <c r="D72" s="218"/>
      <c r="E72" s="40" t="s">
        <v>274</v>
      </c>
      <c r="F72" s="56" t="s">
        <v>247</v>
      </c>
      <c r="G72" s="57" t="s">
        <v>251</v>
      </c>
      <c r="H72" s="58" t="s">
        <v>197</v>
      </c>
      <c r="I72" s="59" t="s">
        <v>271</v>
      </c>
      <c r="J72" s="40" t="s">
        <v>259</v>
      </c>
      <c r="K72" s="40" t="s">
        <v>266</v>
      </c>
    </row>
    <row r="73" spans="3:11" ht="18" customHeight="1">
      <c r="C73" s="215" t="s">
        <v>286</v>
      </c>
      <c r="D73" s="216"/>
      <c r="E73" s="40" t="s">
        <v>277</v>
      </c>
      <c r="F73" s="40" t="s">
        <v>186</v>
      </c>
      <c r="G73" s="42" t="s">
        <v>272</v>
      </c>
      <c r="H73" s="43" t="s">
        <v>197</v>
      </c>
      <c r="I73" s="44" t="s">
        <v>253</v>
      </c>
      <c r="J73" s="60" t="s">
        <v>249</v>
      </c>
      <c r="K73" s="60" t="s">
        <v>270</v>
      </c>
    </row>
    <row r="74" spans="3:11" ht="18" customHeight="1">
      <c r="C74" s="217"/>
      <c r="D74" s="218"/>
      <c r="E74" s="40" t="s">
        <v>278</v>
      </c>
      <c r="F74" s="56" t="s">
        <v>287</v>
      </c>
      <c r="G74" s="42" t="s">
        <v>264</v>
      </c>
      <c r="H74" s="43" t="s">
        <v>197</v>
      </c>
      <c r="I74" s="44" t="s">
        <v>257</v>
      </c>
      <c r="J74" s="60" t="s">
        <v>251</v>
      </c>
      <c r="K74" s="60" t="s">
        <v>271</v>
      </c>
    </row>
    <row r="75" spans="3:11" ht="18" customHeight="1">
      <c r="C75" s="215" t="s">
        <v>288</v>
      </c>
      <c r="D75" s="216"/>
      <c r="E75" s="40" t="s">
        <v>277</v>
      </c>
      <c r="F75" s="40" t="s">
        <v>188</v>
      </c>
      <c r="G75" s="63" t="s">
        <v>159</v>
      </c>
      <c r="H75" s="43" t="s">
        <v>197</v>
      </c>
      <c r="I75" s="61" t="s">
        <v>254</v>
      </c>
      <c r="J75" s="40" t="s">
        <v>272</v>
      </c>
      <c r="K75" s="40" t="s">
        <v>253</v>
      </c>
    </row>
    <row r="76" spans="3:11" ht="18" customHeight="1">
      <c r="C76" s="217"/>
      <c r="D76" s="218"/>
      <c r="E76" s="40" t="s">
        <v>278</v>
      </c>
      <c r="F76" s="56" t="s">
        <v>289</v>
      </c>
      <c r="G76" s="42" t="s">
        <v>259</v>
      </c>
      <c r="H76" s="43" t="s">
        <v>197</v>
      </c>
      <c r="I76" s="44" t="s">
        <v>266</v>
      </c>
      <c r="J76" s="40" t="s">
        <v>264</v>
      </c>
      <c r="K76" s="40" t="s">
        <v>257</v>
      </c>
    </row>
    <row r="77" spans="3:11" ht="18" customHeight="1">
      <c r="C77" s="215"/>
      <c r="D77" s="219"/>
      <c r="E77" s="219"/>
      <c r="F77" s="219"/>
      <c r="G77" s="219"/>
      <c r="H77" s="219"/>
      <c r="I77" s="219"/>
      <c r="J77" s="219"/>
      <c r="K77" s="216"/>
    </row>
    <row r="78" spans="3:11" ht="18" customHeight="1">
      <c r="C78" s="217"/>
      <c r="D78" s="220"/>
      <c r="E78" s="220"/>
      <c r="F78" s="220"/>
      <c r="G78" s="220"/>
      <c r="H78" s="220"/>
      <c r="I78" s="220"/>
      <c r="J78" s="220"/>
      <c r="K78" s="218"/>
    </row>
    <row r="79" spans="3:11" ht="18" customHeight="1">
      <c r="C79" s="215" t="s">
        <v>290</v>
      </c>
      <c r="D79" s="216"/>
      <c r="E79" s="40" t="s">
        <v>269</v>
      </c>
      <c r="F79" s="40" t="s">
        <v>219</v>
      </c>
      <c r="G79" s="57" t="s">
        <v>270</v>
      </c>
      <c r="H79" s="58" t="s">
        <v>197</v>
      </c>
      <c r="I79" s="59" t="s">
        <v>251</v>
      </c>
      <c r="J79" s="62" t="s">
        <v>254</v>
      </c>
      <c r="K79" s="60" t="s">
        <v>272</v>
      </c>
    </row>
    <row r="80" spans="3:11" ht="18" customHeight="1">
      <c r="C80" s="217"/>
      <c r="D80" s="218"/>
      <c r="E80" s="40" t="s">
        <v>274</v>
      </c>
      <c r="F80" s="56" t="s">
        <v>291</v>
      </c>
      <c r="G80" s="57" t="s">
        <v>271</v>
      </c>
      <c r="H80" s="58" t="s">
        <v>197</v>
      </c>
      <c r="I80" s="59" t="s">
        <v>249</v>
      </c>
      <c r="J80" s="60" t="s">
        <v>259</v>
      </c>
      <c r="K80" s="40" t="s">
        <v>264</v>
      </c>
    </row>
    <row r="81" spans="3:11" ht="18" customHeight="1">
      <c r="C81" s="215" t="s">
        <v>292</v>
      </c>
      <c r="D81" s="216"/>
      <c r="E81" s="40" t="s">
        <v>277</v>
      </c>
      <c r="F81" s="40" t="s">
        <v>217</v>
      </c>
      <c r="G81" s="42" t="s">
        <v>253</v>
      </c>
      <c r="H81" s="43" t="s">
        <v>197</v>
      </c>
      <c r="I81" s="44" t="s">
        <v>273</v>
      </c>
      <c r="J81" s="60" t="s">
        <v>270</v>
      </c>
      <c r="K81" s="60" t="s">
        <v>251</v>
      </c>
    </row>
    <row r="82" spans="3:11" ht="18" customHeight="1">
      <c r="C82" s="217"/>
      <c r="D82" s="218"/>
      <c r="E82" s="40" t="s">
        <v>278</v>
      </c>
      <c r="F82" s="56" t="s">
        <v>293</v>
      </c>
      <c r="G82" s="42" t="s">
        <v>266</v>
      </c>
      <c r="H82" s="43" t="s">
        <v>197</v>
      </c>
      <c r="I82" s="44" t="s">
        <v>257</v>
      </c>
      <c r="J82" s="60" t="s">
        <v>271</v>
      </c>
      <c r="K82" s="60" t="s">
        <v>249</v>
      </c>
    </row>
    <row r="83" spans="3:11" ht="18" customHeight="1">
      <c r="C83" s="215" t="s">
        <v>294</v>
      </c>
      <c r="D83" s="216"/>
      <c r="E83" s="40" t="s">
        <v>277</v>
      </c>
      <c r="F83" s="40" t="s">
        <v>221</v>
      </c>
      <c r="G83" s="64" t="s">
        <v>254</v>
      </c>
      <c r="H83" s="43" t="s">
        <v>197</v>
      </c>
      <c r="I83" s="44" t="s">
        <v>272</v>
      </c>
      <c r="J83" s="60" t="s">
        <v>253</v>
      </c>
      <c r="K83" s="60" t="s">
        <v>273</v>
      </c>
    </row>
    <row r="84" spans="3:11" ht="18" customHeight="1">
      <c r="C84" s="217"/>
      <c r="D84" s="218"/>
      <c r="E84" s="40" t="s">
        <v>278</v>
      </c>
      <c r="F84" s="56" t="s">
        <v>295</v>
      </c>
      <c r="G84" s="42" t="s">
        <v>259</v>
      </c>
      <c r="H84" s="43" t="s">
        <v>197</v>
      </c>
      <c r="I84" s="44" t="s">
        <v>264</v>
      </c>
      <c r="J84" s="60" t="s">
        <v>296</v>
      </c>
      <c r="K84" s="60" t="s">
        <v>257</v>
      </c>
    </row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14">
    <mergeCell ref="C81:D82"/>
    <mergeCell ref="C83:D84"/>
    <mergeCell ref="C69:K70"/>
    <mergeCell ref="C71:D72"/>
    <mergeCell ref="C73:D74"/>
    <mergeCell ref="C75:D76"/>
    <mergeCell ref="C77:K78"/>
    <mergeCell ref="C79:D80"/>
    <mergeCell ref="B1:J1"/>
    <mergeCell ref="C62:D62"/>
    <mergeCell ref="G62:I62"/>
    <mergeCell ref="C63:D64"/>
    <mergeCell ref="C65:D66"/>
    <mergeCell ref="C67:D68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A85">
      <selection activeCell="BG66" sqref="BG66"/>
    </sheetView>
  </sheetViews>
  <sheetFormatPr defaultColWidth="9.140625" defaultRowHeight="15"/>
  <cols>
    <col min="1" max="1" width="3.28125" style="22" customWidth="1"/>
    <col min="2" max="12" width="1.8515625" style="22" customWidth="1"/>
    <col min="13" max="13" width="1.28515625" style="22" customWidth="1"/>
    <col min="14" max="15" width="0.5625" style="22" customWidth="1"/>
    <col min="16" max="16" width="1.28515625" style="22" customWidth="1"/>
    <col min="17" max="38" width="1.8515625" style="22" customWidth="1"/>
    <col min="39" max="39" width="1.28515625" style="22" customWidth="1"/>
    <col min="40" max="41" width="0.5625" style="22" customWidth="1"/>
    <col min="42" max="42" width="1.28515625" style="22" customWidth="1"/>
    <col min="43" max="55" width="1.8515625" style="22" customWidth="1"/>
    <col min="56" max="56" width="0.5625" style="22" customWidth="1"/>
    <col min="57" max="16384" width="9.00390625" style="22" customWidth="1"/>
  </cols>
  <sheetData>
    <row r="1" spans="2:55" ht="33.75" customHeight="1">
      <c r="B1" s="407" t="s">
        <v>446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8" t="s">
        <v>447</v>
      </c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</row>
    <row r="2" spans="2:54" ht="19.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5"/>
      <c r="BB2" s="65"/>
    </row>
    <row r="3" spans="6:44" ht="33.75" customHeight="1">
      <c r="F3" s="221" t="s">
        <v>299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6:44" ht="18" customHeight="1"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25:43" ht="11.25" customHeight="1">
      <c r="Y5" s="222" t="s">
        <v>300</v>
      </c>
      <c r="Z5" s="222"/>
      <c r="AA5" s="222"/>
      <c r="AB5" s="222"/>
      <c r="AC5" s="222"/>
      <c r="AD5" s="222"/>
      <c r="AK5" s="70"/>
      <c r="AL5" s="70"/>
      <c r="AM5" s="70"/>
      <c r="AN5" s="70"/>
      <c r="AO5" s="70"/>
      <c r="AP5" s="70"/>
      <c r="AQ5" s="70"/>
    </row>
    <row r="6" spans="21:30" ht="11.25" customHeight="1">
      <c r="U6" s="223" t="s">
        <v>301</v>
      </c>
      <c r="V6" s="223"/>
      <c r="W6" s="223"/>
      <c r="X6" s="223"/>
      <c r="Y6" s="222"/>
      <c r="Z6" s="222"/>
      <c r="AA6" s="222"/>
      <c r="AB6" s="222"/>
      <c r="AC6" s="222"/>
      <c r="AD6" s="222"/>
    </row>
    <row r="7" spans="21:30" ht="11.25" customHeight="1">
      <c r="U7" s="72"/>
      <c r="V7" s="223" t="s">
        <v>302</v>
      </c>
      <c r="W7" s="223"/>
      <c r="X7" s="72"/>
      <c r="Y7" s="224" t="s">
        <v>303</v>
      </c>
      <c r="Z7" s="224"/>
      <c r="AA7" s="224"/>
      <c r="AB7" s="224"/>
      <c r="AC7" s="224"/>
      <c r="AD7" s="224"/>
    </row>
    <row r="8" spans="21:30" ht="11.25" customHeight="1">
      <c r="U8" s="74"/>
      <c r="V8" s="74"/>
      <c r="W8" s="74"/>
      <c r="X8" s="74"/>
      <c r="Y8" s="224"/>
      <c r="Z8" s="224"/>
      <c r="AA8" s="224"/>
      <c r="AB8" s="224"/>
      <c r="AC8" s="224"/>
      <c r="AD8" s="224"/>
    </row>
    <row r="9" spans="21:28" ht="11.25" customHeight="1">
      <c r="U9" s="74"/>
      <c r="V9" s="74"/>
      <c r="W9" s="74"/>
      <c r="X9" s="74"/>
      <c r="AB9" s="75"/>
    </row>
    <row r="10" spans="15:40" ht="7.5" customHeight="1"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</row>
    <row r="11" spans="15:40" ht="11.25" customHeight="1">
      <c r="O11" s="79"/>
      <c r="P11" s="74"/>
      <c r="Q11" s="74"/>
      <c r="R11" s="74"/>
      <c r="S11" s="74"/>
      <c r="T11" s="74"/>
      <c r="U11" s="223" t="s">
        <v>304</v>
      </c>
      <c r="V11" s="223"/>
      <c r="W11" s="223"/>
      <c r="X11" s="223"/>
      <c r="Y11" s="224" t="s">
        <v>305</v>
      </c>
      <c r="Z11" s="224"/>
      <c r="AA11" s="224"/>
      <c r="AB11" s="224"/>
      <c r="AC11" s="224"/>
      <c r="AD11" s="224"/>
      <c r="AI11" s="74"/>
      <c r="AJ11" s="74"/>
      <c r="AK11" s="74"/>
      <c r="AL11" s="74"/>
      <c r="AM11" s="74"/>
      <c r="AN11" s="80"/>
    </row>
    <row r="12" spans="15:40" ht="11.25" customHeight="1">
      <c r="O12" s="79"/>
      <c r="P12" s="74"/>
      <c r="Q12" s="74"/>
      <c r="R12" s="74"/>
      <c r="S12" s="74"/>
      <c r="T12" s="74"/>
      <c r="U12" s="72"/>
      <c r="V12" s="223" t="s">
        <v>221</v>
      </c>
      <c r="W12" s="223"/>
      <c r="X12" s="72"/>
      <c r="Y12" s="224"/>
      <c r="Z12" s="224"/>
      <c r="AA12" s="224"/>
      <c r="AB12" s="224"/>
      <c r="AC12" s="224"/>
      <c r="AD12" s="224"/>
      <c r="AI12" s="74"/>
      <c r="AJ12" s="74"/>
      <c r="AK12" s="74"/>
      <c r="AL12" s="74"/>
      <c r="AM12" s="74"/>
      <c r="AN12" s="80"/>
    </row>
    <row r="13" spans="15:40" ht="7.5" customHeight="1">
      <c r="O13" s="79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3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0"/>
    </row>
    <row r="14" spans="15:40" ht="11.25" customHeight="1">
      <c r="O14" s="84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6"/>
    </row>
    <row r="15" spans="7:47" ht="11.25" customHeight="1">
      <c r="G15" s="80"/>
      <c r="H15" s="76"/>
      <c r="I15" s="77"/>
      <c r="J15" s="87"/>
      <c r="K15" s="87"/>
      <c r="L15" s="228" t="s">
        <v>306</v>
      </c>
      <c r="M15" s="228"/>
      <c r="N15" s="228"/>
      <c r="O15" s="228"/>
      <c r="P15" s="228"/>
      <c r="Q15" s="228"/>
      <c r="R15" s="77"/>
      <c r="S15" s="77"/>
      <c r="T15" s="77"/>
      <c r="U15" s="78"/>
      <c r="AH15" s="76"/>
      <c r="AI15" s="77"/>
      <c r="AJ15" s="87"/>
      <c r="AK15" s="87"/>
      <c r="AL15" s="228" t="s">
        <v>307</v>
      </c>
      <c r="AM15" s="228"/>
      <c r="AN15" s="228"/>
      <c r="AO15" s="228"/>
      <c r="AP15" s="228"/>
      <c r="AQ15" s="228"/>
      <c r="AR15" s="77"/>
      <c r="AS15" s="77"/>
      <c r="AT15" s="77"/>
      <c r="AU15" s="78"/>
    </row>
    <row r="16" spans="7:47" ht="11.25" customHeight="1">
      <c r="G16" s="80"/>
      <c r="H16" s="79"/>
      <c r="I16" s="74"/>
      <c r="J16" s="88"/>
      <c r="K16" s="88"/>
      <c r="L16" s="72"/>
      <c r="M16" s="223" t="s">
        <v>308</v>
      </c>
      <c r="N16" s="223"/>
      <c r="O16" s="223"/>
      <c r="P16" s="223"/>
      <c r="Q16" s="72"/>
      <c r="R16" s="74"/>
      <c r="S16" s="74"/>
      <c r="T16" s="74"/>
      <c r="U16" s="80"/>
      <c r="AG16" s="80"/>
      <c r="AH16" s="79"/>
      <c r="AI16" s="74"/>
      <c r="AJ16" s="88"/>
      <c r="AK16" s="88"/>
      <c r="AL16" s="72"/>
      <c r="AM16" s="223" t="s">
        <v>308</v>
      </c>
      <c r="AN16" s="223"/>
      <c r="AO16" s="223"/>
      <c r="AP16" s="223"/>
      <c r="AQ16" s="72"/>
      <c r="AR16" s="74"/>
      <c r="AS16" s="74"/>
      <c r="AT16" s="74"/>
      <c r="AU16" s="80"/>
    </row>
    <row r="17" spans="7:51" ht="11.25" customHeight="1">
      <c r="G17" s="80"/>
      <c r="H17" s="79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0"/>
      <c r="V17" s="74"/>
      <c r="W17" s="74"/>
      <c r="X17" s="74"/>
      <c r="Y17" s="74"/>
      <c r="AG17" s="80"/>
      <c r="AH17" s="79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80"/>
      <c r="AV17" s="74"/>
      <c r="AW17" s="74"/>
      <c r="AX17" s="74"/>
      <c r="AY17" s="74"/>
    </row>
    <row r="18" spans="7:51" ht="11.25" customHeight="1">
      <c r="G18" s="89"/>
      <c r="H18" s="79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89"/>
      <c r="V18" s="74"/>
      <c r="W18" s="74"/>
      <c r="X18" s="74"/>
      <c r="Y18" s="74"/>
      <c r="AG18" s="89"/>
      <c r="AH18" s="79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89"/>
      <c r="AV18" s="74"/>
      <c r="AW18" s="74"/>
      <c r="AX18" s="74"/>
      <c r="AY18" s="74"/>
    </row>
    <row r="19" spans="5:50" ht="11.25" customHeight="1">
      <c r="E19" s="76"/>
      <c r="F19" s="228" t="s">
        <v>309</v>
      </c>
      <c r="G19" s="228"/>
      <c r="H19" s="228"/>
      <c r="I19" s="228"/>
      <c r="J19" s="78"/>
      <c r="S19" s="76"/>
      <c r="T19" s="228" t="s">
        <v>309</v>
      </c>
      <c r="U19" s="228"/>
      <c r="V19" s="228"/>
      <c r="W19" s="228"/>
      <c r="X19" s="78"/>
      <c r="AE19" s="76"/>
      <c r="AF19" s="228" t="s">
        <v>307</v>
      </c>
      <c r="AG19" s="228"/>
      <c r="AH19" s="228"/>
      <c r="AI19" s="228"/>
      <c r="AJ19" s="78"/>
      <c r="AS19" s="76"/>
      <c r="AT19" s="228" t="s">
        <v>307</v>
      </c>
      <c r="AU19" s="228"/>
      <c r="AV19" s="228"/>
      <c r="AW19" s="228"/>
      <c r="AX19" s="78"/>
    </row>
    <row r="20" spans="5:50" ht="11.25" customHeight="1">
      <c r="E20" s="79"/>
      <c r="F20" s="72"/>
      <c r="G20" s="223" t="s">
        <v>310</v>
      </c>
      <c r="H20" s="223"/>
      <c r="I20" s="72"/>
      <c r="J20" s="80"/>
      <c r="S20" s="79"/>
      <c r="T20" s="72"/>
      <c r="U20" s="223" t="s">
        <v>311</v>
      </c>
      <c r="V20" s="223"/>
      <c r="W20" s="72"/>
      <c r="X20" s="80"/>
      <c r="AE20" s="79"/>
      <c r="AF20" s="72"/>
      <c r="AG20" s="223" t="s">
        <v>310</v>
      </c>
      <c r="AH20" s="223"/>
      <c r="AI20" s="72"/>
      <c r="AJ20" s="80"/>
      <c r="AS20" s="79"/>
      <c r="AT20" s="72"/>
      <c r="AU20" s="223" t="s">
        <v>311</v>
      </c>
      <c r="AV20" s="223"/>
      <c r="AW20" s="72"/>
      <c r="AX20" s="80"/>
    </row>
    <row r="21" spans="5:50" ht="11.25" customHeight="1">
      <c r="E21" s="79"/>
      <c r="F21" s="74"/>
      <c r="G21" s="74"/>
      <c r="H21" s="74"/>
      <c r="I21" s="74"/>
      <c r="J21" s="80"/>
      <c r="S21" s="79"/>
      <c r="T21" s="74"/>
      <c r="U21" s="74"/>
      <c r="V21" s="74"/>
      <c r="W21" s="74"/>
      <c r="X21" s="80"/>
      <c r="AE21" s="79"/>
      <c r="AF21" s="74"/>
      <c r="AG21" s="74"/>
      <c r="AH21" s="74"/>
      <c r="AI21" s="74"/>
      <c r="AJ21" s="80"/>
      <c r="AS21" s="79"/>
      <c r="AT21" s="74"/>
      <c r="AU21" s="74"/>
      <c r="AV21" s="74"/>
      <c r="AW21" s="74"/>
      <c r="AX21" s="80"/>
    </row>
    <row r="22" spans="5:50" ht="11.25" customHeight="1">
      <c r="E22" s="79"/>
      <c r="F22" s="74"/>
      <c r="G22" s="74"/>
      <c r="H22" s="74"/>
      <c r="I22" s="74"/>
      <c r="J22" s="80"/>
      <c r="S22" s="79"/>
      <c r="T22" s="74"/>
      <c r="U22" s="74"/>
      <c r="V22" s="74"/>
      <c r="W22" s="74"/>
      <c r="X22" s="80"/>
      <c r="AE22" s="79"/>
      <c r="AF22" s="74"/>
      <c r="AG22" s="74"/>
      <c r="AH22" s="74"/>
      <c r="AI22" s="74"/>
      <c r="AJ22" s="80"/>
      <c r="AS22" s="79"/>
      <c r="AT22" s="74"/>
      <c r="AU22" s="74"/>
      <c r="AV22" s="74"/>
      <c r="AW22" s="74"/>
      <c r="AX22" s="80"/>
    </row>
    <row r="23" spans="2:53" ht="11.25" customHeight="1">
      <c r="B23" s="229" t="s">
        <v>312</v>
      </c>
      <c r="C23" s="229"/>
      <c r="D23" s="229"/>
      <c r="E23" s="229"/>
      <c r="F23" s="229"/>
      <c r="G23" s="229"/>
      <c r="H23" s="229" t="s">
        <v>313</v>
      </c>
      <c r="I23" s="229"/>
      <c r="J23" s="229"/>
      <c r="K23" s="229"/>
      <c r="L23" s="229"/>
      <c r="M23" s="229"/>
      <c r="N23" s="229"/>
      <c r="O23" s="230" t="s">
        <v>314</v>
      </c>
      <c r="P23" s="230"/>
      <c r="Q23" s="230"/>
      <c r="R23" s="230"/>
      <c r="S23" s="230"/>
      <c r="T23" s="230"/>
      <c r="U23" s="230"/>
      <c r="V23" s="230" t="s">
        <v>315</v>
      </c>
      <c r="W23" s="230"/>
      <c r="X23" s="230"/>
      <c r="Y23" s="230"/>
      <c r="Z23" s="230"/>
      <c r="AA23" s="230"/>
      <c r="AB23" s="230" t="s">
        <v>316</v>
      </c>
      <c r="AC23" s="230"/>
      <c r="AD23" s="230"/>
      <c r="AE23" s="230"/>
      <c r="AF23" s="230"/>
      <c r="AG23" s="230"/>
      <c r="AH23" s="230" t="s">
        <v>317</v>
      </c>
      <c r="AI23" s="230"/>
      <c r="AJ23" s="230"/>
      <c r="AK23" s="230"/>
      <c r="AL23" s="230"/>
      <c r="AM23" s="230"/>
      <c r="AN23" s="230"/>
      <c r="AO23" s="230" t="s">
        <v>318</v>
      </c>
      <c r="AP23" s="230"/>
      <c r="AQ23" s="230"/>
      <c r="AR23" s="230"/>
      <c r="AS23" s="230"/>
      <c r="AT23" s="230"/>
      <c r="AU23" s="230"/>
      <c r="AV23" s="230" t="s">
        <v>319</v>
      </c>
      <c r="AW23" s="230"/>
      <c r="AX23" s="230"/>
      <c r="AY23" s="230"/>
      <c r="AZ23" s="230"/>
      <c r="BA23" s="230"/>
    </row>
    <row r="24" spans="2:53" ht="11.25" customHeight="1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</row>
    <row r="25" spans="4:51" ht="11.25" customHeight="1">
      <c r="D25" s="231"/>
      <c r="E25" s="232"/>
      <c r="G25" s="90"/>
      <c r="H25" s="90"/>
      <c r="I25" s="90"/>
      <c r="J25" s="231"/>
      <c r="K25" s="232"/>
      <c r="L25" s="90"/>
      <c r="M25" s="90"/>
      <c r="N25" s="90"/>
      <c r="O25" s="90"/>
      <c r="P25" s="90"/>
      <c r="Q25" s="90"/>
      <c r="R25" s="231"/>
      <c r="S25" s="232"/>
      <c r="T25" s="90"/>
      <c r="U25" s="90"/>
      <c r="V25" s="90"/>
      <c r="W25" s="91"/>
      <c r="X25" s="231"/>
      <c r="Y25" s="232"/>
      <c r="Z25" s="91"/>
      <c r="AA25" s="90"/>
      <c r="AB25" s="90"/>
      <c r="AC25" s="90"/>
      <c r="AD25" s="231"/>
      <c r="AE25" s="232"/>
      <c r="AF25" s="90"/>
      <c r="AG25" s="90"/>
      <c r="AH25" s="90"/>
      <c r="AI25" s="90"/>
      <c r="AJ25" s="231"/>
      <c r="AK25" s="232"/>
      <c r="AL25" s="90"/>
      <c r="AM25" s="90"/>
      <c r="AN25" s="90"/>
      <c r="AO25" s="90"/>
      <c r="AP25" s="90"/>
      <c r="AQ25" s="90"/>
      <c r="AR25" s="231"/>
      <c r="AS25" s="232"/>
      <c r="AT25" s="90"/>
      <c r="AU25" s="90"/>
      <c r="AV25" s="90"/>
      <c r="AW25" s="90"/>
      <c r="AX25" s="231"/>
      <c r="AY25" s="232"/>
    </row>
    <row r="26" spans="4:51" ht="11.25" customHeight="1">
      <c r="D26" s="233"/>
      <c r="E26" s="234"/>
      <c r="G26" s="90"/>
      <c r="H26" s="90"/>
      <c r="I26" s="90"/>
      <c r="J26" s="233"/>
      <c r="K26" s="234"/>
      <c r="L26" s="90"/>
      <c r="M26" s="90"/>
      <c r="N26" s="90"/>
      <c r="O26" s="90"/>
      <c r="P26" s="90"/>
      <c r="Q26" s="90"/>
      <c r="R26" s="233"/>
      <c r="S26" s="234"/>
      <c r="T26" s="90"/>
      <c r="U26" s="90"/>
      <c r="V26" s="90"/>
      <c r="W26" s="91"/>
      <c r="X26" s="233"/>
      <c r="Y26" s="234"/>
      <c r="Z26" s="91"/>
      <c r="AA26" s="90"/>
      <c r="AB26" s="90"/>
      <c r="AC26" s="90"/>
      <c r="AD26" s="233"/>
      <c r="AE26" s="234"/>
      <c r="AF26" s="90"/>
      <c r="AG26" s="90"/>
      <c r="AH26" s="90"/>
      <c r="AI26" s="90"/>
      <c r="AJ26" s="233"/>
      <c r="AK26" s="234"/>
      <c r="AL26" s="90"/>
      <c r="AM26" s="90"/>
      <c r="AN26" s="90"/>
      <c r="AO26" s="90"/>
      <c r="AP26" s="90"/>
      <c r="AQ26" s="90"/>
      <c r="AR26" s="233"/>
      <c r="AS26" s="234"/>
      <c r="AT26" s="90"/>
      <c r="AU26" s="90"/>
      <c r="AV26" s="90"/>
      <c r="AW26" s="90"/>
      <c r="AX26" s="233"/>
      <c r="AY26" s="234"/>
    </row>
    <row r="27" spans="4:51" ht="11.25" customHeight="1">
      <c r="D27" s="233"/>
      <c r="E27" s="234"/>
      <c r="G27" s="90"/>
      <c r="H27" s="90"/>
      <c r="I27" s="90"/>
      <c r="J27" s="233"/>
      <c r="K27" s="234"/>
      <c r="L27" s="90"/>
      <c r="M27" s="90"/>
      <c r="N27" s="90"/>
      <c r="O27" s="90"/>
      <c r="P27" s="90"/>
      <c r="Q27" s="90"/>
      <c r="R27" s="233"/>
      <c r="S27" s="234"/>
      <c r="T27" s="90"/>
      <c r="U27" s="90"/>
      <c r="V27" s="90"/>
      <c r="W27" s="91"/>
      <c r="X27" s="233"/>
      <c r="Y27" s="234"/>
      <c r="Z27" s="91"/>
      <c r="AA27" s="90"/>
      <c r="AB27" s="90"/>
      <c r="AC27" s="90"/>
      <c r="AD27" s="233"/>
      <c r="AE27" s="234"/>
      <c r="AF27" s="90"/>
      <c r="AG27" s="90"/>
      <c r="AH27" s="90"/>
      <c r="AI27" s="90"/>
      <c r="AJ27" s="233"/>
      <c r="AK27" s="234"/>
      <c r="AL27" s="90"/>
      <c r="AM27" s="90"/>
      <c r="AN27" s="90"/>
      <c r="AO27" s="90"/>
      <c r="AP27" s="90"/>
      <c r="AQ27" s="90"/>
      <c r="AR27" s="233"/>
      <c r="AS27" s="234"/>
      <c r="AT27" s="90"/>
      <c r="AU27" s="90"/>
      <c r="AV27" s="90"/>
      <c r="AW27" s="90"/>
      <c r="AX27" s="233"/>
      <c r="AY27" s="234"/>
    </row>
    <row r="28" spans="4:51" ht="11.25" customHeight="1">
      <c r="D28" s="233"/>
      <c r="E28" s="234"/>
      <c r="G28" s="90"/>
      <c r="H28" s="90"/>
      <c r="I28" s="90"/>
      <c r="J28" s="233"/>
      <c r="K28" s="234"/>
      <c r="L28" s="90"/>
      <c r="M28" s="90"/>
      <c r="N28" s="90"/>
      <c r="O28" s="90"/>
      <c r="P28" s="90"/>
      <c r="Q28" s="90"/>
      <c r="R28" s="233"/>
      <c r="S28" s="234"/>
      <c r="T28" s="90"/>
      <c r="U28" s="90"/>
      <c r="V28" s="90"/>
      <c r="W28" s="91"/>
      <c r="X28" s="233"/>
      <c r="Y28" s="234"/>
      <c r="Z28" s="91"/>
      <c r="AA28" s="90"/>
      <c r="AB28" s="90"/>
      <c r="AC28" s="90"/>
      <c r="AD28" s="233"/>
      <c r="AE28" s="234"/>
      <c r="AF28" s="90"/>
      <c r="AG28" s="90"/>
      <c r="AH28" s="90"/>
      <c r="AI28" s="90"/>
      <c r="AJ28" s="233"/>
      <c r="AK28" s="234"/>
      <c r="AL28" s="90"/>
      <c r="AM28" s="90"/>
      <c r="AN28" s="90"/>
      <c r="AO28" s="90"/>
      <c r="AP28" s="90"/>
      <c r="AQ28" s="90"/>
      <c r="AR28" s="233"/>
      <c r="AS28" s="234"/>
      <c r="AT28" s="90"/>
      <c r="AU28" s="90"/>
      <c r="AV28" s="90"/>
      <c r="AW28" s="90"/>
      <c r="AX28" s="233"/>
      <c r="AY28" s="234"/>
    </row>
    <row r="29" spans="4:51" ht="11.25" customHeight="1">
      <c r="D29" s="233"/>
      <c r="E29" s="234"/>
      <c r="G29" s="90"/>
      <c r="H29" s="90"/>
      <c r="I29" s="90"/>
      <c r="J29" s="233"/>
      <c r="K29" s="234"/>
      <c r="L29" s="90"/>
      <c r="M29" s="90"/>
      <c r="N29" s="90"/>
      <c r="O29" s="90"/>
      <c r="P29" s="90"/>
      <c r="Q29" s="90"/>
      <c r="R29" s="233"/>
      <c r="S29" s="234"/>
      <c r="T29" s="90"/>
      <c r="U29" s="90"/>
      <c r="V29" s="90"/>
      <c r="W29" s="91"/>
      <c r="X29" s="233"/>
      <c r="Y29" s="234"/>
      <c r="Z29" s="91"/>
      <c r="AA29" s="90"/>
      <c r="AB29" s="90"/>
      <c r="AC29" s="90"/>
      <c r="AD29" s="233"/>
      <c r="AE29" s="234"/>
      <c r="AF29" s="90"/>
      <c r="AG29" s="90"/>
      <c r="AH29" s="90"/>
      <c r="AI29" s="90"/>
      <c r="AJ29" s="233"/>
      <c r="AK29" s="234"/>
      <c r="AL29" s="90"/>
      <c r="AM29" s="90"/>
      <c r="AN29" s="90"/>
      <c r="AO29" s="90"/>
      <c r="AP29" s="90"/>
      <c r="AQ29" s="90"/>
      <c r="AR29" s="233"/>
      <c r="AS29" s="234"/>
      <c r="AT29" s="90"/>
      <c r="AU29" s="90"/>
      <c r="AV29" s="90"/>
      <c r="AW29" s="90"/>
      <c r="AX29" s="233"/>
      <c r="AY29" s="234"/>
    </row>
    <row r="30" spans="4:51" ht="11.25" customHeight="1">
      <c r="D30" s="235"/>
      <c r="E30" s="236"/>
      <c r="G30" s="90"/>
      <c r="H30" s="90"/>
      <c r="I30" s="90"/>
      <c r="J30" s="235"/>
      <c r="K30" s="236"/>
      <c r="L30" s="90"/>
      <c r="M30" s="90"/>
      <c r="N30" s="90"/>
      <c r="O30" s="90"/>
      <c r="P30" s="90"/>
      <c r="Q30" s="90"/>
      <c r="R30" s="235"/>
      <c r="S30" s="236"/>
      <c r="T30" s="90"/>
      <c r="U30" s="90"/>
      <c r="V30" s="90"/>
      <c r="W30" s="91"/>
      <c r="X30" s="235"/>
      <c r="Y30" s="236"/>
      <c r="Z30" s="91"/>
      <c r="AA30" s="90"/>
      <c r="AB30" s="90"/>
      <c r="AC30" s="90"/>
      <c r="AD30" s="235"/>
      <c r="AE30" s="236"/>
      <c r="AF30" s="90"/>
      <c r="AG30" s="90"/>
      <c r="AH30" s="90"/>
      <c r="AI30" s="90"/>
      <c r="AJ30" s="235"/>
      <c r="AK30" s="236"/>
      <c r="AL30" s="90"/>
      <c r="AM30" s="90"/>
      <c r="AN30" s="90"/>
      <c r="AO30" s="90"/>
      <c r="AP30" s="90"/>
      <c r="AQ30" s="90"/>
      <c r="AR30" s="235"/>
      <c r="AS30" s="236"/>
      <c r="AT30" s="90"/>
      <c r="AU30" s="90"/>
      <c r="AV30" s="90"/>
      <c r="AW30" s="90"/>
      <c r="AX30" s="235"/>
      <c r="AY30" s="236"/>
    </row>
    <row r="31" spans="6:47" ht="11.25" customHeight="1">
      <c r="F31" s="74"/>
      <c r="G31" s="92"/>
      <c r="H31" s="74"/>
      <c r="I31" s="74"/>
      <c r="J31" s="74"/>
      <c r="K31" s="74"/>
      <c r="L31" s="223" t="s">
        <v>309</v>
      </c>
      <c r="M31" s="223"/>
      <c r="N31" s="223"/>
      <c r="O31" s="223"/>
      <c r="P31" s="223"/>
      <c r="Q31" s="223"/>
      <c r="R31" s="74"/>
      <c r="S31" s="74"/>
      <c r="T31" s="74"/>
      <c r="U31" s="92"/>
      <c r="AH31" s="93"/>
      <c r="AI31" s="74"/>
      <c r="AJ31" s="74"/>
      <c r="AK31" s="74"/>
      <c r="AL31" s="223" t="s">
        <v>307</v>
      </c>
      <c r="AM31" s="223"/>
      <c r="AN31" s="223"/>
      <c r="AO31" s="223"/>
      <c r="AP31" s="223"/>
      <c r="AQ31" s="223"/>
      <c r="AR31" s="74"/>
      <c r="AS31" s="74"/>
      <c r="AT31" s="74"/>
      <c r="AU31" s="92"/>
    </row>
    <row r="32" spans="6:47" ht="11.25" customHeight="1">
      <c r="F32" s="74"/>
      <c r="G32" s="92"/>
      <c r="H32" s="81"/>
      <c r="I32" s="94"/>
      <c r="J32" s="94"/>
      <c r="K32" s="81"/>
      <c r="L32" s="95"/>
      <c r="M32" s="237" t="s">
        <v>320</v>
      </c>
      <c r="N32" s="237"/>
      <c r="O32" s="237"/>
      <c r="P32" s="237"/>
      <c r="Q32" s="95"/>
      <c r="R32" s="81"/>
      <c r="S32" s="81"/>
      <c r="T32" s="81"/>
      <c r="U32" s="82"/>
      <c r="Z32" s="238" t="s">
        <v>321</v>
      </c>
      <c r="AA32" s="238"/>
      <c r="AB32" s="238"/>
      <c r="AC32" s="238"/>
      <c r="AH32" s="83"/>
      <c r="AI32" s="81"/>
      <c r="AJ32" s="81"/>
      <c r="AK32" s="81"/>
      <c r="AL32" s="95"/>
      <c r="AM32" s="237" t="s">
        <v>320</v>
      </c>
      <c r="AN32" s="237"/>
      <c r="AO32" s="237"/>
      <c r="AP32" s="237"/>
      <c r="AQ32" s="95"/>
      <c r="AR32" s="81"/>
      <c r="AS32" s="81"/>
      <c r="AT32" s="81"/>
      <c r="AU32" s="82"/>
    </row>
    <row r="33" spans="15:40" ht="11.25" customHeight="1">
      <c r="O33" s="93"/>
      <c r="P33" s="96"/>
      <c r="Q33" s="74"/>
      <c r="R33" s="74"/>
      <c r="S33" s="74"/>
      <c r="T33" s="74"/>
      <c r="U33" s="74"/>
      <c r="V33" s="74"/>
      <c r="W33" s="74"/>
      <c r="X33" s="74"/>
      <c r="Y33" s="74"/>
      <c r="Z33" s="238"/>
      <c r="AA33" s="238"/>
      <c r="AB33" s="238"/>
      <c r="AC33" s="238"/>
      <c r="AD33" s="74"/>
      <c r="AE33" s="74"/>
      <c r="AF33" s="74"/>
      <c r="AG33" s="74"/>
      <c r="AH33" s="74"/>
      <c r="AI33" s="74"/>
      <c r="AJ33" s="74"/>
      <c r="AK33" s="74"/>
      <c r="AL33" s="74"/>
      <c r="AM33" s="97"/>
      <c r="AN33" s="92"/>
    </row>
    <row r="34" spans="15:40" ht="11.25" customHeight="1">
      <c r="O34" s="93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100"/>
      <c r="AA34" s="101"/>
      <c r="AB34" s="102"/>
      <c r="AC34" s="100"/>
      <c r="AD34" s="99"/>
      <c r="AE34" s="99"/>
      <c r="AF34" s="99"/>
      <c r="AG34" s="99"/>
      <c r="AH34" s="99"/>
      <c r="AI34" s="99"/>
      <c r="AJ34" s="99"/>
      <c r="AK34" s="99"/>
      <c r="AL34" s="99"/>
      <c r="AM34" s="103"/>
      <c r="AN34" s="92"/>
    </row>
    <row r="35" spans="15:40" ht="11.25" customHeight="1">
      <c r="O35" s="93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88"/>
      <c r="AA35" s="68"/>
      <c r="AB35" s="68"/>
      <c r="AC35" s="68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92"/>
    </row>
    <row r="36" spans="15:40" ht="11.25" customHeight="1">
      <c r="O36" s="8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94"/>
      <c r="AA36" s="94"/>
      <c r="AB36" s="94"/>
      <c r="AC36" s="94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2"/>
    </row>
    <row r="37" spans="27:28" ht="11.25" customHeight="1">
      <c r="AA37" s="104"/>
      <c r="AB37" s="105"/>
    </row>
    <row r="38" spans="25:34" ht="11.25" customHeight="1">
      <c r="Y38" s="222" t="s">
        <v>322</v>
      </c>
      <c r="Z38" s="222"/>
      <c r="AA38" s="222"/>
      <c r="AB38" s="222"/>
      <c r="AC38" s="222"/>
      <c r="AD38" s="222"/>
      <c r="AE38" s="238" t="s">
        <v>323</v>
      </c>
      <c r="AF38" s="238"/>
      <c r="AG38" s="238"/>
      <c r="AH38" s="238"/>
    </row>
    <row r="39" spans="25:34" ht="11.25" customHeight="1">
      <c r="Y39" s="222"/>
      <c r="Z39" s="222"/>
      <c r="AA39" s="222"/>
      <c r="AB39" s="222"/>
      <c r="AC39" s="222"/>
      <c r="AD39" s="222"/>
      <c r="AE39" s="238"/>
      <c r="AF39" s="238"/>
      <c r="AG39" s="238"/>
      <c r="AH39" s="238"/>
    </row>
    <row r="40" spans="25:34" ht="11.25" customHeight="1">
      <c r="Y40" s="71"/>
      <c r="Z40" s="71"/>
      <c r="AA40" s="71"/>
      <c r="AB40" s="71"/>
      <c r="AC40" s="71"/>
      <c r="AD40" s="71"/>
      <c r="AE40" s="34"/>
      <c r="AF40" s="34"/>
      <c r="AG40" s="34"/>
      <c r="AH40" s="34"/>
    </row>
    <row r="41" spans="25:34" ht="11.25" customHeight="1">
      <c r="Y41" s="71"/>
      <c r="Z41" s="71"/>
      <c r="AA41" s="71"/>
      <c r="AB41" s="71"/>
      <c r="AC41" s="71"/>
      <c r="AD41" s="71"/>
      <c r="AE41" s="34"/>
      <c r="AF41" s="34"/>
      <c r="AG41" s="34"/>
      <c r="AH41" s="34"/>
    </row>
    <row r="42" spans="25:34" ht="11.25" customHeight="1">
      <c r="Y42" s="71"/>
      <c r="Z42" s="71"/>
      <c r="AA42" s="71"/>
      <c r="AB42" s="71"/>
      <c r="AC42" s="71"/>
      <c r="AD42" s="71"/>
      <c r="AE42" s="34"/>
      <c r="AF42" s="34"/>
      <c r="AG42" s="34"/>
      <c r="AH42" s="34"/>
    </row>
    <row r="43" ht="12.75" customHeight="1"/>
    <row r="44" ht="12.75" customHeight="1"/>
    <row r="45" spans="1:55" ht="22.5" customHeight="1">
      <c r="A45" s="88"/>
      <c r="B45" s="106"/>
      <c r="C45" s="106"/>
      <c r="D45" s="106"/>
      <c r="E45" s="239" t="s">
        <v>324</v>
      </c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74"/>
      <c r="AY45" s="74"/>
      <c r="AZ45" s="74"/>
      <c r="BA45" s="74"/>
      <c r="BB45" s="74"/>
      <c r="BC45" s="74"/>
    </row>
    <row r="46" spans="1:55" ht="12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</row>
    <row r="47" ht="12.75" customHeight="1"/>
    <row r="48" ht="12.75" customHeight="1"/>
    <row r="49" spans="8:43" ht="12.75" customHeight="1">
      <c r="H49" s="240" t="s">
        <v>325</v>
      </c>
      <c r="I49" s="240"/>
      <c r="J49" s="240"/>
      <c r="K49" s="240"/>
      <c r="L49" s="240"/>
      <c r="M49" s="240"/>
      <c r="N49" s="240"/>
      <c r="O49" s="240"/>
      <c r="P49" s="240"/>
      <c r="Y49" s="71" t="s">
        <v>326</v>
      </c>
      <c r="AI49" s="241" t="s">
        <v>327</v>
      </c>
      <c r="AJ49" s="241"/>
      <c r="AK49" s="241"/>
      <c r="AL49" s="241"/>
      <c r="AM49" s="241"/>
      <c r="AN49" s="241"/>
      <c r="AO49" s="241"/>
      <c r="AP49" s="241"/>
      <c r="AQ49" s="241"/>
    </row>
    <row r="50" spans="8:43" ht="12.75" customHeight="1">
      <c r="H50" s="240"/>
      <c r="I50" s="240"/>
      <c r="J50" s="240"/>
      <c r="K50" s="240"/>
      <c r="L50" s="240"/>
      <c r="M50" s="240"/>
      <c r="N50" s="240"/>
      <c r="O50" s="240"/>
      <c r="P50" s="240"/>
      <c r="AI50" s="241"/>
      <c r="AJ50" s="241"/>
      <c r="AK50" s="241"/>
      <c r="AL50" s="241"/>
      <c r="AM50" s="241"/>
      <c r="AN50" s="241"/>
      <c r="AO50" s="241"/>
      <c r="AP50" s="241"/>
      <c r="AQ50" s="241"/>
    </row>
    <row r="51" ht="12.75" customHeight="1">
      <c r="W51" s="71" t="s">
        <v>328</v>
      </c>
    </row>
    <row r="52" ht="12.75" customHeight="1"/>
    <row r="53" spans="14:35" ht="12.75" customHeight="1">
      <c r="N53" s="71" t="s">
        <v>329</v>
      </c>
      <c r="AI53" s="68" t="s">
        <v>330</v>
      </c>
    </row>
    <row r="54" ht="12.75" customHeight="1"/>
    <row r="55" ht="12.75" customHeight="1">
      <c r="T55" s="71" t="s">
        <v>331</v>
      </c>
    </row>
    <row r="56" ht="12.75" customHeight="1"/>
    <row r="57" spans="8:43" ht="12.75" customHeight="1">
      <c r="H57" s="240" t="s">
        <v>332</v>
      </c>
      <c r="I57" s="240"/>
      <c r="J57" s="240"/>
      <c r="K57" s="240"/>
      <c r="L57" s="240"/>
      <c r="M57" s="240"/>
      <c r="N57" s="240"/>
      <c r="O57" s="240"/>
      <c r="P57" s="240"/>
      <c r="AI57" s="241" t="s">
        <v>333</v>
      </c>
      <c r="AJ57" s="241"/>
      <c r="AK57" s="241"/>
      <c r="AL57" s="241"/>
      <c r="AM57" s="241"/>
      <c r="AN57" s="241"/>
      <c r="AO57" s="241"/>
      <c r="AP57" s="241"/>
      <c r="AQ57" s="241"/>
    </row>
    <row r="58" spans="8:43" ht="12.75" customHeight="1">
      <c r="H58" s="240"/>
      <c r="I58" s="240"/>
      <c r="J58" s="240"/>
      <c r="K58" s="240"/>
      <c r="L58" s="240"/>
      <c r="M58" s="240"/>
      <c r="N58" s="240"/>
      <c r="O58" s="240"/>
      <c r="P58" s="240"/>
      <c r="Y58" s="71" t="s">
        <v>334</v>
      </c>
      <c r="AI58" s="241"/>
      <c r="AJ58" s="241"/>
      <c r="AK58" s="241"/>
      <c r="AL58" s="241"/>
      <c r="AM58" s="241"/>
      <c r="AN58" s="241"/>
      <c r="AO58" s="241"/>
      <c r="AP58" s="241"/>
      <c r="AQ58" s="241"/>
    </row>
    <row r="59" ht="12.75" customHeight="1"/>
    <row r="60" spans="19:21" ht="12.75" customHeight="1">
      <c r="S60" s="74"/>
      <c r="T60" s="74"/>
      <c r="U60" s="74"/>
    </row>
    <row r="61" ht="21" customHeight="1"/>
    <row r="62" spans="2:55" ht="15" customHeight="1">
      <c r="B62" s="242"/>
      <c r="C62" s="243"/>
      <c r="D62" s="243"/>
      <c r="E62" s="243"/>
      <c r="F62" s="243"/>
      <c r="G62" s="243" t="s">
        <v>335</v>
      </c>
      <c r="H62" s="243"/>
      <c r="I62" s="243"/>
      <c r="J62" s="243"/>
      <c r="K62" s="243"/>
      <c r="L62" s="243"/>
      <c r="M62" s="243"/>
      <c r="N62" s="246"/>
      <c r="O62" s="242" t="s">
        <v>336</v>
      </c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6"/>
      <c r="AI62" s="248" t="s">
        <v>337</v>
      </c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6"/>
    </row>
    <row r="63" spans="2:55" ht="15" customHeight="1">
      <c r="B63" s="244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7"/>
      <c r="O63" s="244" t="s">
        <v>338</v>
      </c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 t="s">
        <v>339</v>
      </c>
      <c r="AB63" s="245"/>
      <c r="AC63" s="245"/>
      <c r="AD63" s="245"/>
      <c r="AE63" s="245" t="s">
        <v>340</v>
      </c>
      <c r="AF63" s="245"/>
      <c r="AG63" s="245"/>
      <c r="AH63" s="247"/>
      <c r="AI63" s="249" t="s">
        <v>338</v>
      </c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 t="s">
        <v>339</v>
      </c>
      <c r="AW63" s="245"/>
      <c r="AX63" s="245"/>
      <c r="AY63" s="245"/>
      <c r="AZ63" s="245" t="s">
        <v>340</v>
      </c>
      <c r="BA63" s="245"/>
      <c r="BB63" s="245"/>
      <c r="BC63" s="247"/>
    </row>
    <row r="64" spans="2:56" ht="16.5" customHeight="1">
      <c r="B64" s="250" t="s">
        <v>341</v>
      </c>
      <c r="C64" s="251"/>
      <c r="D64" s="251"/>
      <c r="E64" s="251"/>
      <c r="F64" s="251"/>
      <c r="G64" s="252" t="s">
        <v>342</v>
      </c>
      <c r="H64" s="253"/>
      <c r="I64" s="254"/>
      <c r="J64" s="108" t="s">
        <v>343</v>
      </c>
      <c r="K64" s="255" t="s">
        <v>344</v>
      </c>
      <c r="L64" s="256"/>
      <c r="M64" s="256"/>
      <c r="N64" s="257"/>
      <c r="O64" s="258" t="s">
        <v>345</v>
      </c>
      <c r="P64" s="259"/>
      <c r="Q64" s="259"/>
      <c r="R64" s="259"/>
      <c r="S64" s="259"/>
      <c r="T64" s="259"/>
      <c r="U64" s="109" t="s">
        <v>346</v>
      </c>
      <c r="V64" s="259" t="s">
        <v>347</v>
      </c>
      <c r="W64" s="259"/>
      <c r="X64" s="259"/>
      <c r="Y64" s="259"/>
      <c r="Z64" s="259"/>
      <c r="AA64" s="225" t="s">
        <v>556</v>
      </c>
      <c r="AB64" s="226"/>
      <c r="AC64" s="226"/>
      <c r="AD64" s="226"/>
      <c r="AE64" s="225" t="s">
        <v>557</v>
      </c>
      <c r="AF64" s="226"/>
      <c r="AG64" s="226"/>
      <c r="AH64" s="409"/>
      <c r="AI64" s="260" t="s">
        <v>348</v>
      </c>
      <c r="AJ64" s="259"/>
      <c r="AK64" s="259"/>
      <c r="AL64" s="259"/>
      <c r="AM64" s="259"/>
      <c r="AN64" s="259"/>
      <c r="AO64" s="259" t="s">
        <v>346</v>
      </c>
      <c r="AP64" s="259"/>
      <c r="AQ64" s="259" t="s">
        <v>349</v>
      </c>
      <c r="AR64" s="259"/>
      <c r="AS64" s="259"/>
      <c r="AT64" s="259"/>
      <c r="AU64" s="259"/>
      <c r="AV64" s="225" t="s">
        <v>558</v>
      </c>
      <c r="AW64" s="226"/>
      <c r="AX64" s="226"/>
      <c r="AY64" s="227"/>
      <c r="AZ64" s="225" t="s">
        <v>559</v>
      </c>
      <c r="BA64" s="226"/>
      <c r="BB64" s="226"/>
      <c r="BC64" s="227"/>
      <c r="BD64" s="96"/>
    </row>
    <row r="65" spans="2:55" ht="16.5" customHeight="1">
      <c r="B65" s="261" t="s">
        <v>350</v>
      </c>
      <c r="C65" s="262"/>
      <c r="D65" s="262"/>
      <c r="E65" s="262"/>
      <c r="F65" s="262"/>
      <c r="G65" s="263" t="s">
        <v>351</v>
      </c>
      <c r="H65" s="264"/>
      <c r="I65" s="265"/>
      <c r="J65" s="110" t="s">
        <v>343</v>
      </c>
      <c r="K65" s="266" t="s">
        <v>352</v>
      </c>
      <c r="L65" s="267"/>
      <c r="M65" s="267"/>
      <c r="N65" s="268"/>
      <c r="O65" s="269" t="s">
        <v>353</v>
      </c>
      <c r="P65" s="270"/>
      <c r="Q65" s="270"/>
      <c r="R65" s="270"/>
      <c r="S65" s="270"/>
      <c r="T65" s="270"/>
      <c r="U65" s="111" t="s">
        <v>346</v>
      </c>
      <c r="V65" s="259" t="s">
        <v>354</v>
      </c>
      <c r="W65" s="259"/>
      <c r="X65" s="259"/>
      <c r="Y65" s="259"/>
      <c r="Z65" s="259"/>
      <c r="AA65" s="270" t="s">
        <v>355</v>
      </c>
      <c r="AB65" s="270"/>
      <c r="AC65" s="270"/>
      <c r="AD65" s="270"/>
      <c r="AE65" s="270" t="s">
        <v>356</v>
      </c>
      <c r="AF65" s="270"/>
      <c r="AG65" s="270"/>
      <c r="AH65" s="271"/>
      <c r="AI65" s="272" t="s">
        <v>357</v>
      </c>
      <c r="AJ65" s="270"/>
      <c r="AK65" s="270"/>
      <c r="AL65" s="270"/>
      <c r="AM65" s="270"/>
      <c r="AN65" s="270"/>
      <c r="AO65" s="270" t="s">
        <v>346</v>
      </c>
      <c r="AP65" s="270"/>
      <c r="AQ65" s="259" t="s">
        <v>358</v>
      </c>
      <c r="AR65" s="259"/>
      <c r="AS65" s="259"/>
      <c r="AT65" s="259"/>
      <c r="AU65" s="259"/>
      <c r="AV65" s="270" t="s">
        <v>359</v>
      </c>
      <c r="AW65" s="270"/>
      <c r="AX65" s="270"/>
      <c r="AY65" s="270"/>
      <c r="AZ65" s="270" t="s">
        <v>360</v>
      </c>
      <c r="BA65" s="270"/>
      <c r="BB65" s="270"/>
      <c r="BC65" s="271"/>
    </row>
    <row r="66" spans="2:55" ht="16.5" customHeight="1">
      <c r="B66" s="261" t="s">
        <v>361</v>
      </c>
      <c r="C66" s="262"/>
      <c r="D66" s="262"/>
      <c r="E66" s="262"/>
      <c r="F66" s="262"/>
      <c r="G66" s="263" t="s">
        <v>362</v>
      </c>
      <c r="H66" s="264"/>
      <c r="I66" s="265"/>
      <c r="J66" s="110" t="s">
        <v>343</v>
      </c>
      <c r="K66" s="266" t="s">
        <v>363</v>
      </c>
      <c r="L66" s="267"/>
      <c r="M66" s="267"/>
      <c r="N66" s="268"/>
      <c r="O66" s="269" t="s">
        <v>364</v>
      </c>
      <c r="P66" s="270"/>
      <c r="Q66" s="270"/>
      <c r="R66" s="270"/>
      <c r="S66" s="270"/>
      <c r="T66" s="270"/>
      <c r="U66" s="111" t="s">
        <v>346</v>
      </c>
      <c r="V66" s="259" t="s">
        <v>365</v>
      </c>
      <c r="W66" s="259"/>
      <c r="X66" s="259"/>
      <c r="Y66" s="259"/>
      <c r="Z66" s="259"/>
      <c r="AA66" s="270" t="s">
        <v>366</v>
      </c>
      <c r="AB66" s="270"/>
      <c r="AC66" s="270"/>
      <c r="AD66" s="270"/>
      <c r="AE66" s="270" t="s">
        <v>367</v>
      </c>
      <c r="AF66" s="270"/>
      <c r="AG66" s="270"/>
      <c r="AH66" s="271"/>
      <c r="AI66" s="269" t="s">
        <v>368</v>
      </c>
      <c r="AJ66" s="270"/>
      <c r="AK66" s="270"/>
      <c r="AL66" s="270"/>
      <c r="AM66" s="270"/>
      <c r="AN66" s="270"/>
      <c r="AO66" s="270" t="s">
        <v>346</v>
      </c>
      <c r="AP66" s="270"/>
      <c r="AQ66" s="259" t="s">
        <v>369</v>
      </c>
      <c r="AR66" s="259"/>
      <c r="AS66" s="259"/>
      <c r="AT66" s="259"/>
      <c r="AU66" s="259"/>
      <c r="AV66" s="270" t="s">
        <v>370</v>
      </c>
      <c r="AW66" s="270"/>
      <c r="AX66" s="270"/>
      <c r="AY66" s="270"/>
      <c r="AZ66" s="270" t="s">
        <v>371</v>
      </c>
      <c r="BA66" s="270"/>
      <c r="BB66" s="270"/>
      <c r="BC66" s="271"/>
    </row>
    <row r="67" spans="2:55" ht="16.5" customHeight="1">
      <c r="B67" s="261" t="s">
        <v>372</v>
      </c>
      <c r="C67" s="262"/>
      <c r="D67" s="262"/>
      <c r="E67" s="262"/>
      <c r="F67" s="262"/>
      <c r="G67" s="263" t="s">
        <v>373</v>
      </c>
      <c r="H67" s="264"/>
      <c r="I67" s="265"/>
      <c r="J67" s="110" t="s">
        <v>343</v>
      </c>
      <c r="K67" s="266" t="s">
        <v>374</v>
      </c>
      <c r="L67" s="267"/>
      <c r="M67" s="267"/>
      <c r="N67" s="268"/>
      <c r="O67" s="269" t="s">
        <v>356</v>
      </c>
      <c r="P67" s="270"/>
      <c r="Q67" s="270"/>
      <c r="R67" s="270"/>
      <c r="S67" s="270"/>
      <c r="T67" s="270"/>
      <c r="U67" s="111" t="s">
        <v>346</v>
      </c>
      <c r="V67" s="270" t="s">
        <v>367</v>
      </c>
      <c r="W67" s="270"/>
      <c r="X67" s="270"/>
      <c r="Y67" s="270"/>
      <c r="Z67" s="270"/>
      <c r="AA67" s="270" t="s">
        <v>375</v>
      </c>
      <c r="AB67" s="270"/>
      <c r="AC67" s="270"/>
      <c r="AD67" s="270"/>
      <c r="AE67" s="270" t="s">
        <v>376</v>
      </c>
      <c r="AF67" s="270"/>
      <c r="AG67" s="270"/>
      <c r="AH67" s="271"/>
      <c r="AI67" s="272" t="s">
        <v>360</v>
      </c>
      <c r="AJ67" s="270"/>
      <c r="AK67" s="270"/>
      <c r="AL67" s="270"/>
      <c r="AM67" s="270"/>
      <c r="AN67" s="270"/>
      <c r="AO67" s="270" t="s">
        <v>346</v>
      </c>
      <c r="AP67" s="270"/>
      <c r="AQ67" s="270" t="s">
        <v>371</v>
      </c>
      <c r="AR67" s="270"/>
      <c r="AS67" s="270"/>
      <c r="AT67" s="270"/>
      <c r="AU67" s="270"/>
      <c r="AV67" s="270" t="s">
        <v>377</v>
      </c>
      <c r="AW67" s="270"/>
      <c r="AX67" s="270"/>
      <c r="AY67" s="270"/>
      <c r="AZ67" s="270" t="s">
        <v>378</v>
      </c>
      <c r="BA67" s="270"/>
      <c r="BB67" s="270"/>
      <c r="BC67" s="271"/>
    </row>
    <row r="68" spans="2:55" ht="16.5" customHeight="1">
      <c r="B68" s="261" t="s">
        <v>379</v>
      </c>
      <c r="C68" s="262"/>
      <c r="D68" s="262"/>
      <c r="E68" s="262"/>
      <c r="F68" s="262"/>
      <c r="G68" s="263" t="s">
        <v>380</v>
      </c>
      <c r="H68" s="264"/>
      <c r="I68" s="265"/>
      <c r="J68" s="110" t="s">
        <v>343</v>
      </c>
      <c r="K68" s="266" t="s">
        <v>381</v>
      </c>
      <c r="L68" s="267"/>
      <c r="M68" s="267"/>
      <c r="N68" s="268"/>
      <c r="O68" s="269" t="s">
        <v>355</v>
      </c>
      <c r="P68" s="270"/>
      <c r="Q68" s="270"/>
      <c r="R68" s="270"/>
      <c r="S68" s="270"/>
      <c r="T68" s="270"/>
      <c r="U68" s="111" t="s">
        <v>346</v>
      </c>
      <c r="V68" s="270" t="s">
        <v>366</v>
      </c>
      <c r="W68" s="270"/>
      <c r="X68" s="270"/>
      <c r="Y68" s="270"/>
      <c r="Z68" s="270"/>
      <c r="AA68" s="270" t="s">
        <v>382</v>
      </c>
      <c r="AB68" s="270"/>
      <c r="AC68" s="270"/>
      <c r="AD68" s="270"/>
      <c r="AE68" s="270" t="s">
        <v>383</v>
      </c>
      <c r="AF68" s="270"/>
      <c r="AG68" s="270"/>
      <c r="AH68" s="271"/>
      <c r="AI68" s="272" t="s">
        <v>359</v>
      </c>
      <c r="AJ68" s="270"/>
      <c r="AK68" s="270"/>
      <c r="AL68" s="270"/>
      <c r="AM68" s="270"/>
      <c r="AN68" s="270"/>
      <c r="AO68" s="270" t="s">
        <v>346</v>
      </c>
      <c r="AP68" s="270"/>
      <c r="AQ68" s="270" t="s">
        <v>370</v>
      </c>
      <c r="AR68" s="270"/>
      <c r="AS68" s="270"/>
      <c r="AT68" s="270"/>
      <c r="AU68" s="270"/>
      <c r="AV68" s="270" t="s">
        <v>384</v>
      </c>
      <c r="AW68" s="270"/>
      <c r="AX68" s="270"/>
      <c r="AY68" s="270"/>
      <c r="AZ68" s="270" t="s">
        <v>385</v>
      </c>
      <c r="BA68" s="270"/>
      <c r="BB68" s="270"/>
      <c r="BC68" s="271"/>
    </row>
    <row r="69" spans="2:55" ht="16.5" customHeight="1">
      <c r="B69" s="261" t="s">
        <v>386</v>
      </c>
      <c r="C69" s="262"/>
      <c r="D69" s="262"/>
      <c r="E69" s="262"/>
      <c r="F69" s="262"/>
      <c r="G69" s="263" t="s">
        <v>387</v>
      </c>
      <c r="H69" s="264"/>
      <c r="I69" s="265"/>
      <c r="J69" s="110" t="s">
        <v>343</v>
      </c>
      <c r="K69" s="266" t="s">
        <v>388</v>
      </c>
      <c r="L69" s="267"/>
      <c r="M69" s="267"/>
      <c r="N69" s="268"/>
      <c r="O69" s="269" t="s">
        <v>364</v>
      </c>
      <c r="P69" s="270"/>
      <c r="Q69" s="270"/>
      <c r="R69" s="270"/>
      <c r="S69" s="270"/>
      <c r="T69" s="270"/>
      <c r="U69" s="111" t="s">
        <v>346</v>
      </c>
      <c r="V69" s="270" t="s">
        <v>389</v>
      </c>
      <c r="W69" s="270"/>
      <c r="X69" s="270"/>
      <c r="Y69" s="270"/>
      <c r="Z69" s="270"/>
      <c r="AA69" s="270" t="s">
        <v>390</v>
      </c>
      <c r="AB69" s="270"/>
      <c r="AC69" s="270"/>
      <c r="AD69" s="270"/>
      <c r="AE69" s="270" t="s">
        <v>391</v>
      </c>
      <c r="AF69" s="270"/>
      <c r="AG69" s="270"/>
      <c r="AH69" s="271"/>
      <c r="AI69" s="269" t="s">
        <v>392</v>
      </c>
      <c r="AJ69" s="270"/>
      <c r="AK69" s="270"/>
      <c r="AL69" s="270"/>
      <c r="AM69" s="270"/>
      <c r="AN69" s="270"/>
      <c r="AO69" s="270" t="s">
        <v>346</v>
      </c>
      <c r="AP69" s="270"/>
      <c r="AQ69" s="259" t="s">
        <v>369</v>
      </c>
      <c r="AR69" s="259"/>
      <c r="AS69" s="259"/>
      <c r="AT69" s="259"/>
      <c r="AU69" s="259"/>
      <c r="AV69" s="270" t="s">
        <v>393</v>
      </c>
      <c r="AW69" s="270"/>
      <c r="AX69" s="270"/>
      <c r="AY69" s="270"/>
      <c r="AZ69" s="270" t="s">
        <v>394</v>
      </c>
      <c r="BA69" s="270"/>
      <c r="BB69" s="270"/>
      <c r="BC69" s="271"/>
    </row>
    <row r="70" spans="2:60" ht="16.5" customHeight="1">
      <c r="B70" s="261" t="s">
        <v>395</v>
      </c>
      <c r="C70" s="262"/>
      <c r="D70" s="262"/>
      <c r="E70" s="262"/>
      <c r="F70" s="262"/>
      <c r="G70" s="263" t="s">
        <v>396</v>
      </c>
      <c r="H70" s="264"/>
      <c r="I70" s="265"/>
      <c r="J70" s="110" t="s">
        <v>343</v>
      </c>
      <c r="K70" s="266" t="s">
        <v>397</v>
      </c>
      <c r="L70" s="267"/>
      <c r="M70" s="267"/>
      <c r="N70" s="268"/>
      <c r="O70" s="269" t="s">
        <v>382</v>
      </c>
      <c r="P70" s="270"/>
      <c r="Q70" s="270"/>
      <c r="R70" s="270"/>
      <c r="S70" s="270"/>
      <c r="T70" s="270"/>
      <c r="U70" s="111" t="s">
        <v>346</v>
      </c>
      <c r="V70" s="270" t="s">
        <v>384</v>
      </c>
      <c r="W70" s="270"/>
      <c r="X70" s="270"/>
      <c r="Y70" s="270"/>
      <c r="Z70" s="270"/>
      <c r="AA70" s="270" t="s">
        <v>398</v>
      </c>
      <c r="AB70" s="270"/>
      <c r="AC70" s="270"/>
      <c r="AD70" s="270"/>
      <c r="AE70" s="270" t="s">
        <v>399</v>
      </c>
      <c r="AF70" s="270"/>
      <c r="AG70" s="270"/>
      <c r="AH70" s="271"/>
      <c r="AI70" s="269" t="s">
        <v>383</v>
      </c>
      <c r="AJ70" s="270"/>
      <c r="AK70" s="270"/>
      <c r="AL70" s="270"/>
      <c r="AM70" s="270"/>
      <c r="AN70" s="270"/>
      <c r="AO70" s="270" t="s">
        <v>346</v>
      </c>
      <c r="AP70" s="270"/>
      <c r="AQ70" s="270" t="s">
        <v>385</v>
      </c>
      <c r="AR70" s="270"/>
      <c r="AS70" s="270"/>
      <c r="AT70" s="270"/>
      <c r="AU70" s="270"/>
      <c r="AV70" s="270" t="s">
        <v>400</v>
      </c>
      <c r="AW70" s="270"/>
      <c r="AX70" s="270"/>
      <c r="AY70" s="270"/>
      <c r="AZ70" s="270" t="s">
        <v>401</v>
      </c>
      <c r="BA70" s="270"/>
      <c r="BB70" s="270"/>
      <c r="BC70" s="271"/>
      <c r="BF70" s="74"/>
      <c r="BG70" s="74"/>
      <c r="BH70" s="74"/>
    </row>
    <row r="71" spans="2:55" ht="16.5" customHeight="1">
      <c r="B71" s="261" t="s">
        <v>402</v>
      </c>
      <c r="C71" s="262"/>
      <c r="D71" s="262"/>
      <c r="E71" s="262"/>
      <c r="F71" s="262"/>
      <c r="G71" s="263" t="s">
        <v>403</v>
      </c>
      <c r="H71" s="264"/>
      <c r="I71" s="265"/>
      <c r="J71" s="110" t="s">
        <v>343</v>
      </c>
      <c r="K71" s="266" t="s">
        <v>404</v>
      </c>
      <c r="L71" s="267"/>
      <c r="M71" s="267"/>
      <c r="N71" s="268"/>
      <c r="O71" s="269" t="s">
        <v>364</v>
      </c>
      <c r="P71" s="270"/>
      <c r="Q71" s="270"/>
      <c r="R71" s="270"/>
      <c r="S71" s="270"/>
      <c r="T71" s="270"/>
      <c r="U71" s="111" t="s">
        <v>346</v>
      </c>
      <c r="V71" s="259" t="s">
        <v>369</v>
      </c>
      <c r="W71" s="259"/>
      <c r="X71" s="259"/>
      <c r="Y71" s="259"/>
      <c r="Z71" s="259"/>
      <c r="AA71" s="270" t="s">
        <v>405</v>
      </c>
      <c r="AB71" s="270"/>
      <c r="AC71" s="270"/>
      <c r="AD71" s="270"/>
      <c r="AE71" s="270" t="s">
        <v>406</v>
      </c>
      <c r="AF71" s="270"/>
      <c r="AG71" s="270"/>
      <c r="AH71" s="271"/>
      <c r="AI71" s="269" t="s">
        <v>392</v>
      </c>
      <c r="AJ71" s="270"/>
      <c r="AK71" s="270"/>
      <c r="AL71" s="270"/>
      <c r="AM71" s="270"/>
      <c r="AN71" s="270"/>
      <c r="AO71" s="270" t="s">
        <v>346</v>
      </c>
      <c r="AP71" s="270"/>
      <c r="AQ71" s="270" t="s">
        <v>389</v>
      </c>
      <c r="AR71" s="270"/>
      <c r="AS71" s="270"/>
      <c r="AT71" s="270"/>
      <c r="AU71" s="270"/>
      <c r="AV71" s="270" t="s">
        <v>407</v>
      </c>
      <c r="AW71" s="270"/>
      <c r="AX71" s="270"/>
      <c r="AY71" s="270"/>
      <c r="AZ71" s="270" t="s">
        <v>408</v>
      </c>
      <c r="BA71" s="270"/>
      <c r="BB71" s="270"/>
      <c r="BC71" s="271"/>
    </row>
    <row r="72" spans="2:55" ht="16.5" customHeight="1">
      <c r="B72" s="273" t="s">
        <v>409</v>
      </c>
      <c r="C72" s="274"/>
      <c r="D72" s="274"/>
      <c r="E72" s="274"/>
      <c r="F72" s="249"/>
      <c r="G72" s="275" t="s">
        <v>410</v>
      </c>
      <c r="H72" s="276"/>
      <c r="I72" s="276"/>
      <c r="J72" s="112" t="s">
        <v>343</v>
      </c>
      <c r="K72" s="277" t="s">
        <v>411</v>
      </c>
      <c r="L72" s="277"/>
      <c r="M72" s="277"/>
      <c r="N72" s="278"/>
      <c r="O72" s="279" t="s">
        <v>390</v>
      </c>
      <c r="P72" s="280"/>
      <c r="Q72" s="280"/>
      <c r="R72" s="280"/>
      <c r="S72" s="280"/>
      <c r="T72" s="281"/>
      <c r="U72" s="113" t="s">
        <v>346</v>
      </c>
      <c r="V72" s="282" t="s">
        <v>393</v>
      </c>
      <c r="W72" s="280"/>
      <c r="X72" s="280"/>
      <c r="Y72" s="280"/>
      <c r="Z72" s="281"/>
      <c r="AA72" s="282" t="s">
        <v>412</v>
      </c>
      <c r="AB72" s="280"/>
      <c r="AC72" s="280"/>
      <c r="AD72" s="281"/>
      <c r="AE72" s="282" t="s">
        <v>413</v>
      </c>
      <c r="AF72" s="280"/>
      <c r="AG72" s="280"/>
      <c r="AH72" s="283"/>
      <c r="AI72" s="279" t="s">
        <v>391</v>
      </c>
      <c r="AJ72" s="280"/>
      <c r="AK72" s="280"/>
      <c r="AL72" s="280"/>
      <c r="AM72" s="280"/>
      <c r="AN72" s="281"/>
      <c r="AO72" s="282" t="s">
        <v>346</v>
      </c>
      <c r="AP72" s="281"/>
      <c r="AQ72" s="282" t="s">
        <v>394</v>
      </c>
      <c r="AR72" s="280"/>
      <c r="AS72" s="280"/>
      <c r="AT72" s="280"/>
      <c r="AU72" s="281"/>
      <c r="AV72" s="282" t="s">
        <v>414</v>
      </c>
      <c r="AW72" s="280"/>
      <c r="AX72" s="280"/>
      <c r="AY72" s="281"/>
      <c r="AZ72" s="282" t="s">
        <v>415</v>
      </c>
      <c r="BA72" s="280"/>
      <c r="BB72" s="280"/>
      <c r="BC72" s="283"/>
    </row>
    <row r="73" spans="1:50" ht="21" customHeight="1">
      <c r="A73" s="114"/>
      <c r="B73" s="114"/>
      <c r="C73" s="114"/>
      <c r="D73" s="114"/>
      <c r="E73" s="114"/>
      <c r="F73" s="114"/>
      <c r="G73" s="73"/>
      <c r="H73" s="73"/>
      <c r="I73" s="115"/>
      <c r="J73" s="115"/>
      <c r="K73" s="115"/>
      <c r="L73" s="115"/>
      <c r="M73" s="73"/>
      <c r="N73" s="73"/>
      <c r="O73" s="116"/>
      <c r="P73" s="116"/>
      <c r="Q73" s="116"/>
      <c r="R73" s="116"/>
      <c r="S73" s="117"/>
      <c r="T73" s="117"/>
      <c r="U73" s="117"/>
      <c r="V73" s="117"/>
      <c r="W73" s="117"/>
      <c r="X73" s="117"/>
      <c r="Y73" s="117"/>
      <c r="Z73" s="117"/>
      <c r="AA73" s="117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ht="21" customHeight="1">
      <c r="A74" s="114"/>
      <c r="B74" s="114"/>
      <c r="C74" s="114"/>
      <c r="D74" s="114"/>
      <c r="E74" s="114"/>
      <c r="F74" s="114"/>
      <c r="G74" s="73"/>
      <c r="H74" s="73"/>
      <c r="I74" s="115"/>
      <c r="J74" s="115"/>
      <c r="K74" s="115"/>
      <c r="L74" s="115"/>
      <c r="M74" s="73"/>
      <c r="N74" s="73"/>
      <c r="O74" s="116"/>
      <c r="P74" s="116"/>
      <c r="Q74" s="116"/>
      <c r="R74" s="116"/>
      <c r="S74" s="117"/>
      <c r="T74" s="117"/>
      <c r="U74" s="117"/>
      <c r="V74" s="117"/>
      <c r="W74" s="117"/>
      <c r="X74" s="117"/>
      <c r="Y74" s="117"/>
      <c r="Z74" s="117"/>
      <c r="AA74" s="117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7" ht="21" customHeight="1">
      <c r="A75" s="114"/>
      <c r="B75" s="118"/>
      <c r="C75" s="118"/>
      <c r="D75" s="118"/>
      <c r="E75" s="118"/>
      <c r="F75" s="118"/>
      <c r="G75" s="119"/>
      <c r="H75" s="119"/>
      <c r="I75" s="120"/>
      <c r="J75" s="120"/>
      <c r="K75" s="120"/>
      <c r="L75" s="120"/>
      <c r="M75" s="119"/>
      <c r="N75" s="119"/>
      <c r="O75" s="121"/>
      <c r="P75" s="121"/>
      <c r="Q75" s="121"/>
      <c r="R75" s="121"/>
      <c r="S75" s="122"/>
      <c r="T75" s="122"/>
      <c r="U75" s="122"/>
      <c r="V75" s="122"/>
      <c r="W75" s="122"/>
      <c r="X75" s="122"/>
      <c r="Y75" s="122"/>
      <c r="Z75" s="122"/>
      <c r="AA75" s="122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23"/>
      <c r="AZ75" s="123"/>
      <c r="BA75" s="123"/>
      <c r="BB75" s="123"/>
      <c r="BC75" s="123"/>
      <c r="BD75" s="123"/>
      <c r="BE75" s="123"/>
    </row>
    <row r="76" spans="1:50" ht="21" customHeight="1">
      <c r="A76" s="114"/>
      <c r="B76" s="114"/>
      <c r="C76" s="114"/>
      <c r="D76" s="114"/>
      <c r="E76" s="114"/>
      <c r="F76" s="114"/>
      <c r="G76" s="73"/>
      <c r="H76" s="73"/>
      <c r="I76" s="115"/>
      <c r="J76" s="115"/>
      <c r="K76" s="115"/>
      <c r="L76" s="115"/>
      <c r="M76" s="73"/>
      <c r="N76" s="73"/>
      <c r="O76" s="116"/>
      <c r="P76" s="116"/>
      <c r="Q76" s="116"/>
      <c r="R76" s="116"/>
      <c r="S76" s="117"/>
      <c r="T76" s="117"/>
      <c r="U76" s="117"/>
      <c r="V76" s="117"/>
      <c r="W76" s="117"/>
      <c r="X76" s="117"/>
      <c r="Y76" s="117"/>
      <c r="Z76" s="117"/>
      <c r="AA76" s="117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ht="21" customHeight="1">
      <c r="A77" s="114"/>
      <c r="B77" s="114"/>
      <c r="C77" s="114"/>
      <c r="D77" s="114"/>
      <c r="E77" s="114"/>
      <c r="F77" s="114"/>
      <c r="G77" s="73"/>
      <c r="H77" s="239" t="s">
        <v>416</v>
      </c>
      <c r="I77" s="239"/>
      <c r="J77" s="239"/>
      <c r="K77" s="239"/>
      <c r="L77" s="239"/>
      <c r="M77" s="239"/>
      <c r="N77" s="239"/>
      <c r="O77" s="239"/>
      <c r="P77" s="239"/>
      <c r="Q77" s="239"/>
      <c r="R77" s="116"/>
      <c r="S77" s="117"/>
      <c r="T77" s="117"/>
      <c r="U77" s="117"/>
      <c r="V77" s="117"/>
      <c r="W77" s="117"/>
      <c r="X77" s="117"/>
      <c r="Y77" s="117"/>
      <c r="Z77" s="117"/>
      <c r="AA77" s="117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ht="21" customHeight="1">
      <c r="A78" s="114"/>
      <c r="B78" s="114"/>
      <c r="C78" s="114"/>
      <c r="D78" s="114"/>
      <c r="E78" s="114"/>
      <c r="F78" s="114"/>
      <c r="G78" s="73"/>
      <c r="H78" s="73"/>
      <c r="I78" s="115"/>
      <c r="J78" s="115"/>
      <c r="K78" s="115"/>
      <c r="L78" s="115"/>
      <c r="M78" s="73"/>
      <c r="N78" s="73"/>
      <c r="O78" s="116"/>
      <c r="P78" s="116"/>
      <c r="Q78" s="116"/>
      <c r="R78" s="116"/>
      <c r="S78" s="117"/>
      <c r="T78" s="117"/>
      <c r="U78" s="117"/>
      <c r="V78" s="117"/>
      <c r="W78" s="117"/>
      <c r="X78" s="117"/>
      <c r="Y78" s="117"/>
      <c r="Z78" s="117"/>
      <c r="AA78" s="117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ht="21" customHeight="1">
      <c r="A79" s="239" t="s">
        <v>417</v>
      </c>
      <c r="B79" s="284"/>
      <c r="C79" s="284"/>
      <c r="D79" s="284"/>
      <c r="E79" s="284"/>
      <c r="F79" s="284"/>
      <c r="G79" s="284"/>
      <c r="H79" s="284"/>
      <c r="I79" s="284"/>
      <c r="J79" s="115"/>
      <c r="K79" s="115"/>
      <c r="L79" s="115"/>
      <c r="M79" s="73"/>
      <c r="N79" s="73"/>
      <c r="O79" s="116"/>
      <c r="P79" s="116"/>
      <c r="Q79" s="116"/>
      <c r="R79" s="116"/>
      <c r="S79" s="124"/>
      <c r="T79" s="124"/>
      <c r="U79" s="124"/>
      <c r="V79" s="124"/>
      <c r="W79" s="124"/>
      <c r="X79" s="124"/>
      <c r="Y79" s="124"/>
      <c r="Z79" s="124"/>
      <c r="AA79" s="124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ht="21" customHeight="1">
      <c r="A80" s="73"/>
      <c r="B80" s="114"/>
      <c r="C80" s="114"/>
      <c r="D80" s="114"/>
      <c r="E80" s="114"/>
      <c r="F80" s="114"/>
      <c r="G80" s="114"/>
      <c r="H80" s="114"/>
      <c r="I80" s="114"/>
      <c r="J80" s="115"/>
      <c r="K80" s="115"/>
      <c r="L80" s="115"/>
      <c r="M80" s="73"/>
      <c r="N80" s="73"/>
      <c r="O80" s="116"/>
      <c r="P80" s="116"/>
      <c r="Q80" s="116"/>
      <c r="R80" s="116"/>
      <c r="S80" s="124"/>
      <c r="T80" s="124"/>
      <c r="U80" s="124"/>
      <c r="V80" s="124"/>
      <c r="W80" s="124"/>
      <c r="X80" s="124"/>
      <c r="Y80" s="124"/>
      <c r="Z80" s="124"/>
      <c r="AA80" s="124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ht="12.75" customHeight="1"/>
    <row r="82" spans="7:44" ht="12.75" customHeight="1">
      <c r="G82" s="22" t="s">
        <v>418</v>
      </c>
      <c r="H82" s="222" t="s">
        <v>419</v>
      </c>
      <c r="I82" s="222"/>
      <c r="J82" s="222"/>
      <c r="K82" s="222"/>
      <c r="L82" s="222"/>
      <c r="M82" s="222"/>
      <c r="N82" s="222"/>
      <c r="O82" s="222"/>
      <c r="P82" s="222"/>
      <c r="Y82" s="71"/>
      <c r="AI82" s="22" t="s">
        <v>420</v>
      </c>
      <c r="AJ82" s="241" t="s">
        <v>425</v>
      </c>
      <c r="AK82" s="241"/>
      <c r="AL82" s="241"/>
      <c r="AM82" s="241"/>
      <c r="AN82" s="241"/>
      <c r="AO82" s="241"/>
      <c r="AP82" s="241"/>
      <c r="AQ82" s="241"/>
      <c r="AR82" s="241"/>
    </row>
    <row r="83" spans="8:44" ht="12.75" customHeight="1">
      <c r="H83" s="222"/>
      <c r="I83" s="222"/>
      <c r="J83" s="222"/>
      <c r="K83" s="222"/>
      <c r="L83" s="222"/>
      <c r="M83" s="222"/>
      <c r="N83" s="222"/>
      <c r="O83" s="222"/>
      <c r="P83" s="222"/>
      <c r="AA83" s="22" t="s">
        <v>310</v>
      </c>
      <c r="AJ83" s="241"/>
      <c r="AK83" s="241"/>
      <c r="AL83" s="241"/>
      <c r="AM83" s="241"/>
      <c r="AN83" s="241"/>
      <c r="AO83" s="241"/>
      <c r="AP83" s="241"/>
      <c r="AQ83" s="241"/>
      <c r="AR83" s="241"/>
    </row>
    <row r="84" ht="12.75" customHeight="1">
      <c r="W84" s="71"/>
    </row>
    <row r="85" ht="12.75" customHeight="1"/>
    <row r="86" spans="14:57" ht="12.75" customHeight="1">
      <c r="N86" s="71"/>
      <c r="X86" s="22" t="s">
        <v>308</v>
      </c>
      <c r="AI86" s="68"/>
      <c r="BE86" s="74"/>
    </row>
    <row r="87" spans="17:34" ht="12.75" customHeight="1">
      <c r="Q87" s="22" t="s">
        <v>422</v>
      </c>
      <c r="AH87" s="22" t="s">
        <v>320</v>
      </c>
    </row>
    <row r="88" ht="12.75" customHeight="1">
      <c r="T88" s="71"/>
    </row>
    <row r="89" ht="12.75" customHeight="1">
      <c r="U89" s="22" t="s">
        <v>423</v>
      </c>
    </row>
    <row r="90" spans="7:44" ht="12.75" customHeight="1">
      <c r="G90" s="22" t="s">
        <v>424</v>
      </c>
      <c r="H90" s="222" t="s">
        <v>427</v>
      </c>
      <c r="I90" s="222"/>
      <c r="J90" s="222"/>
      <c r="K90" s="222"/>
      <c r="L90" s="222"/>
      <c r="M90" s="222"/>
      <c r="N90" s="222"/>
      <c r="O90" s="222"/>
      <c r="P90" s="222"/>
      <c r="AI90" s="22" t="s">
        <v>426</v>
      </c>
      <c r="AJ90" s="241" t="s">
        <v>449</v>
      </c>
      <c r="AK90" s="241"/>
      <c r="AL90" s="241"/>
      <c r="AM90" s="241"/>
      <c r="AN90" s="241"/>
      <c r="AO90" s="241"/>
      <c r="AP90" s="241"/>
      <c r="AQ90" s="241"/>
      <c r="AR90" s="241"/>
    </row>
    <row r="91" spans="8:44" ht="12.75" customHeight="1">
      <c r="H91" s="222"/>
      <c r="I91" s="222"/>
      <c r="J91" s="222"/>
      <c r="K91" s="222"/>
      <c r="L91" s="222"/>
      <c r="M91" s="222"/>
      <c r="N91" s="222"/>
      <c r="O91" s="222"/>
      <c r="P91" s="222"/>
      <c r="Y91" s="71"/>
      <c r="AJ91" s="241"/>
      <c r="AK91" s="241"/>
      <c r="AL91" s="241"/>
      <c r="AM91" s="241"/>
      <c r="AN91" s="241"/>
      <c r="AO91" s="241"/>
      <c r="AP91" s="241"/>
      <c r="AQ91" s="241"/>
      <c r="AR91" s="241"/>
    </row>
    <row r="92" ht="12.75" customHeight="1">
      <c r="Y92" s="22" t="s">
        <v>311</v>
      </c>
    </row>
    <row r="93" spans="2:55" ht="12.75" customHeight="1" thickBo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</row>
    <row r="94" spans="1:50" ht="17.25" customHeight="1" thickTop="1">
      <c r="A94" s="285"/>
      <c r="B94" s="286"/>
      <c r="C94" s="286"/>
      <c r="D94" s="286"/>
      <c r="E94" s="286"/>
      <c r="F94" s="286"/>
      <c r="G94" s="286"/>
      <c r="H94" s="286"/>
      <c r="I94" s="287" t="s">
        <v>335</v>
      </c>
      <c r="J94" s="286"/>
      <c r="K94" s="286"/>
      <c r="L94" s="286"/>
      <c r="M94" s="286"/>
      <c r="N94" s="286"/>
      <c r="O94" s="286"/>
      <c r="P94" s="286"/>
      <c r="Q94" s="286"/>
      <c r="R94" s="288"/>
      <c r="S94" s="286" t="s">
        <v>428</v>
      </c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8"/>
      <c r="AM94" s="289" t="s">
        <v>429</v>
      </c>
      <c r="AN94" s="290"/>
      <c r="AO94" s="290"/>
      <c r="AP94" s="290"/>
      <c r="AQ94" s="290"/>
      <c r="AR94" s="290"/>
      <c r="AS94" s="290"/>
      <c r="AT94" s="291" t="s">
        <v>430</v>
      </c>
      <c r="AU94" s="286"/>
      <c r="AV94" s="286"/>
      <c r="AW94" s="286"/>
      <c r="AX94" s="292"/>
    </row>
    <row r="95" spans="1:50" ht="11.25" customHeight="1">
      <c r="A95" s="293" t="s">
        <v>341</v>
      </c>
      <c r="B95" s="294"/>
      <c r="C95" s="294"/>
      <c r="D95" s="294"/>
      <c r="E95" s="294"/>
      <c r="F95" s="294"/>
      <c r="G95" s="294" t="s">
        <v>310</v>
      </c>
      <c r="H95" s="294"/>
      <c r="I95" s="297" t="s">
        <v>431</v>
      </c>
      <c r="J95" s="298"/>
      <c r="K95" s="298"/>
      <c r="L95" s="298"/>
      <c r="M95" s="294" t="s">
        <v>343</v>
      </c>
      <c r="N95" s="294"/>
      <c r="O95" s="301" t="s">
        <v>432</v>
      </c>
      <c r="P95" s="301"/>
      <c r="Q95" s="301"/>
      <c r="R95" s="302"/>
      <c r="S95" s="305" t="s">
        <v>552</v>
      </c>
      <c r="T95" s="306"/>
      <c r="U95" s="306"/>
      <c r="V95" s="306"/>
      <c r="W95" s="306"/>
      <c r="X95" s="306"/>
      <c r="Y95" s="306"/>
      <c r="Z95" s="306"/>
      <c r="AA95" s="307"/>
      <c r="AB95" s="311" t="s">
        <v>346</v>
      </c>
      <c r="AC95" s="312"/>
      <c r="AD95" s="311" t="s">
        <v>549</v>
      </c>
      <c r="AE95" s="294"/>
      <c r="AF95" s="294"/>
      <c r="AG95" s="294"/>
      <c r="AH95" s="294"/>
      <c r="AI95" s="294"/>
      <c r="AJ95" s="294"/>
      <c r="AK95" s="294"/>
      <c r="AL95" s="315"/>
      <c r="AM95" s="317" t="s">
        <v>554</v>
      </c>
      <c r="AN95" s="318"/>
      <c r="AO95" s="318"/>
      <c r="AP95" s="318"/>
      <c r="AQ95" s="318"/>
      <c r="AR95" s="318"/>
      <c r="AS95" s="319"/>
      <c r="AT95" s="323" t="s">
        <v>547</v>
      </c>
      <c r="AU95" s="318"/>
      <c r="AV95" s="318"/>
      <c r="AW95" s="318"/>
      <c r="AX95" s="324"/>
    </row>
    <row r="96" spans="1:50" ht="17.25" customHeight="1">
      <c r="A96" s="295"/>
      <c r="B96" s="296"/>
      <c r="C96" s="296"/>
      <c r="D96" s="296"/>
      <c r="E96" s="296"/>
      <c r="F96" s="296"/>
      <c r="G96" s="296"/>
      <c r="H96" s="296"/>
      <c r="I96" s="299"/>
      <c r="J96" s="300"/>
      <c r="K96" s="300"/>
      <c r="L96" s="300"/>
      <c r="M96" s="296"/>
      <c r="N96" s="296"/>
      <c r="O96" s="303"/>
      <c r="P96" s="303"/>
      <c r="Q96" s="303"/>
      <c r="R96" s="304"/>
      <c r="S96" s="308"/>
      <c r="T96" s="309"/>
      <c r="U96" s="309"/>
      <c r="V96" s="309"/>
      <c r="W96" s="309"/>
      <c r="X96" s="309"/>
      <c r="Y96" s="309"/>
      <c r="Z96" s="309"/>
      <c r="AA96" s="310"/>
      <c r="AB96" s="313"/>
      <c r="AC96" s="314"/>
      <c r="AD96" s="313"/>
      <c r="AE96" s="296"/>
      <c r="AF96" s="296"/>
      <c r="AG96" s="296"/>
      <c r="AH96" s="296"/>
      <c r="AI96" s="296"/>
      <c r="AJ96" s="296"/>
      <c r="AK96" s="296"/>
      <c r="AL96" s="316"/>
      <c r="AM96" s="320"/>
      <c r="AN96" s="321"/>
      <c r="AO96" s="321"/>
      <c r="AP96" s="321"/>
      <c r="AQ96" s="321"/>
      <c r="AR96" s="321"/>
      <c r="AS96" s="322"/>
      <c r="AT96" s="325"/>
      <c r="AU96" s="321"/>
      <c r="AV96" s="321"/>
      <c r="AW96" s="321"/>
      <c r="AX96" s="326"/>
    </row>
    <row r="97" spans="1:50" ht="11.25" customHeight="1">
      <c r="A97" s="327" t="s">
        <v>350</v>
      </c>
      <c r="B97" s="328"/>
      <c r="C97" s="328"/>
      <c r="D97" s="328"/>
      <c r="E97" s="328"/>
      <c r="F97" s="328"/>
      <c r="G97" s="328" t="s">
        <v>311</v>
      </c>
      <c r="H97" s="328"/>
      <c r="I97" s="330" t="s">
        <v>433</v>
      </c>
      <c r="J97" s="331"/>
      <c r="K97" s="331"/>
      <c r="L97" s="331"/>
      <c r="M97" s="328" t="s">
        <v>343</v>
      </c>
      <c r="N97" s="328"/>
      <c r="O97" s="334" t="s">
        <v>434</v>
      </c>
      <c r="P97" s="334"/>
      <c r="Q97" s="334"/>
      <c r="R97" s="335"/>
      <c r="S97" s="338" t="s">
        <v>554</v>
      </c>
      <c r="T97" s="339"/>
      <c r="U97" s="339"/>
      <c r="V97" s="339"/>
      <c r="W97" s="339"/>
      <c r="X97" s="339"/>
      <c r="Y97" s="339"/>
      <c r="Z97" s="339"/>
      <c r="AA97" s="340"/>
      <c r="AB97" s="344" t="s">
        <v>346</v>
      </c>
      <c r="AC97" s="345"/>
      <c r="AD97" s="344" t="s">
        <v>547</v>
      </c>
      <c r="AE97" s="328"/>
      <c r="AF97" s="328"/>
      <c r="AG97" s="328"/>
      <c r="AH97" s="328"/>
      <c r="AI97" s="328"/>
      <c r="AJ97" s="328"/>
      <c r="AK97" s="328"/>
      <c r="AL97" s="348"/>
      <c r="AM97" s="352" t="s">
        <v>553</v>
      </c>
      <c r="AN97" s="353"/>
      <c r="AO97" s="353"/>
      <c r="AP97" s="353"/>
      <c r="AQ97" s="353"/>
      <c r="AR97" s="353"/>
      <c r="AS97" s="354"/>
      <c r="AT97" s="358" t="s">
        <v>549</v>
      </c>
      <c r="AU97" s="353"/>
      <c r="AV97" s="353"/>
      <c r="AW97" s="353"/>
      <c r="AX97" s="359"/>
    </row>
    <row r="98" spans="1:50" ht="17.25" customHeight="1">
      <c r="A98" s="329"/>
      <c r="B98" s="224"/>
      <c r="C98" s="224"/>
      <c r="D98" s="224"/>
      <c r="E98" s="224"/>
      <c r="F98" s="224"/>
      <c r="G98" s="224"/>
      <c r="H98" s="224"/>
      <c r="I98" s="332"/>
      <c r="J98" s="333"/>
      <c r="K98" s="333"/>
      <c r="L98" s="333"/>
      <c r="M98" s="224"/>
      <c r="N98" s="224"/>
      <c r="O98" s="336"/>
      <c r="P98" s="336"/>
      <c r="Q98" s="336"/>
      <c r="R98" s="337"/>
      <c r="S98" s="341"/>
      <c r="T98" s="342"/>
      <c r="U98" s="342"/>
      <c r="V98" s="342"/>
      <c r="W98" s="342"/>
      <c r="X98" s="342"/>
      <c r="Y98" s="342"/>
      <c r="Z98" s="342"/>
      <c r="AA98" s="343"/>
      <c r="AB98" s="346"/>
      <c r="AC98" s="347"/>
      <c r="AD98" s="349"/>
      <c r="AE98" s="350"/>
      <c r="AF98" s="350"/>
      <c r="AG98" s="350"/>
      <c r="AH98" s="350"/>
      <c r="AI98" s="350"/>
      <c r="AJ98" s="350"/>
      <c r="AK98" s="350"/>
      <c r="AL98" s="351"/>
      <c r="AM98" s="355"/>
      <c r="AN98" s="356"/>
      <c r="AO98" s="356"/>
      <c r="AP98" s="356"/>
      <c r="AQ98" s="356"/>
      <c r="AR98" s="356"/>
      <c r="AS98" s="357"/>
      <c r="AT98" s="360"/>
      <c r="AU98" s="356"/>
      <c r="AV98" s="356"/>
      <c r="AW98" s="356"/>
      <c r="AX98" s="361"/>
    </row>
    <row r="99" spans="1:50" ht="17.25" customHeight="1">
      <c r="A99" s="362" t="s">
        <v>435</v>
      </c>
      <c r="B99" s="363"/>
      <c r="C99" s="363"/>
      <c r="D99" s="363"/>
      <c r="E99" s="363"/>
      <c r="F99" s="363"/>
      <c r="G99" s="363"/>
      <c r="H99" s="363"/>
      <c r="I99" s="364" t="s">
        <v>436</v>
      </c>
      <c r="J99" s="365"/>
      <c r="K99" s="365"/>
      <c r="L99" s="365"/>
      <c r="M99" s="365"/>
      <c r="N99" s="365"/>
      <c r="O99" s="365"/>
      <c r="P99" s="365"/>
      <c r="Q99" s="365"/>
      <c r="R99" s="366"/>
      <c r="S99" s="367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9"/>
      <c r="AM99" s="370"/>
      <c r="AN99" s="371"/>
      <c r="AO99" s="371"/>
      <c r="AP99" s="371"/>
      <c r="AQ99" s="371"/>
      <c r="AR99" s="371"/>
      <c r="AS99" s="372"/>
      <c r="AT99" s="373"/>
      <c r="AU99" s="371"/>
      <c r="AV99" s="371"/>
      <c r="AW99" s="371"/>
      <c r="AX99" s="374"/>
    </row>
    <row r="100" spans="1:50" ht="11.25" customHeight="1">
      <c r="A100" s="375" t="s">
        <v>361</v>
      </c>
      <c r="B100" s="376"/>
      <c r="C100" s="376"/>
      <c r="D100" s="376"/>
      <c r="E100" s="376"/>
      <c r="F100" s="376"/>
      <c r="G100" s="224" t="s">
        <v>422</v>
      </c>
      <c r="H100" s="224"/>
      <c r="I100" s="332" t="s">
        <v>437</v>
      </c>
      <c r="J100" s="333"/>
      <c r="K100" s="333"/>
      <c r="L100" s="333"/>
      <c r="M100" s="224" t="s">
        <v>343</v>
      </c>
      <c r="N100" s="224"/>
      <c r="O100" s="379" t="s">
        <v>438</v>
      </c>
      <c r="P100" s="379"/>
      <c r="Q100" s="379"/>
      <c r="R100" s="380"/>
      <c r="S100" s="305" t="s">
        <v>554</v>
      </c>
      <c r="T100" s="306"/>
      <c r="U100" s="306"/>
      <c r="V100" s="306"/>
      <c r="W100" s="306"/>
      <c r="X100" s="306"/>
      <c r="Y100" s="306"/>
      <c r="Z100" s="306"/>
      <c r="AA100" s="307"/>
      <c r="AB100" s="346" t="s">
        <v>346</v>
      </c>
      <c r="AC100" s="347"/>
      <c r="AD100" s="311" t="s">
        <v>552</v>
      </c>
      <c r="AE100" s="294"/>
      <c r="AF100" s="294"/>
      <c r="AG100" s="294"/>
      <c r="AH100" s="294"/>
      <c r="AI100" s="294"/>
      <c r="AJ100" s="294"/>
      <c r="AK100" s="294"/>
      <c r="AL100" s="315"/>
      <c r="AM100" s="317" t="s">
        <v>548</v>
      </c>
      <c r="AN100" s="318"/>
      <c r="AO100" s="318"/>
      <c r="AP100" s="318"/>
      <c r="AQ100" s="318"/>
      <c r="AR100" s="318"/>
      <c r="AS100" s="319"/>
      <c r="AT100" s="323" t="s">
        <v>453</v>
      </c>
      <c r="AU100" s="318"/>
      <c r="AV100" s="318"/>
      <c r="AW100" s="318"/>
      <c r="AX100" s="324"/>
    </row>
    <row r="101" spans="1:50" ht="17.25" customHeight="1">
      <c r="A101" s="377"/>
      <c r="B101" s="378"/>
      <c r="C101" s="378"/>
      <c r="D101" s="378"/>
      <c r="E101" s="378"/>
      <c r="F101" s="378"/>
      <c r="G101" s="296"/>
      <c r="H101" s="296"/>
      <c r="I101" s="299"/>
      <c r="J101" s="300"/>
      <c r="K101" s="300"/>
      <c r="L101" s="300"/>
      <c r="M101" s="296"/>
      <c r="N101" s="296"/>
      <c r="O101" s="303"/>
      <c r="P101" s="303"/>
      <c r="Q101" s="303"/>
      <c r="R101" s="304"/>
      <c r="S101" s="308"/>
      <c r="T101" s="309"/>
      <c r="U101" s="309"/>
      <c r="V101" s="309"/>
      <c r="W101" s="309"/>
      <c r="X101" s="309"/>
      <c r="Y101" s="309"/>
      <c r="Z101" s="309"/>
      <c r="AA101" s="310"/>
      <c r="AB101" s="313"/>
      <c r="AC101" s="314"/>
      <c r="AD101" s="313"/>
      <c r="AE101" s="296"/>
      <c r="AF101" s="296"/>
      <c r="AG101" s="296"/>
      <c r="AH101" s="296"/>
      <c r="AI101" s="296"/>
      <c r="AJ101" s="296"/>
      <c r="AK101" s="296"/>
      <c r="AL101" s="316"/>
      <c r="AM101" s="320"/>
      <c r="AN101" s="321"/>
      <c r="AO101" s="321"/>
      <c r="AP101" s="321"/>
      <c r="AQ101" s="321"/>
      <c r="AR101" s="321"/>
      <c r="AS101" s="322"/>
      <c r="AT101" s="325"/>
      <c r="AU101" s="321"/>
      <c r="AV101" s="321"/>
      <c r="AW101" s="321"/>
      <c r="AX101" s="326"/>
    </row>
    <row r="102" spans="1:50" ht="11.25" customHeight="1">
      <c r="A102" s="381" t="s">
        <v>372</v>
      </c>
      <c r="B102" s="382"/>
      <c r="C102" s="382"/>
      <c r="D102" s="382"/>
      <c r="E102" s="382"/>
      <c r="F102" s="382"/>
      <c r="G102" s="328" t="s">
        <v>320</v>
      </c>
      <c r="H102" s="328"/>
      <c r="I102" s="330" t="s">
        <v>439</v>
      </c>
      <c r="J102" s="331"/>
      <c r="K102" s="331"/>
      <c r="L102" s="331"/>
      <c r="M102" s="328" t="s">
        <v>343</v>
      </c>
      <c r="N102" s="328"/>
      <c r="O102" s="334" t="s">
        <v>440</v>
      </c>
      <c r="P102" s="334"/>
      <c r="Q102" s="334"/>
      <c r="R102" s="335"/>
      <c r="S102" s="338" t="s">
        <v>549</v>
      </c>
      <c r="T102" s="339"/>
      <c r="U102" s="339"/>
      <c r="V102" s="339"/>
      <c r="W102" s="339"/>
      <c r="X102" s="339"/>
      <c r="Y102" s="339"/>
      <c r="Z102" s="339"/>
      <c r="AA102" s="340"/>
      <c r="AB102" s="344" t="s">
        <v>346</v>
      </c>
      <c r="AC102" s="345"/>
      <c r="AD102" s="344" t="s">
        <v>547</v>
      </c>
      <c r="AE102" s="328"/>
      <c r="AF102" s="328"/>
      <c r="AG102" s="328"/>
      <c r="AH102" s="328"/>
      <c r="AI102" s="328"/>
      <c r="AJ102" s="328"/>
      <c r="AK102" s="328"/>
      <c r="AL102" s="348"/>
      <c r="AM102" s="352" t="s">
        <v>555</v>
      </c>
      <c r="AN102" s="353"/>
      <c r="AO102" s="353"/>
      <c r="AP102" s="353"/>
      <c r="AQ102" s="353"/>
      <c r="AR102" s="353"/>
      <c r="AS102" s="354"/>
      <c r="AT102" s="358" t="s">
        <v>553</v>
      </c>
      <c r="AU102" s="353"/>
      <c r="AV102" s="353"/>
      <c r="AW102" s="353"/>
      <c r="AX102" s="359"/>
    </row>
    <row r="103" spans="1:50" ht="17.25" customHeight="1">
      <c r="A103" s="375"/>
      <c r="B103" s="376"/>
      <c r="C103" s="376"/>
      <c r="D103" s="376"/>
      <c r="E103" s="376"/>
      <c r="F103" s="376"/>
      <c r="G103" s="224"/>
      <c r="H103" s="224"/>
      <c r="I103" s="332"/>
      <c r="J103" s="333"/>
      <c r="K103" s="333"/>
      <c r="L103" s="333"/>
      <c r="M103" s="224"/>
      <c r="N103" s="224"/>
      <c r="O103" s="336"/>
      <c r="P103" s="336"/>
      <c r="Q103" s="336"/>
      <c r="R103" s="337"/>
      <c r="S103" s="341"/>
      <c r="T103" s="342"/>
      <c r="U103" s="342"/>
      <c r="V103" s="342"/>
      <c r="W103" s="342"/>
      <c r="X103" s="342"/>
      <c r="Y103" s="342"/>
      <c r="Z103" s="342"/>
      <c r="AA103" s="343"/>
      <c r="AB103" s="346"/>
      <c r="AC103" s="347"/>
      <c r="AD103" s="349"/>
      <c r="AE103" s="350"/>
      <c r="AF103" s="350"/>
      <c r="AG103" s="350"/>
      <c r="AH103" s="350"/>
      <c r="AI103" s="350"/>
      <c r="AJ103" s="350"/>
      <c r="AK103" s="350"/>
      <c r="AL103" s="351"/>
      <c r="AM103" s="355"/>
      <c r="AN103" s="356"/>
      <c r="AO103" s="356"/>
      <c r="AP103" s="356"/>
      <c r="AQ103" s="356"/>
      <c r="AR103" s="356"/>
      <c r="AS103" s="357"/>
      <c r="AT103" s="360"/>
      <c r="AU103" s="356"/>
      <c r="AV103" s="356"/>
      <c r="AW103" s="356"/>
      <c r="AX103" s="361"/>
    </row>
    <row r="104" spans="1:50" ht="17.25" customHeight="1">
      <c r="A104" s="362" t="s">
        <v>435</v>
      </c>
      <c r="B104" s="363"/>
      <c r="C104" s="363"/>
      <c r="D104" s="363"/>
      <c r="E104" s="363"/>
      <c r="F104" s="363"/>
      <c r="G104" s="363"/>
      <c r="H104" s="363"/>
      <c r="I104" s="364" t="s">
        <v>441</v>
      </c>
      <c r="J104" s="365"/>
      <c r="K104" s="365"/>
      <c r="L104" s="365"/>
      <c r="M104" s="365"/>
      <c r="N104" s="365"/>
      <c r="O104" s="365"/>
      <c r="P104" s="365"/>
      <c r="Q104" s="365"/>
      <c r="R104" s="366"/>
      <c r="S104" s="367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9"/>
      <c r="AM104" s="370"/>
      <c r="AN104" s="371"/>
      <c r="AO104" s="371"/>
      <c r="AP104" s="371"/>
      <c r="AQ104" s="371"/>
      <c r="AR104" s="371"/>
      <c r="AS104" s="372"/>
      <c r="AT104" s="373"/>
      <c r="AU104" s="371"/>
      <c r="AV104" s="371"/>
      <c r="AW104" s="371"/>
      <c r="AX104" s="374"/>
    </row>
    <row r="105" spans="1:50" ht="11.25" customHeight="1">
      <c r="A105" s="375" t="s">
        <v>379</v>
      </c>
      <c r="B105" s="376"/>
      <c r="C105" s="376"/>
      <c r="D105" s="376"/>
      <c r="E105" s="376"/>
      <c r="F105" s="376"/>
      <c r="G105" s="224" t="s">
        <v>308</v>
      </c>
      <c r="H105" s="224"/>
      <c r="I105" s="332" t="s">
        <v>442</v>
      </c>
      <c r="J105" s="333"/>
      <c r="K105" s="333"/>
      <c r="L105" s="333"/>
      <c r="M105" s="224" t="s">
        <v>343</v>
      </c>
      <c r="N105" s="224"/>
      <c r="O105" s="336" t="s">
        <v>443</v>
      </c>
      <c r="P105" s="336"/>
      <c r="Q105" s="336"/>
      <c r="R105" s="337"/>
      <c r="S105" s="305" t="s">
        <v>453</v>
      </c>
      <c r="T105" s="306"/>
      <c r="U105" s="306"/>
      <c r="V105" s="306"/>
      <c r="W105" s="306"/>
      <c r="X105" s="306"/>
      <c r="Y105" s="306"/>
      <c r="Z105" s="306"/>
      <c r="AA105" s="307"/>
      <c r="AB105" s="346" t="s">
        <v>346</v>
      </c>
      <c r="AC105" s="347"/>
      <c r="AD105" s="311" t="s">
        <v>552</v>
      </c>
      <c r="AE105" s="294"/>
      <c r="AF105" s="294"/>
      <c r="AG105" s="294"/>
      <c r="AH105" s="294"/>
      <c r="AI105" s="294"/>
      <c r="AJ105" s="294"/>
      <c r="AK105" s="294"/>
      <c r="AL105" s="315"/>
      <c r="AM105" s="317" t="s">
        <v>549</v>
      </c>
      <c r="AN105" s="318"/>
      <c r="AO105" s="318"/>
      <c r="AP105" s="318"/>
      <c r="AQ105" s="318"/>
      <c r="AR105" s="318"/>
      <c r="AS105" s="319"/>
      <c r="AT105" s="323" t="s">
        <v>554</v>
      </c>
      <c r="AU105" s="318"/>
      <c r="AV105" s="318"/>
      <c r="AW105" s="318"/>
      <c r="AX105" s="324"/>
    </row>
    <row r="106" spans="1:50" ht="17.25" customHeight="1">
      <c r="A106" s="377"/>
      <c r="B106" s="378"/>
      <c r="C106" s="378"/>
      <c r="D106" s="378"/>
      <c r="E106" s="378"/>
      <c r="F106" s="378"/>
      <c r="G106" s="296"/>
      <c r="H106" s="296"/>
      <c r="I106" s="299"/>
      <c r="J106" s="300"/>
      <c r="K106" s="300"/>
      <c r="L106" s="300"/>
      <c r="M106" s="296"/>
      <c r="N106" s="296"/>
      <c r="O106" s="383"/>
      <c r="P106" s="383"/>
      <c r="Q106" s="383"/>
      <c r="R106" s="384"/>
      <c r="S106" s="308"/>
      <c r="T106" s="309"/>
      <c r="U106" s="309"/>
      <c r="V106" s="309"/>
      <c r="W106" s="309"/>
      <c r="X106" s="309"/>
      <c r="Y106" s="309"/>
      <c r="Z106" s="309"/>
      <c r="AA106" s="310"/>
      <c r="AB106" s="313"/>
      <c r="AC106" s="314"/>
      <c r="AD106" s="313"/>
      <c r="AE106" s="296"/>
      <c r="AF106" s="296"/>
      <c r="AG106" s="296"/>
      <c r="AH106" s="296"/>
      <c r="AI106" s="296"/>
      <c r="AJ106" s="296"/>
      <c r="AK106" s="296"/>
      <c r="AL106" s="316"/>
      <c r="AM106" s="320"/>
      <c r="AN106" s="321"/>
      <c r="AO106" s="321"/>
      <c r="AP106" s="321"/>
      <c r="AQ106" s="321"/>
      <c r="AR106" s="321"/>
      <c r="AS106" s="322"/>
      <c r="AT106" s="325"/>
      <c r="AU106" s="321"/>
      <c r="AV106" s="321"/>
      <c r="AW106" s="321"/>
      <c r="AX106" s="326"/>
    </row>
    <row r="107" spans="1:50" ht="11.25" customHeight="1">
      <c r="A107" s="381" t="s">
        <v>386</v>
      </c>
      <c r="B107" s="382"/>
      <c r="C107" s="382"/>
      <c r="D107" s="382"/>
      <c r="E107" s="382"/>
      <c r="F107" s="382"/>
      <c r="G107" s="328" t="s">
        <v>423</v>
      </c>
      <c r="H107" s="328"/>
      <c r="I107" s="330" t="s">
        <v>444</v>
      </c>
      <c r="J107" s="331"/>
      <c r="K107" s="331"/>
      <c r="L107" s="331"/>
      <c r="M107" s="328" t="s">
        <v>343</v>
      </c>
      <c r="N107" s="328"/>
      <c r="O107" s="390" t="s">
        <v>445</v>
      </c>
      <c r="P107" s="390"/>
      <c r="Q107" s="390"/>
      <c r="R107" s="391"/>
      <c r="S107" s="338" t="s">
        <v>548</v>
      </c>
      <c r="T107" s="339"/>
      <c r="U107" s="339"/>
      <c r="V107" s="339"/>
      <c r="W107" s="339"/>
      <c r="X107" s="339"/>
      <c r="Y107" s="339"/>
      <c r="Z107" s="339"/>
      <c r="AA107" s="340"/>
      <c r="AB107" s="344" t="s">
        <v>346</v>
      </c>
      <c r="AC107" s="345"/>
      <c r="AD107" s="399" t="s">
        <v>546</v>
      </c>
      <c r="AE107" s="339"/>
      <c r="AF107" s="339"/>
      <c r="AG107" s="339"/>
      <c r="AH107" s="339"/>
      <c r="AI107" s="339"/>
      <c r="AJ107" s="339"/>
      <c r="AK107" s="339"/>
      <c r="AL107" s="400"/>
      <c r="AM107" s="352" t="s">
        <v>453</v>
      </c>
      <c r="AN107" s="353"/>
      <c r="AO107" s="353"/>
      <c r="AP107" s="353"/>
      <c r="AQ107" s="353"/>
      <c r="AR107" s="353"/>
      <c r="AS107" s="354"/>
      <c r="AT107" s="358" t="s">
        <v>552</v>
      </c>
      <c r="AU107" s="353"/>
      <c r="AV107" s="353"/>
      <c r="AW107" s="353"/>
      <c r="AX107" s="359"/>
    </row>
    <row r="108" spans="1:50" ht="17.25" customHeight="1" thickBot="1">
      <c r="A108" s="385"/>
      <c r="B108" s="386"/>
      <c r="C108" s="386"/>
      <c r="D108" s="386"/>
      <c r="E108" s="386"/>
      <c r="F108" s="386"/>
      <c r="G108" s="387"/>
      <c r="H108" s="387"/>
      <c r="I108" s="388"/>
      <c r="J108" s="389"/>
      <c r="K108" s="389"/>
      <c r="L108" s="389"/>
      <c r="M108" s="387"/>
      <c r="N108" s="387"/>
      <c r="O108" s="392"/>
      <c r="P108" s="392"/>
      <c r="Q108" s="392"/>
      <c r="R108" s="393"/>
      <c r="S108" s="394"/>
      <c r="T108" s="395"/>
      <c r="U108" s="395"/>
      <c r="V108" s="395"/>
      <c r="W108" s="395"/>
      <c r="X108" s="395"/>
      <c r="Y108" s="395"/>
      <c r="Z108" s="395"/>
      <c r="AA108" s="396"/>
      <c r="AB108" s="397"/>
      <c r="AC108" s="398"/>
      <c r="AD108" s="397"/>
      <c r="AE108" s="387"/>
      <c r="AF108" s="387"/>
      <c r="AG108" s="387"/>
      <c r="AH108" s="387"/>
      <c r="AI108" s="387"/>
      <c r="AJ108" s="387"/>
      <c r="AK108" s="387"/>
      <c r="AL108" s="401"/>
      <c r="AM108" s="402"/>
      <c r="AN108" s="403"/>
      <c r="AO108" s="403"/>
      <c r="AP108" s="403"/>
      <c r="AQ108" s="403"/>
      <c r="AR108" s="403"/>
      <c r="AS108" s="404"/>
      <c r="AT108" s="405"/>
      <c r="AU108" s="403"/>
      <c r="AV108" s="403"/>
      <c r="AW108" s="403"/>
      <c r="AX108" s="406"/>
    </row>
    <row r="109" spans="2:55" ht="12.75" customHeight="1" thickTop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</row>
    <row r="110" spans="2:55" ht="12.7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</row>
    <row r="111" spans="2:55" ht="12.7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</row>
    <row r="112" spans="2:55" ht="12.7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</row>
    <row r="113" spans="1:50" ht="21" customHeight="1">
      <c r="A113" s="114"/>
      <c r="B113" s="114"/>
      <c r="C113" s="114"/>
      <c r="D113" s="114"/>
      <c r="E113" s="114"/>
      <c r="F113" s="114"/>
      <c r="G113" s="73"/>
      <c r="H113" s="73"/>
      <c r="I113" s="115"/>
      <c r="J113" s="115"/>
      <c r="K113" s="115"/>
      <c r="L113" s="115"/>
      <c r="M113" s="73"/>
      <c r="N113" s="73"/>
      <c r="O113" s="116"/>
      <c r="P113" s="116"/>
      <c r="Q113" s="116"/>
      <c r="R113" s="116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</row>
  </sheetData>
  <sheetProtection/>
  <mergeCells count="251">
    <mergeCell ref="AB107:AC108"/>
    <mergeCell ref="AD107:AL108"/>
    <mergeCell ref="AM107:AS108"/>
    <mergeCell ref="AT107:AX108"/>
    <mergeCell ref="B1:AH1"/>
    <mergeCell ref="AI1:BC1"/>
    <mergeCell ref="AA64:AD64"/>
    <mergeCell ref="AE64:AH64"/>
    <mergeCell ref="AV64:AY64"/>
    <mergeCell ref="AB105:AC106"/>
    <mergeCell ref="AD105:AL106"/>
    <mergeCell ref="AM105:AS106"/>
    <mergeCell ref="AT105:AX106"/>
    <mergeCell ref="A107:F108"/>
    <mergeCell ref="G107:H108"/>
    <mergeCell ref="I107:L108"/>
    <mergeCell ref="M107:N108"/>
    <mergeCell ref="O107:R108"/>
    <mergeCell ref="S107:AA108"/>
    <mergeCell ref="A105:F106"/>
    <mergeCell ref="G105:H106"/>
    <mergeCell ref="I105:L106"/>
    <mergeCell ref="M105:N106"/>
    <mergeCell ref="O105:R106"/>
    <mergeCell ref="S105:AA106"/>
    <mergeCell ref="AB102:AC103"/>
    <mergeCell ref="A104:F104"/>
    <mergeCell ref="G104:H104"/>
    <mergeCell ref="I104:R104"/>
    <mergeCell ref="S104:AL104"/>
    <mergeCell ref="AM104:AS104"/>
    <mergeCell ref="AT104:AX104"/>
    <mergeCell ref="AT100:AX101"/>
    <mergeCell ref="A102:F103"/>
    <mergeCell ref="G102:H103"/>
    <mergeCell ref="I102:L103"/>
    <mergeCell ref="M102:N103"/>
    <mergeCell ref="O102:R103"/>
    <mergeCell ref="S102:AA103"/>
    <mergeCell ref="AD102:AL103"/>
    <mergeCell ref="AM102:AS103"/>
    <mergeCell ref="AT102:AX103"/>
    <mergeCell ref="AT99:AX99"/>
    <mergeCell ref="A100:F101"/>
    <mergeCell ref="G100:H101"/>
    <mergeCell ref="I100:L101"/>
    <mergeCell ref="M100:N101"/>
    <mergeCell ref="O100:R101"/>
    <mergeCell ref="S100:AA101"/>
    <mergeCell ref="AB100:AC101"/>
    <mergeCell ref="AD100:AL101"/>
    <mergeCell ref="AM100:AS101"/>
    <mergeCell ref="S97:AA98"/>
    <mergeCell ref="AB97:AC98"/>
    <mergeCell ref="AD97:AL98"/>
    <mergeCell ref="AM97:AS98"/>
    <mergeCell ref="AT97:AX98"/>
    <mergeCell ref="A99:F99"/>
    <mergeCell ref="G99:H99"/>
    <mergeCell ref="I99:R99"/>
    <mergeCell ref="S99:AL99"/>
    <mergeCell ref="AM99:AS99"/>
    <mergeCell ref="S95:AA96"/>
    <mergeCell ref="AB95:AC96"/>
    <mergeCell ref="AD95:AL96"/>
    <mergeCell ref="AM95:AS96"/>
    <mergeCell ref="AT95:AX96"/>
    <mergeCell ref="A97:F98"/>
    <mergeCell ref="G97:H98"/>
    <mergeCell ref="I97:L98"/>
    <mergeCell ref="M97:N98"/>
    <mergeCell ref="O97:R98"/>
    <mergeCell ref="A94:H94"/>
    <mergeCell ref="I94:R94"/>
    <mergeCell ref="S94:AL94"/>
    <mergeCell ref="AM94:AS94"/>
    <mergeCell ref="AT94:AX94"/>
    <mergeCell ref="A95:F96"/>
    <mergeCell ref="G95:H96"/>
    <mergeCell ref="I95:L96"/>
    <mergeCell ref="M95:N96"/>
    <mergeCell ref="O95:R96"/>
    <mergeCell ref="H77:Q77"/>
    <mergeCell ref="A79:I79"/>
    <mergeCell ref="H82:P83"/>
    <mergeCell ref="AJ82:AR83"/>
    <mergeCell ref="H90:P91"/>
    <mergeCell ref="AJ90:AR91"/>
    <mergeCell ref="AE72:AH72"/>
    <mergeCell ref="AI72:AN72"/>
    <mergeCell ref="AO72:AP72"/>
    <mergeCell ref="AQ72:AU72"/>
    <mergeCell ref="AV72:AY72"/>
    <mergeCell ref="AZ72:BC72"/>
    <mergeCell ref="B72:F72"/>
    <mergeCell ref="G72:I72"/>
    <mergeCell ref="K72:N72"/>
    <mergeCell ref="O72:T72"/>
    <mergeCell ref="V72:Z72"/>
    <mergeCell ref="AA72:AD72"/>
    <mergeCell ref="AE71:AH71"/>
    <mergeCell ref="AI71:AN71"/>
    <mergeCell ref="AO71:AP71"/>
    <mergeCell ref="AQ71:AU71"/>
    <mergeCell ref="AV71:AY71"/>
    <mergeCell ref="AZ71:BC71"/>
    <mergeCell ref="B71:F71"/>
    <mergeCell ref="G71:I71"/>
    <mergeCell ref="K71:N71"/>
    <mergeCell ref="O71:T71"/>
    <mergeCell ref="V71:Z71"/>
    <mergeCell ref="AA71:AD71"/>
    <mergeCell ref="AE70:AH70"/>
    <mergeCell ref="AI70:AN70"/>
    <mergeCell ref="AO70:AP70"/>
    <mergeCell ref="AQ70:AU70"/>
    <mergeCell ref="AV70:AY70"/>
    <mergeCell ref="AZ70:BC70"/>
    <mergeCell ref="B70:F70"/>
    <mergeCell ref="G70:I70"/>
    <mergeCell ref="K70:N70"/>
    <mergeCell ref="O70:T70"/>
    <mergeCell ref="V70:Z70"/>
    <mergeCell ref="AA70:AD70"/>
    <mergeCell ref="AE69:AH69"/>
    <mergeCell ref="AI69:AN69"/>
    <mergeCell ref="AO69:AP69"/>
    <mergeCell ref="AQ69:AU69"/>
    <mergeCell ref="AV69:AY69"/>
    <mergeCell ref="AZ69:BC69"/>
    <mergeCell ref="B69:F69"/>
    <mergeCell ref="G69:I69"/>
    <mergeCell ref="K69:N69"/>
    <mergeCell ref="O69:T69"/>
    <mergeCell ref="V69:Z69"/>
    <mergeCell ref="AA69:AD69"/>
    <mergeCell ref="AE68:AH68"/>
    <mergeCell ref="AI68:AN68"/>
    <mergeCell ref="AO68:AP68"/>
    <mergeCell ref="AQ68:AU68"/>
    <mergeCell ref="AV68:AY68"/>
    <mergeCell ref="AZ68:BC68"/>
    <mergeCell ref="B68:F68"/>
    <mergeCell ref="G68:I68"/>
    <mergeCell ref="K68:N68"/>
    <mergeCell ref="O68:T68"/>
    <mergeCell ref="V68:Z68"/>
    <mergeCell ref="AA68:AD68"/>
    <mergeCell ref="AE67:AH67"/>
    <mergeCell ref="AI67:AN67"/>
    <mergeCell ref="AO67:AP67"/>
    <mergeCell ref="AQ67:AU67"/>
    <mergeCell ref="AV67:AY67"/>
    <mergeCell ref="AZ67:BC67"/>
    <mergeCell ref="B67:F67"/>
    <mergeCell ref="G67:I67"/>
    <mergeCell ref="K67:N67"/>
    <mergeCell ref="O67:T67"/>
    <mergeCell ref="V67:Z67"/>
    <mergeCell ref="AA67:AD67"/>
    <mergeCell ref="AE66:AH66"/>
    <mergeCell ref="AI66:AN66"/>
    <mergeCell ref="AO66:AP66"/>
    <mergeCell ref="AQ66:AU66"/>
    <mergeCell ref="AV66:AY66"/>
    <mergeCell ref="AZ66:BC66"/>
    <mergeCell ref="AO65:AP65"/>
    <mergeCell ref="AQ65:AU65"/>
    <mergeCell ref="AV65:AY65"/>
    <mergeCell ref="AZ65:BC65"/>
    <mergeCell ref="B66:F66"/>
    <mergeCell ref="G66:I66"/>
    <mergeCell ref="K66:N66"/>
    <mergeCell ref="O66:T66"/>
    <mergeCell ref="V66:Z66"/>
    <mergeCell ref="AA66:AD66"/>
    <mergeCell ref="AO64:AP64"/>
    <mergeCell ref="AQ64:AU64"/>
    <mergeCell ref="B65:F65"/>
    <mergeCell ref="G65:I65"/>
    <mergeCell ref="K65:N65"/>
    <mergeCell ref="O65:T65"/>
    <mergeCell ref="V65:Z65"/>
    <mergeCell ref="AA65:AD65"/>
    <mergeCell ref="AE65:AH65"/>
    <mergeCell ref="AI65:AN65"/>
    <mergeCell ref="B64:F64"/>
    <mergeCell ref="G64:I64"/>
    <mergeCell ref="K64:N64"/>
    <mergeCell ref="O64:T64"/>
    <mergeCell ref="V64:Z64"/>
    <mergeCell ref="AI64:AN64"/>
    <mergeCell ref="B62:F63"/>
    <mergeCell ref="G62:N63"/>
    <mergeCell ref="O62:AH62"/>
    <mergeCell ref="AI62:BC62"/>
    <mergeCell ref="O63:Z63"/>
    <mergeCell ref="AA63:AD63"/>
    <mergeCell ref="AE63:AH63"/>
    <mergeCell ref="AI63:AU63"/>
    <mergeCell ref="AV63:AY63"/>
    <mergeCell ref="AZ63:BC63"/>
    <mergeCell ref="Y38:AD39"/>
    <mergeCell ref="AE38:AH39"/>
    <mergeCell ref="E45:S45"/>
    <mergeCell ref="H49:P50"/>
    <mergeCell ref="AI49:AQ50"/>
    <mergeCell ref="H57:P58"/>
    <mergeCell ref="AI57:AQ58"/>
    <mergeCell ref="AX25:AY30"/>
    <mergeCell ref="L31:Q31"/>
    <mergeCell ref="AL31:AQ31"/>
    <mergeCell ref="M32:P32"/>
    <mergeCell ref="Z32:AC33"/>
    <mergeCell ref="AM32:AP32"/>
    <mergeCell ref="AH23:AN24"/>
    <mergeCell ref="AO23:AU24"/>
    <mergeCell ref="AV23:BA24"/>
    <mergeCell ref="D25:E30"/>
    <mergeCell ref="J25:K30"/>
    <mergeCell ref="R25:S30"/>
    <mergeCell ref="X25:Y30"/>
    <mergeCell ref="AD25:AE30"/>
    <mergeCell ref="AJ25:AK30"/>
    <mergeCell ref="AR25:AS30"/>
    <mergeCell ref="AT19:AW19"/>
    <mergeCell ref="G20:H20"/>
    <mergeCell ref="U20:V20"/>
    <mergeCell ref="AG20:AH20"/>
    <mergeCell ref="AU20:AV20"/>
    <mergeCell ref="B23:G24"/>
    <mergeCell ref="H23:N24"/>
    <mergeCell ref="O23:U24"/>
    <mergeCell ref="V23:AA24"/>
    <mergeCell ref="AB23:AG24"/>
    <mergeCell ref="AL15:AQ15"/>
    <mergeCell ref="M16:P16"/>
    <mergeCell ref="AM16:AP16"/>
    <mergeCell ref="F19:I19"/>
    <mergeCell ref="T19:W19"/>
    <mergeCell ref="AF19:AI19"/>
    <mergeCell ref="F3:T3"/>
    <mergeCell ref="Y5:AD6"/>
    <mergeCell ref="U6:X6"/>
    <mergeCell ref="V7:W7"/>
    <mergeCell ref="Y7:AD8"/>
    <mergeCell ref="AZ64:BC64"/>
    <mergeCell ref="U11:X11"/>
    <mergeCell ref="Y11:AD12"/>
    <mergeCell ref="V12:W12"/>
    <mergeCell ref="L15:Q1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9"/>
  <sheetViews>
    <sheetView zoomScalePageLayoutView="0" workbookViewId="0" topLeftCell="A31">
      <selection activeCell="K35" sqref="K35"/>
    </sheetView>
  </sheetViews>
  <sheetFormatPr defaultColWidth="9.140625" defaultRowHeight="15"/>
  <cols>
    <col min="1" max="1" width="4.8515625" style="0" customWidth="1"/>
    <col min="6" max="6" width="9.140625" style="0" customWidth="1"/>
    <col min="11" max="12" width="9.00390625" style="3" customWidth="1"/>
  </cols>
  <sheetData>
    <row r="1" spans="2:13" ht="33.75" customHeight="1">
      <c r="B1" s="416" t="s">
        <v>496</v>
      </c>
      <c r="C1" s="416"/>
      <c r="D1" s="416"/>
      <c r="E1" s="416"/>
      <c r="F1" s="416"/>
      <c r="G1" s="416"/>
      <c r="H1" s="416"/>
      <c r="I1" s="416" t="s">
        <v>27</v>
      </c>
      <c r="J1" s="416"/>
      <c r="K1" s="416"/>
      <c r="L1" s="17"/>
      <c r="M1" s="17"/>
    </row>
    <row r="3" ht="13.5">
      <c r="G3" s="127"/>
    </row>
    <row r="6" spans="2:5" ht="18.75" customHeight="1">
      <c r="B6" s="37" t="s">
        <v>269</v>
      </c>
      <c r="C6" s="210" t="s">
        <v>448</v>
      </c>
      <c r="D6" s="210"/>
      <c r="E6" s="210"/>
    </row>
    <row r="8" spans="3:12" ht="13.5">
      <c r="C8" s="193" t="s">
        <v>421</v>
      </c>
      <c r="D8" s="193"/>
      <c r="F8" s="52" t="s">
        <v>183</v>
      </c>
      <c r="I8" t="s">
        <v>450</v>
      </c>
      <c r="K8"/>
      <c r="L8"/>
    </row>
    <row r="9" spans="4:12" ht="13.5">
      <c r="D9" s="15"/>
      <c r="K9"/>
      <c r="L9"/>
    </row>
    <row r="10" spans="4:12" ht="13.5">
      <c r="D10" s="15"/>
      <c r="K10"/>
      <c r="L10"/>
    </row>
    <row r="11" spans="4:12" ht="13.5">
      <c r="D11" s="51" t="s">
        <v>185</v>
      </c>
      <c r="F11" s="5" t="s">
        <v>186</v>
      </c>
      <c r="K11"/>
      <c r="L11"/>
    </row>
    <row r="12" spans="4:12" ht="13.5">
      <c r="D12" s="15"/>
      <c r="K12"/>
      <c r="L12"/>
    </row>
    <row r="13" spans="4:12" ht="13.5">
      <c r="D13" s="15"/>
      <c r="I13" s="52" t="s">
        <v>187</v>
      </c>
      <c r="K13"/>
      <c r="L13"/>
    </row>
    <row r="14" spans="4:12" ht="13.5">
      <c r="D14" s="15"/>
      <c r="F14" s="5" t="s">
        <v>188</v>
      </c>
      <c r="K14"/>
      <c r="L14"/>
    </row>
    <row r="15" spans="4:12" ht="13.5">
      <c r="D15" s="15"/>
      <c r="K15"/>
      <c r="L15"/>
    </row>
    <row r="16" spans="4:12" ht="13.5">
      <c r="D16" s="15"/>
      <c r="K16"/>
      <c r="L16"/>
    </row>
    <row r="17" spans="3:12" ht="13.5">
      <c r="C17" s="193" t="s">
        <v>451</v>
      </c>
      <c r="D17" s="193"/>
      <c r="F17" s="52" t="s">
        <v>190</v>
      </c>
      <c r="I17" s="410" t="s">
        <v>452</v>
      </c>
      <c r="J17" s="410"/>
      <c r="K17"/>
      <c r="L17"/>
    </row>
    <row r="18" spans="4:12" ht="13.5">
      <c r="D18" s="15"/>
      <c r="F18" s="52"/>
      <c r="I18" s="47"/>
      <c r="J18" s="47"/>
      <c r="K18"/>
      <c r="L18"/>
    </row>
    <row r="19" spans="4:12" ht="13.5">
      <c r="D19" s="15"/>
      <c r="F19" s="52"/>
      <c r="I19" s="47"/>
      <c r="J19" s="47"/>
      <c r="K19"/>
      <c r="L19"/>
    </row>
    <row r="20" spans="4:12" ht="13.5">
      <c r="D20" s="3"/>
      <c r="E20" s="3"/>
      <c r="K20"/>
      <c r="L20"/>
    </row>
    <row r="21" spans="4:12" ht="21" customHeight="1">
      <c r="D21" s="39"/>
      <c r="E21" s="211" t="s">
        <v>192</v>
      </c>
      <c r="F21" s="211"/>
      <c r="G21" s="211" t="s">
        <v>193</v>
      </c>
      <c r="H21" s="211"/>
      <c r="I21" s="211"/>
      <c r="J21" s="128" t="s">
        <v>212</v>
      </c>
      <c r="K21" s="129" t="s">
        <v>195</v>
      </c>
      <c r="L21"/>
    </row>
    <row r="22" spans="4:12" ht="21" customHeight="1">
      <c r="D22" s="40" t="s">
        <v>183</v>
      </c>
      <c r="E22" s="211" t="s">
        <v>268</v>
      </c>
      <c r="F22" s="211"/>
      <c r="G22" s="130" t="s">
        <v>550</v>
      </c>
      <c r="H22" s="43" t="s">
        <v>197</v>
      </c>
      <c r="I22" s="131" t="s">
        <v>454</v>
      </c>
      <c r="J22" s="132" t="s">
        <v>455</v>
      </c>
      <c r="K22" s="132" t="s">
        <v>456</v>
      </c>
      <c r="L22"/>
    </row>
    <row r="23" spans="4:12" ht="21" customHeight="1">
      <c r="D23" s="40" t="s">
        <v>190</v>
      </c>
      <c r="E23" s="211" t="s">
        <v>457</v>
      </c>
      <c r="F23" s="211"/>
      <c r="G23" s="130" t="s">
        <v>455</v>
      </c>
      <c r="H23" s="43" t="s">
        <v>197</v>
      </c>
      <c r="I23" s="131" t="s">
        <v>456</v>
      </c>
      <c r="J23" s="132" t="s">
        <v>550</v>
      </c>
      <c r="K23" s="132" t="s">
        <v>458</v>
      </c>
      <c r="L23"/>
    </row>
    <row r="24" spans="4:12" ht="21" customHeight="1">
      <c r="D24" s="40"/>
      <c r="E24" s="211"/>
      <c r="F24" s="211"/>
      <c r="G24" s="130"/>
      <c r="H24" s="45"/>
      <c r="I24" s="131"/>
      <c r="J24" s="132"/>
      <c r="K24" s="132"/>
      <c r="L24"/>
    </row>
    <row r="25" spans="4:12" ht="21" customHeight="1">
      <c r="D25" s="40" t="s">
        <v>185</v>
      </c>
      <c r="E25" s="211" t="s">
        <v>459</v>
      </c>
      <c r="F25" s="211"/>
      <c r="G25" s="130" t="s">
        <v>455</v>
      </c>
      <c r="H25" s="43" t="s">
        <v>197</v>
      </c>
      <c r="I25" s="131" t="s">
        <v>550</v>
      </c>
      <c r="J25" s="132" t="s">
        <v>460</v>
      </c>
      <c r="K25" s="132" t="s">
        <v>454</v>
      </c>
      <c r="L25"/>
    </row>
    <row r="26" spans="4:12" ht="21" customHeight="1">
      <c r="D26" s="40" t="s">
        <v>187</v>
      </c>
      <c r="E26" s="211" t="s">
        <v>461</v>
      </c>
      <c r="F26" s="211"/>
      <c r="G26" s="130" t="s">
        <v>456</v>
      </c>
      <c r="H26" s="43" t="s">
        <v>197</v>
      </c>
      <c r="I26" s="131" t="s">
        <v>454</v>
      </c>
      <c r="J26" s="132" t="s">
        <v>462</v>
      </c>
      <c r="K26" s="132" t="s">
        <v>551</v>
      </c>
      <c r="L26"/>
    </row>
    <row r="27" spans="4:12" ht="21" customHeight="1">
      <c r="D27" s="40"/>
      <c r="E27" s="211"/>
      <c r="F27" s="211"/>
      <c r="G27" s="130"/>
      <c r="H27" s="45"/>
      <c r="I27" s="131"/>
      <c r="J27" s="132"/>
      <c r="K27" s="132"/>
      <c r="L27"/>
    </row>
    <row r="28" spans="4:12" ht="21" customHeight="1">
      <c r="D28" s="40" t="s">
        <v>186</v>
      </c>
      <c r="E28" s="211" t="s">
        <v>463</v>
      </c>
      <c r="F28" s="211"/>
      <c r="G28" s="130" t="s">
        <v>551</v>
      </c>
      <c r="H28" s="43" t="s">
        <v>197</v>
      </c>
      <c r="I28" s="131" t="s">
        <v>456</v>
      </c>
      <c r="J28" s="132" t="s">
        <v>458</v>
      </c>
      <c r="K28" s="132" t="s">
        <v>462</v>
      </c>
      <c r="L28"/>
    </row>
    <row r="29" spans="4:12" ht="21" customHeight="1">
      <c r="D29" s="40" t="s">
        <v>188</v>
      </c>
      <c r="E29" s="211" t="s">
        <v>464</v>
      </c>
      <c r="F29" s="211"/>
      <c r="G29" s="133" t="s">
        <v>450</v>
      </c>
      <c r="H29" s="43" t="s">
        <v>197</v>
      </c>
      <c r="I29" s="131" t="s">
        <v>455</v>
      </c>
      <c r="J29" s="132" t="s">
        <v>551</v>
      </c>
      <c r="K29" s="132" t="s">
        <v>460</v>
      </c>
      <c r="L29"/>
    </row>
    <row r="30" ht="13.5">
      <c r="G30" s="55"/>
    </row>
    <row r="34" ht="13.5" customHeight="1"/>
    <row r="36" spans="2:8" ht="18.75" customHeight="1">
      <c r="B36" s="37" t="s">
        <v>274</v>
      </c>
      <c r="C36" s="210" t="s">
        <v>465</v>
      </c>
      <c r="D36" s="210"/>
      <c r="E36" s="210"/>
      <c r="G36" s="134"/>
      <c r="H36" s="134"/>
    </row>
    <row r="37" spans="7:8" ht="13.5">
      <c r="G37" s="134"/>
      <c r="H37" s="134"/>
    </row>
    <row r="38" spans="7:8" ht="13.5">
      <c r="G38" s="411" t="s">
        <v>466</v>
      </c>
      <c r="H38" s="411"/>
    </row>
    <row r="39" spans="4:12" ht="13.5">
      <c r="D39" s="15"/>
      <c r="K39"/>
      <c r="L39"/>
    </row>
    <row r="40" spans="4:12" ht="13.5">
      <c r="D40" s="15"/>
      <c r="K40"/>
      <c r="L40"/>
    </row>
    <row r="41" spans="4:12" ht="13.5">
      <c r="D41" s="15"/>
      <c r="E41" s="15" t="s">
        <v>185</v>
      </c>
      <c r="H41" t="s">
        <v>183</v>
      </c>
      <c r="K41"/>
      <c r="L41"/>
    </row>
    <row r="42" spans="4:12" ht="13.5">
      <c r="D42" s="15"/>
      <c r="G42" s="3" t="s">
        <v>217</v>
      </c>
      <c r="K42"/>
      <c r="L42"/>
    </row>
    <row r="43" spans="4:12" ht="13.5">
      <c r="D43" s="15"/>
      <c r="K43"/>
      <c r="L43"/>
    </row>
    <row r="44" spans="3:12" ht="13.5">
      <c r="C44" s="412" t="s">
        <v>467</v>
      </c>
      <c r="D44" s="412"/>
      <c r="E44" s="15" t="s">
        <v>219</v>
      </c>
      <c r="I44" s="413" t="s">
        <v>468</v>
      </c>
      <c r="J44" s="413"/>
      <c r="L44"/>
    </row>
    <row r="45" spans="3:12" ht="13.5">
      <c r="C45" s="47"/>
      <c r="D45" s="15"/>
      <c r="J45" s="3"/>
      <c r="K45"/>
      <c r="L45"/>
    </row>
    <row r="46" spans="4:12" ht="13.5">
      <c r="D46" s="15"/>
      <c r="F46" s="3" t="s">
        <v>188</v>
      </c>
      <c r="H46" s="47" t="s">
        <v>221</v>
      </c>
      <c r="K46"/>
      <c r="L46"/>
    </row>
    <row r="47" spans="4:12" ht="13.5">
      <c r="D47" s="15"/>
      <c r="E47" s="47" t="s">
        <v>186</v>
      </c>
      <c r="H47" s="15" t="s">
        <v>187</v>
      </c>
      <c r="K47"/>
      <c r="L47"/>
    </row>
    <row r="48" spans="4:12" ht="13.5">
      <c r="D48" s="15"/>
      <c r="E48" s="3"/>
      <c r="H48" s="15"/>
      <c r="K48"/>
      <c r="L48"/>
    </row>
    <row r="49" spans="4:12" ht="13.5">
      <c r="D49" s="15"/>
      <c r="E49" s="3"/>
      <c r="H49" s="15"/>
      <c r="K49"/>
      <c r="L49"/>
    </row>
    <row r="50" spans="4:12" ht="13.5">
      <c r="D50" s="15"/>
      <c r="K50"/>
      <c r="L50"/>
    </row>
    <row r="51" spans="4:12" ht="13.5">
      <c r="D51" s="15"/>
      <c r="G51" s="3" t="s">
        <v>222</v>
      </c>
      <c r="K51"/>
      <c r="L51"/>
    </row>
    <row r="52" spans="4:12" ht="13.5">
      <c r="D52" s="15"/>
      <c r="K52"/>
      <c r="L52"/>
    </row>
    <row r="53" spans="3:12" ht="13.5">
      <c r="C53" s="135"/>
      <c r="D53" s="415" t="s">
        <v>469</v>
      </c>
      <c r="E53" s="415"/>
      <c r="F53" s="15" t="s">
        <v>190</v>
      </c>
      <c r="H53" s="415" t="s">
        <v>470</v>
      </c>
      <c r="I53" s="415"/>
      <c r="J53" s="3"/>
      <c r="K53"/>
      <c r="L53"/>
    </row>
    <row r="56" spans="4:12" ht="18" customHeight="1">
      <c r="D56" s="40"/>
      <c r="E56" s="211" t="s">
        <v>192</v>
      </c>
      <c r="F56" s="211"/>
      <c r="G56" s="211" t="s">
        <v>193</v>
      </c>
      <c r="H56" s="211"/>
      <c r="I56" s="211"/>
      <c r="J56" s="128" t="s">
        <v>212</v>
      </c>
      <c r="K56" s="128" t="s">
        <v>195</v>
      </c>
      <c r="L56"/>
    </row>
    <row r="57" spans="4:12" ht="18" customHeight="1">
      <c r="D57" s="40" t="s">
        <v>183</v>
      </c>
      <c r="E57" s="211" t="s">
        <v>471</v>
      </c>
      <c r="F57" s="211"/>
      <c r="G57" s="414" t="s">
        <v>472</v>
      </c>
      <c r="H57" s="414"/>
      <c r="I57" s="414"/>
      <c r="J57" s="132" t="s">
        <v>473</v>
      </c>
      <c r="K57" s="132" t="s">
        <v>474</v>
      </c>
      <c r="L57"/>
    </row>
    <row r="58" spans="4:12" ht="18" customHeight="1">
      <c r="D58" s="40" t="s">
        <v>190</v>
      </c>
      <c r="E58" s="211" t="s">
        <v>475</v>
      </c>
      <c r="F58" s="211"/>
      <c r="G58" s="414" t="s">
        <v>476</v>
      </c>
      <c r="H58" s="414"/>
      <c r="I58" s="414"/>
      <c r="J58" s="132" t="s">
        <v>477</v>
      </c>
      <c r="K58" s="132" t="s">
        <v>478</v>
      </c>
      <c r="L58"/>
    </row>
    <row r="59" spans="4:12" ht="18" customHeight="1">
      <c r="D59" s="40" t="s">
        <v>185</v>
      </c>
      <c r="E59" s="211" t="s">
        <v>479</v>
      </c>
      <c r="F59" s="211"/>
      <c r="G59" s="414" t="s">
        <v>480</v>
      </c>
      <c r="H59" s="414"/>
      <c r="I59" s="414"/>
      <c r="J59" s="132" t="s">
        <v>481</v>
      </c>
      <c r="K59" s="132" t="s">
        <v>474</v>
      </c>
      <c r="L59"/>
    </row>
    <row r="60" spans="4:12" ht="18" customHeight="1">
      <c r="D60" s="40" t="s">
        <v>187</v>
      </c>
      <c r="E60" s="211" t="s">
        <v>482</v>
      </c>
      <c r="F60" s="211"/>
      <c r="G60" s="414" t="s">
        <v>483</v>
      </c>
      <c r="H60" s="414"/>
      <c r="I60" s="414"/>
      <c r="J60" s="132" t="s">
        <v>477</v>
      </c>
      <c r="K60" s="132" t="s">
        <v>473</v>
      </c>
      <c r="L60"/>
    </row>
    <row r="61" spans="4:12" ht="18" customHeight="1">
      <c r="D61" s="40" t="s">
        <v>186</v>
      </c>
      <c r="E61" s="211" t="s">
        <v>484</v>
      </c>
      <c r="F61" s="211"/>
      <c r="G61" s="414" t="s">
        <v>485</v>
      </c>
      <c r="H61" s="414"/>
      <c r="I61" s="414"/>
      <c r="J61" s="132" t="s">
        <v>478</v>
      </c>
      <c r="K61" s="132" t="s">
        <v>481</v>
      </c>
      <c r="L61"/>
    </row>
    <row r="62" spans="4:12" ht="18" customHeight="1">
      <c r="D62" s="40"/>
      <c r="E62" s="212"/>
      <c r="F62" s="213"/>
      <c r="G62" s="417"/>
      <c r="H62" s="418"/>
      <c r="I62" s="419"/>
      <c r="J62" s="132"/>
      <c r="K62" s="132"/>
      <c r="L62"/>
    </row>
    <row r="63" spans="4:12" ht="18" customHeight="1">
      <c r="D63" s="40" t="s">
        <v>188</v>
      </c>
      <c r="E63" s="211" t="s">
        <v>486</v>
      </c>
      <c r="F63" s="211"/>
      <c r="G63" s="414" t="s">
        <v>487</v>
      </c>
      <c r="H63" s="414"/>
      <c r="I63" s="414"/>
      <c r="J63" s="132" t="s">
        <v>481</v>
      </c>
      <c r="K63" s="132" t="s">
        <v>473</v>
      </c>
      <c r="L63"/>
    </row>
    <row r="64" spans="4:12" ht="18" customHeight="1">
      <c r="D64" s="40" t="s">
        <v>219</v>
      </c>
      <c r="E64" s="211" t="s">
        <v>488</v>
      </c>
      <c r="F64" s="211"/>
      <c r="G64" s="414" t="s">
        <v>489</v>
      </c>
      <c r="H64" s="414"/>
      <c r="I64" s="414"/>
      <c r="J64" s="132" t="s">
        <v>474</v>
      </c>
      <c r="K64" s="132" t="s">
        <v>477</v>
      </c>
      <c r="L64"/>
    </row>
    <row r="65" spans="4:12" ht="18" customHeight="1">
      <c r="D65" s="40" t="s">
        <v>217</v>
      </c>
      <c r="E65" s="211" t="s">
        <v>490</v>
      </c>
      <c r="F65" s="211"/>
      <c r="G65" s="414" t="s">
        <v>491</v>
      </c>
      <c r="H65" s="414"/>
      <c r="I65" s="414"/>
      <c r="J65" s="132" t="s">
        <v>478</v>
      </c>
      <c r="K65" s="132" t="s">
        <v>473</v>
      </c>
      <c r="L65"/>
    </row>
    <row r="66" spans="4:12" ht="18" customHeight="1">
      <c r="D66" s="40" t="s">
        <v>221</v>
      </c>
      <c r="E66" s="211" t="s">
        <v>492</v>
      </c>
      <c r="F66" s="211"/>
      <c r="G66" s="414" t="s">
        <v>493</v>
      </c>
      <c r="H66" s="414"/>
      <c r="I66" s="414"/>
      <c r="J66" s="132" t="s">
        <v>481</v>
      </c>
      <c r="K66" s="132" t="s">
        <v>477</v>
      </c>
      <c r="L66"/>
    </row>
    <row r="67" spans="4:12" ht="18" customHeight="1">
      <c r="D67" s="40" t="s">
        <v>222</v>
      </c>
      <c r="E67" s="211" t="s">
        <v>494</v>
      </c>
      <c r="F67" s="211"/>
      <c r="G67" s="414" t="s">
        <v>495</v>
      </c>
      <c r="H67" s="414"/>
      <c r="I67" s="414"/>
      <c r="J67" s="132" t="s">
        <v>474</v>
      </c>
      <c r="K67" s="132" t="s">
        <v>478</v>
      </c>
      <c r="L67"/>
    </row>
    <row r="76" spans="4:12" ht="13.5">
      <c r="D76" s="3"/>
      <c r="E76" s="3"/>
      <c r="K76"/>
      <c r="L76"/>
    </row>
    <row r="77" spans="4:12" ht="13.5">
      <c r="D77" s="3"/>
      <c r="E77" s="3"/>
      <c r="K77"/>
      <c r="L77"/>
    </row>
    <row r="78" spans="4:12" ht="13.5">
      <c r="D78" s="3"/>
      <c r="E78" s="3"/>
      <c r="K78"/>
      <c r="L78"/>
    </row>
    <row r="79" spans="4:12" ht="13.5">
      <c r="D79" s="3"/>
      <c r="E79" s="3"/>
      <c r="K79"/>
      <c r="L79"/>
    </row>
  </sheetData>
  <sheetProtection/>
  <mergeCells count="46">
    <mergeCell ref="B1:H1"/>
    <mergeCell ref="I1:K1"/>
    <mergeCell ref="E63:F63"/>
    <mergeCell ref="G63:I63"/>
    <mergeCell ref="E64:F64"/>
    <mergeCell ref="G64:I64"/>
    <mergeCell ref="E62:F62"/>
    <mergeCell ref="G62:I62"/>
    <mergeCell ref="E60:F60"/>
    <mergeCell ref="G60:I60"/>
    <mergeCell ref="E66:F66"/>
    <mergeCell ref="G66:I66"/>
    <mergeCell ref="E67:F67"/>
    <mergeCell ref="G67:I67"/>
    <mergeCell ref="E58:F58"/>
    <mergeCell ref="G58:I58"/>
    <mergeCell ref="E59:F59"/>
    <mergeCell ref="G59:I59"/>
    <mergeCell ref="E65:F65"/>
    <mergeCell ref="G65:I65"/>
    <mergeCell ref="E61:F61"/>
    <mergeCell ref="G61:I61"/>
    <mergeCell ref="D53:E53"/>
    <mergeCell ref="H53:I53"/>
    <mergeCell ref="E56:F56"/>
    <mergeCell ref="G56:I56"/>
    <mergeCell ref="E57:F57"/>
    <mergeCell ref="G57:I57"/>
    <mergeCell ref="E28:F28"/>
    <mergeCell ref="E29:F29"/>
    <mergeCell ref="C36:E36"/>
    <mergeCell ref="G38:H38"/>
    <mergeCell ref="C44:D44"/>
    <mergeCell ref="I44:J44"/>
    <mergeCell ref="E22:F22"/>
    <mergeCell ref="E23:F23"/>
    <mergeCell ref="E24:F24"/>
    <mergeCell ref="E25:F25"/>
    <mergeCell ref="E26:F26"/>
    <mergeCell ref="E27:F27"/>
    <mergeCell ref="C6:E6"/>
    <mergeCell ref="C8:D8"/>
    <mergeCell ref="C17:D17"/>
    <mergeCell ref="I17:J17"/>
    <mergeCell ref="E21:F21"/>
    <mergeCell ref="G21:I2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V161"/>
  <sheetViews>
    <sheetView tabSelected="1" view="pageBreakPreview" zoomScaleSheetLayoutView="100" zoomScalePageLayoutView="0" workbookViewId="0" topLeftCell="A112">
      <selection activeCell="AC130" sqref="AC130"/>
    </sheetView>
  </sheetViews>
  <sheetFormatPr defaultColWidth="9.140625" defaultRowHeight="15"/>
  <cols>
    <col min="1" max="26" width="2.8515625" style="1" customWidth="1"/>
    <col min="27" max="27" width="3.00390625" style="1" customWidth="1"/>
    <col min="28" max="35" width="2.8515625" style="1" customWidth="1"/>
    <col min="36" max="37" width="3.421875" style="1" customWidth="1"/>
    <col min="38" max="40" width="2.8515625" style="1" customWidth="1"/>
    <col min="41" max="42" width="3.421875" style="1" customWidth="1"/>
    <col min="43" max="45" width="2.8515625" style="1" customWidth="1"/>
    <col min="46" max="61" width="5.57421875" style="1" customWidth="1"/>
    <col min="62" max="16384" width="9.00390625" style="1" customWidth="1"/>
  </cols>
  <sheetData>
    <row r="1" ht="13.5" customHeight="1"/>
    <row r="2" ht="13.5" customHeight="1">
      <c r="E2" s="136"/>
    </row>
    <row r="3" ht="13.5" customHeight="1"/>
    <row r="4" spans="5:10" ht="13.5" customHeight="1">
      <c r="E4" s="137" t="s">
        <v>497</v>
      </c>
      <c r="J4" s="1" t="s">
        <v>498</v>
      </c>
    </row>
    <row r="5" spans="5:39" ht="13.5" customHeight="1">
      <c r="E5" s="138"/>
      <c r="F5" s="139"/>
      <c r="G5" s="139"/>
      <c r="H5" s="139"/>
      <c r="I5" s="140"/>
      <c r="J5" s="138"/>
      <c r="K5" s="139"/>
      <c r="L5" s="139"/>
      <c r="M5" s="139"/>
      <c r="N5" s="140"/>
      <c r="O5" s="138"/>
      <c r="P5" s="139"/>
      <c r="Q5" s="139"/>
      <c r="R5" s="139"/>
      <c r="S5" s="140"/>
      <c r="T5" s="138"/>
      <c r="U5" s="139"/>
      <c r="V5" s="139"/>
      <c r="W5" s="139"/>
      <c r="X5" s="140"/>
      <c r="Y5" s="138"/>
      <c r="Z5" s="139"/>
      <c r="AA5" s="139"/>
      <c r="AB5" s="139"/>
      <c r="AC5" s="140"/>
      <c r="AD5" s="138"/>
      <c r="AE5" s="140"/>
      <c r="AF5" s="138"/>
      <c r="AG5" s="140"/>
      <c r="AH5" s="138"/>
      <c r="AI5" s="140"/>
      <c r="AJ5" s="138"/>
      <c r="AK5" s="139"/>
      <c r="AL5" s="138"/>
      <c r="AM5" s="140"/>
    </row>
    <row r="6" spans="5:39" ht="13.5" customHeight="1">
      <c r="E6" s="141"/>
      <c r="F6" s="142"/>
      <c r="G6" s="142"/>
      <c r="H6" s="142"/>
      <c r="I6" s="143"/>
      <c r="J6" s="420" t="str">
        <f>E10</f>
        <v>レオネス</v>
      </c>
      <c r="K6" s="421"/>
      <c r="L6" s="421"/>
      <c r="M6" s="421"/>
      <c r="N6" s="421"/>
      <c r="O6" s="421" t="str">
        <f>E14</f>
        <v>ビルボード</v>
      </c>
      <c r="P6" s="421"/>
      <c r="Q6" s="421"/>
      <c r="R6" s="421"/>
      <c r="S6" s="421"/>
      <c r="T6" s="422" t="str">
        <f>E18</f>
        <v>四郎丸</v>
      </c>
      <c r="U6" s="422"/>
      <c r="V6" s="422"/>
      <c r="W6" s="422"/>
      <c r="X6" s="422"/>
      <c r="Y6" s="421" t="str">
        <f>E22</f>
        <v>天神</v>
      </c>
      <c r="Z6" s="421"/>
      <c r="AA6" s="421"/>
      <c r="AB6" s="421"/>
      <c r="AC6" s="421"/>
      <c r="AD6" s="423" t="s">
        <v>499</v>
      </c>
      <c r="AE6" s="423"/>
      <c r="AF6" s="423" t="s">
        <v>500</v>
      </c>
      <c r="AG6" s="423"/>
      <c r="AH6" s="423" t="s">
        <v>501</v>
      </c>
      <c r="AI6" s="423"/>
      <c r="AJ6" s="423" t="s">
        <v>502</v>
      </c>
      <c r="AK6" s="423"/>
      <c r="AL6" s="423" t="s">
        <v>503</v>
      </c>
      <c r="AM6" s="423"/>
    </row>
    <row r="7" spans="5:39" ht="13.5" customHeight="1">
      <c r="E7" s="141"/>
      <c r="F7" s="142"/>
      <c r="G7" s="142"/>
      <c r="H7" s="142"/>
      <c r="I7" s="143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2"/>
      <c r="U7" s="422"/>
      <c r="V7" s="422"/>
      <c r="W7" s="422"/>
      <c r="X7" s="422"/>
      <c r="Y7" s="421"/>
      <c r="Z7" s="421"/>
      <c r="AA7" s="421"/>
      <c r="AB7" s="421"/>
      <c r="AC7" s="421"/>
      <c r="AD7" s="423"/>
      <c r="AE7" s="423"/>
      <c r="AF7" s="423"/>
      <c r="AG7" s="423"/>
      <c r="AH7" s="423"/>
      <c r="AI7" s="423"/>
      <c r="AJ7" s="423"/>
      <c r="AK7" s="423"/>
      <c r="AL7" s="423"/>
      <c r="AM7" s="423"/>
    </row>
    <row r="8" spans="5:39" ht="13.5" customHeight="1">
      <c r="E8" s="144"/>
      <c r="F8" s="145"/>
      <c r="G8" s="145"/>
      <c r="H8" s="145"/>
      <c r="I8" s="146"/>
      <c r="J8" s="144"/>
      <c r="K8" s="145"/>
      <c r="L8" s="145"/>
      <c r="M8" s="145"/>
      <c r="N8" s="146"/>
      <c r="O8" s="144"/>
      <c r="P8" s="145"/>
      <c r="Q8" s="145"/>
      <c r="R8" s="145"/>
      <c r="S8" s="146"/>
      <c r="T8" s="144"/>
      <c r="U8" s="145"/>
      <c r="V8" s="145"/>
      <c r="W8" s="145"/>
      <c r="X8" s="146"/>
      <c r="Y8" s="144"/>
      <c r="Z8" s="145"/>
      <c r="AA8" s="145"/>
      <c r="AB8" s="145"/>
      <c r="AC8" s="146"/>
      <c r="AD8" s="144"/>
      <c r="AE8" s="146"/>
      <c r="AF8" s="141"/>
      <c r="AG8" s="143"/>
      <c r="AH8" s="141"/>
      <c r="AI8" s="143"/>
      <c r="AJ8" s="144"/>
      <c r="AK8" s="145"/>
      <c r="AL8" s="144"/>
      <c r="AM8" s="146"/>
    </row>
    <row r="9" spans="5:39" ht="13.5" customHeight="1">
      <c r="E9" s="147"/>
      <c r="F9" s="148"/>
      <c r="G9" s="148"/>
      <c r="H9" s="148"/>
      <c r="I9" s="149"/>
      <c r="J9" s="150"/>
      <c r="K9" s="151"/>
      <c r="L9" s="152"/>
      <c r="M9" s="151"/>
      <c r="N9" s="153"/>
      <c r="O9" s="150"/>
      <c r="P9" s="436" t="s">
        <v>561</v>
      </c>
      <c r="Q9" s="436"/>
      <c r="R9" s="436"/>
      <c r="S9" s="153"/>
      <c r="T9" s="150"/>
      <c r="U9" s="436" t="s">
        <v>561</v>
      </c>
      <c r="V9" s="436"/>
      <c r="W9" s="436"/>
      <c r="X9" s="153"/>
      <c r="Y9" s="150"/>
      <c r="Z9" s="436" t="s">
        <v>561</v>
      </c>
      <c r="AA9" s="436"/>
      <c r="AB9" s="436"/>
      <c r="AC9" s="153"/>
      <c r="AD9" s="154"/>
      <c r="AE9" s="155"/>
      <c r="AF9" s="138"/>
      <c r="AG9" s="140"/>
      <c r="AH9" s="138"/>
      <c r="AI9" s="140"/>
      <c r="AJ9" s="150"/>
      <c r="AK9" s="151"/>
      <c r="AL9" s="150"/>
      <c r="AM9" s="153"/>
    </row>
    <row r="10" spans="5:40" ht="13.5" customHeight="1">
      <c r="E10" s="425" t="s">
        <v>504</v>
      </c>
      <c r="F10" s="426"/>
      <c r="G10" s="426"/>
      <c r="H10" s="426"/>
      <c r="I10" s="426"/>
      <c r="J10" s="150"/>
      <c r="K10" s="151"/>
      <c r="L10" s="152"/>
      <c r="M10" s="151"/>
      <c r="N10" s="153"/>
      <c r="O10" s="150"/>
      <c r="P10" s="436"/>
      <c r="Q10" s="436"/>
      <c r="R10" s="436"/>
      <c r="S10" s="153"/>
      <c r="T10" s="150"/>
      <c r="U10" s="436"/>
      <c r="V10" s="436"/>
      <c r="W10" s="436"/>
      <c r="X10" s="153"/>
      <c r="Y10" s="150"/>
      <c r="Z10" s="436"/>
      <c r="AA10" s="436"/>
      <c r="AB10" s="436"/>
      <c r="AC10" s="153"/>
      <c r="AD10" s="429">
        <f>COUNTIF(K9:AB10,"○")*3+COUNTIF(K9:AB10,"△")</f>
        <v>9</v>
      </c>
      <c r="AE10" s="430"/>
      <c r="AF10" s="429">
        <f>O11+J11+T11+Y11</f>
        <v>15</v>
      </c>
      <c r="AG10" s="430"/>
      <c r="AH10" s="427">
        <f>N11+S11+X11+AC11</f>
        <v>0</v>
      </c>
      <c r="AI10" s="427"/>
      <c r="AJ10" s="427">
        <f>AF10-AH10</f>
        <v>15</v>
      </c>
      <c r="AK10" s="427"/>
      <c r="AL10" s="427">
        <v>1</v>
      </c>
      <c r="AM10" s="427"/>
      <c r="AN10" s="428">
        <f>AD10*10^9+AJ10*10^6+AF10*10^3-AH10</f>
        <v>9015015000</v>
      </c>
    </row>
    <row r="11" spans="5:40" ht="13.5" customHeight="1">
      <c r="E11" s="426"/>
      <c r="F11" s="426"/>
      <c r="G11" s="426"/>
      <c r="H11" s="426"/>
      <c r="I11" s="426"/>
      <c r="J11" s="150"/>
      <c r="K11" s="151"/>
      <c r="L11" s="152"/>
      <c r="M11" s="151"/>
      <c r="N11" s="153"/>
      <c r="O11" s="429">
        <v>2</v>
      </c>
      <c r="P11" s="156">
        <v>1</v>
      </c>
      <c r="Q11" s="157" t="s">
        <v>505</v>
      </c>
      <c r="R11" s="156">
        <v>0</v>
      </c>
      <c r="S11" s="430">
        <v>0</v>
      </c>
      <c r="T11" s="429">
        <v>7</v>
      </c>
      <c r="U11" s="156">
        <v>6</v>
      </c>
      <c r="V11" s="157" t="s">
        <v>505</v>
      </c>
      <c r="W11" s="156">
        <v>0</v>
      </c>
      <c r="X11" s="430">
        <v>0</v>
      </c>
      <c r="Y11" s="429">
        <v>6</v>
      </c>
      <c r="Z11" s="156">
        <v>3</v>
      </c>
      <c r="AA11" s="157" t="s">
        <v>505</v>
      </c>
      <c r="AB11" s="156">
        <v>0</v>
      </c>
      <c r="AC11" s="430">
        <v>0</v>
      </c>
      <c r="AD11" s="429"/>
      <c r="AE11" s="430"/>
      <c r="AF11" s="429"/>
      <c r="AG11" s="430"/>
      <c r="AH11" s="427"/>
      <c r="AI11" s="427"/>
      <c r="AJ11" s="427"/>
      <c r="AK11" s="427"/>
      <c r="AL11" s="427"/>
      <c r="AM11" s="427"/>
      <c r="AN11" s="428"/>
    </row>
    <row r="12" spans="5:39" ht="13.5" customHeight="1">
      <c r="E12" s="158"/>
      <c r="F12" s="159"/>
      <c r="G12" s="159"/>
      <c r="H12" s="159"/>
      <c r="I12" s="160"/>
      <c r="J12" s="161"/>
      <c r="K12" s="162"/>
      <c r="L12" s="152"/>
      <c r="M12" s="151"/>
      <c r="N12" s="153"/>
      <c r="O12" s="429"/>
      <c r="P12" s="156">
        <v>1</v>
      </c>
      <c r="Q12" s="157" t="s">
        <v>505</v>
      </c>
      <c r="R12" s="156">
        <v>0</v>
      </c>
      <c r="S12" s="430"/>
      <c r="T12" s="429"/>
      <c r="U12" s="156">
        <v>1</v>
      </c>
      <c r="V12" s="157" t="s">
        <v>505</v>
      </c>
      <c r="W12" s="156">
        <v>0</v>
      </c>
      <c r="X12" s="430"/>
      <c r="Y12" s="429"/>
      <c r="Z12" s="156">
        <v>3</v>
      </c>
      <c r="AA12" s="157" t="s">
        <v>505</v>
      </c>
      <c r="AB12" s="156">
        <v>0</v>
      </c>
      <c r="AC12" s="430"/>
      <c r="AD12" s="161"/>
      <c r="AE12" s="163"/>
      <c r="AF12" s="144"/>
      <c r="AG12" s="146"/>
      <c r="AH12" s="144"/>
      <c r="AI12" s="146"/>
      <c r="AJ12" s="161"/>
      <c r="AK12" s="162"/>
      <c r="AL12" s="161"/>
      <c r="AM12" s="163"/>
    </row>
    <row r="13" spans="5:39" ht="13.5" customHeight="1">
      <c r="E13" s="147"/>
      <c r="F13" s="148"/>
      <c r="G13" s="148"/>
      <c r="H13" s="148"/>
      <c r="I13" s="149"/>
      <c r="J13" s="154"/>
      <c r="K13" s="424" t="s">
        <v>562</v>
      </c>
      <c r="L13" s="424"/>
      <c r="M13" s="424"/>
      <c r="N13" s="155"/>
      <c r="O13" s="154"/>
      <c r="P13" s="164"/>
      <c r="Q13" s="165"/>
      <c r="R13" s="164"/>
      <c r="S13" s="155"/>
      <c r="T13" s="154"/>
      <c r="U13" s="436" t="s">
        <v>561</v>
      </c>
      <c r="V13" s="436"/>
      <c r="W13" s="436"/>
      <c r="X13" s="155"/>
      <c r="Y13" s="154"/>
      <c r="Z13" s="436" t="s">
        <v>561</v>
      </c>
      <c r="AA13" s="436"/>
      <c r="AB13" s="436"/>
      <c r="AC13" s="155"/>
      <c r="AD13" s="166"/>
      <c r="AE13" s="167"/>
      <c r="AF13" s="138"/>
      <c r="AG13" s="140"/>
      <c r="AH13" s="138"/>
      <c r="AI13" s="140"/>
      <c r="AJ13" s="168"/>
      <c r="AK13" s="166"/>
      <c r="AL13" s="168"/>
      <c r="AM13" s="167"/>
    </row>
    <row r="14" spans="5:43" ht="13.5" customHeight="1">
      <c r="E14" s="425" t="s">
        <v>506</v>
      </c>
      <c r="F14" s="426"/>
      <c r="G14" s="426"/>
      <c r="H14" s="426"/>
      <c r="I14" s="426"/>
      <c r="J14" s="150"/>
      <c r="K14" s="437"/>
      <c r="L14" s="437"/>
      <c r="M14" s="437"/>
      <c r="N14" s="153"/>
      <c r="O14" s="150"/>
      <c r="P14" s="151"/>
      <c r="Q14" s="169"/>
      <c r="R14" s="151"/>
      <c r="S14" s="153"/>
      <c r="T14" s="150"/>
      <c r="U14" s="436"/>
      <c r="V14" s="436"/>
      <c r="W14" s="436"/>
      <c r="X14" s="153"/>
      <c r="Y14" s="150"/>
      <c r="Z14" s="436"/>
      <c r="AA14" s="436"/>
      <c r="AB14" s="436"/>
      <c r="AC14" s="153"/>
      <c r="AD14" s="429">
        <f>COUNTIF(K13:AB14,"○")*3+COUNTIF(K13:AB14,"△")</f>
        <v>6</v>
      </c>
      <c r="AE14" s="430"/>
      <c r="AF14" s="429">
        <f>O15+J15+T15+Y15</f>
        <v>11</v>
      </c>
      <c r="AG14" s="430"/>
      <c r="AH14" s="427">
        <f>N15+S15+X15+AC15</f>
        <v>2</v>
      </c>
      <c r="AI14" s="427"/>
      <c r="AJ14" s="427">
        <f>AF14-AH14</f>
        <v>9</v>
      </c>
      <c r="AK14" s="427"/>
      <c r="AL14" s="427">
        <v>2</v>
      </c>
      <c r="AM14" s="427"/>
      <c r="AN14" s="428">
        <f>AD14*10^9+AJ14*10^6+AF14*10^3-AH14</f>
        <v>6009010998</v>
      </c>
      <c r="AQ14" s="142"/>
    </row>
    <row r="15" spans="5:43" ht="13.5" customHeight="1">
      <c r="E15" s="426"/>
      <c r="F15" s="426"/>
      <c r="G15" s="426"/>
      <c r="H15" s="426"/>
      <c r="I15" s="426"/>
      <c r="J15" s="429">
        <v>0</v>
      </c>
      <c r="K15" s="156">
        <v>0</v>
      </c>
      <c r="L15" s="169" t="s">
        <v>505</v>
      </c>
      <c r="M15" s="156">
        <v>1</v>
      </c>
      <c r="N15" s="430">
        <v>2</v>
      </c>
      <c r="O15" s="431"/>
      <c r="P15" s="156"/>
      <c r="Q15" s="169"/>
      <c r="R15" s="156"/>
      <c r="S15" s="432"/>
      <c r="T15" s="429">
        <v>6</v>
      </c>
      <c r="U15" s="156">
        <v>3</v>
      </c>
      <c r="V15" s="169" t="s">
        <v>505</v>
      </c>
      <c r="W15" s="156">
        <v>0</v>
      </c>
      <c r="X15" s="430">
        <v>0</v>
      </c>
      <c r="Y15" s="429">
        <v>5</v>
      </c>
      <c r="Z15" s="156">
        <v>4</v>
      </c>
      <c r="AA15" s="169" t="s">
        <v>505</v>
      </c>
      <c r="AB15" s="156">
        <v>0</v>
      </c>
      <c r="AC15" s="430">
        <v>0</v>
      </c>
      <c r="AD15" s="429"/>
      <c r="AE15" s="430"/>
      <c r="AF15" s="429"/>
      <c r="AG15" s="430"/>
      <c r="AH15" s="427"/>
      <c r="AI15" s="427"/>
      <c r="AJ15" s="427"/>
      <c r="AK15" s="427"/>
      <c r="AL15" s="427"/>
      <c r="AM15" s="427"/>
      <c r="AN15" s="428"/>
      <c r="AP15" s="142"/>
      <c r="AQ15" s="142"/>
    </row>
    <row r="16" spans="5:39" ht="13.5" customHeight="1">
      <c r="E16" s="158"/>
      <c r="F16" s="159"/>
      <c r="G16" s="159"/>
      <c r="H16" s="159"/>
      <c r="I16" s="160"/>
      <c r="J16" s="429"/>
      <c r="K16" s="170">
        <v>0</v>
      </c>
      <c r="L16" s="171" t="s">
        <v>505</v>
      </c>
      <c r="M16" s="170">
        <v>1</v>
      </c>
      <c r="N16" s="430"/>
      <c r="O16" s="431"/>
      <c r="P16" s="170"/>
      <c r="Q16" s="171"/>
      <c r="R16" s="170"/>
      <c r="S16" s="432"/>
      <c r="T16" s="429"/>
      <c r="U16" s="170">
        <v>3</v>
      </c>
      <c r="V16" s="171" t="s">
        <v>505</v>
      </c>
      <c r="W16" s="170">
        <v>0</v>
      </c>
      <c r="X16" s="430"/>
      <c r="Y16" s="429"/>
      <c r="Z16" s="170">
        <v>1</v>
      </c>
      <c r="AA16" s="171" t="s">
        <v>505</v>
      </c>
      <c r="AB16" s="170">
        <v>0</v>
      </c>
      <c r="AC16" s="430"/>
      <c r="AD16" s="166"/>
      <c r="AE16" s="167"/>
      <c r="AF16" s="144"/>
      <c r="AG16" s="146"/>
      <c r="AH16" s="144"/>
      <c r="AI16" s="146"/>
      <c r="AJ16" s="172"/>
      <c r="AK16" s="173"/>
      <c r="AL16" s="172"/>
      <c r="AM16" s="174"/>
    </row>
    <row r="17" spans="2:43" ht="13.5" customHeight="1">
      <c r="B17" s="142"/>
      <c r="E17" s="147"/>
      <c r="F17" s="148"/>
      <c r="G17" s="148"/>
      <c r="H17" s="148"/>
      <c r="I17" s="149"/>
      <c r="J17" s="154"/>
      <c r="K17" s="424" t="s">
        <v>562</v>
      </c>
      <c r="L17" s="424"/>
      <c r="M17" s="424"/>
      <c r="N17" s="155"/>
      <c r="O17" s="154"/>
      <c r="P17" s="424" t="s">
        <v>562</v>
      </c>
      <c r="Q17" s="424"/>
      <c r="R17" s="424"/>
      <c r="S17" s="155"/>
      <c r="T17" s="154"/>
      <c r="U17" s="164"/>
      <c r="V17" s="164"/>
      <c r="W17" s="164"/>
      <c r="X17" s="155"/>
      <c r="Y17" s="154"/>
      <c r="Z17" s="424" t="s">
        <v>562</v>
      </c>
      <c r="AA17" s="424"/>
      <c r="AB17" s="424"/>
      <c r="AC17" s="155"/>
      <c r="AD17" s="175"/>
      <c r="AE17" s="176"/>
      <c r="AF17" s="141"/>
      <c r="AG17" s="143"/>
      <c r="AH17" s="141"/>
      <c r="AI17" s="143"/>
      <c r="AJ17" s="168"/>
      <c r="AK17" s="166"/>
      <c r="AL17" s="168"/>
      <c r="AM17" s="167"/>
      <c r="AQ17" s="142"/>
    </row>
    <row r="18" spans="2:43" ht="13.5" customHeight="1">
      <c r="B18" s="142"/>
      <c r="E18" s="433" t="s">
        <v>202</v>
      </c>
      <c r="F18" s="434"/>
      <c r="G18" s="434"/>
      <c r="H18" s="434"/>
      <c r="I18" s="434"/>
      <c r="J18" s="150"/>
      <c r="K18" s="437"/>
      <c r="L18" s="437"/>
      <c r="M18" s="437"/>
      <c r="N18" s="153"/>
      <c r="O18" s="150"/>
      <c r="P18" s="437"/>
      <c r="Q18" s="437"/>
      <c r="R18" s="437"/>
      <c r="S18" s="153"/>
      <c r="T18" s="150"/>
      <c r="U18" s="151"/>
      <c r="V18" s="151"/>
      <c r="W18" s="151"/>
      <c r="X18" s="153"/>
      <c r="Y18" s="150"/>
      <c r="Z18" s="437"/>
      <c r="AA18" s="437"/>
      <c r="AB18" s="437"/>
      <c r="AC18" s="153"/>
      <c r="AD18" s="429">
        <f>COUNTIF(K17:AB18,"○")*3+COUNTIF(K17:AB18,"△")</f>
        <v>0</v>
      </c>
      <c r="AE18" s="430"/>
      <c r="AF18" s="429">
        <f>O19+J19+T19+Y19</f>
        <v>0</v>
      </c>
      <c r="AG18" s="430"/>
      <c r="AH18" s="427">
        <f>N19+S19+X19+AC19</f>
        <v>15</v>
      </c>
      <c r="AI18" s="427"/>
      <c r="AJ18" s="427">
        <f>AF18-AH18</f>
        <v>-15</v>
      </c>
      <c r="AK18" s="427"/>
      <c r="AL18" s="427">
        <v>4</v>
      </c>
      <c r="AM18" s="427"/>
      <c r="AN18" s="428">
        <f>AD18*10^9+AJ18*10^6+AF18*10^3-AH18</f>
        <v>-15000015</v>
      </c>
      <c r="AQ18" s="142"/>
    </row>
    <row r="19" spans="5:40" ht="13.5" customHeight="1">
      <c r="E19" s="434"/>
      <c r="F19" s="434"/>
      <c r="G19" s="434"/>
      <c r="H19" s="434"/>
      <c r="I19" s="434"/>
      <c r="J19" s="431">
        <v>0</v>
      </c>
      <c r="K19" s="156">
        <v>0</v>
      </c>
      <c r="L19" s="169" t="s">
        <v>505</v>
      </c>
      <c r="M19" s="156">
        <v>6</v>
      </c>
      <c r="N19" s="432">
        <v>7</v>
      </c>
      <c r="O19" s="431">
        <v>0</v>
      </c>
      <c r="P19" s="156">
        <v>0</v>
      </c>
      <c r="Q19" s="169" t="s">
        <v>505</v>
      </c>
      <c r="R19" s="156">
        <v>3</v>
      </c>
      <c r="S19" s="432">
        <v>6</v>
      </c>
      <c r="T19" s="431"/>
      <c r="U19" s="156"/>
      <c r="V19" s="151"/>
      <c r="W19" s="156"/>
      <c r="X19" s="432"/>
      <c r="Y19" s="431">
        <v>0</v>
      </c>
      <c r="Z19" s="156">
        <v>0</v>
      </c>
      <c r="AA19" s="169" t="s">
        <v>505</v>
      </c>
      <c r="AB19" s="156">
        <v>2</v>
      </c>
      <c r="AC19" s="432">
        <v>2</v>
      </c>
      <c r="AD19" s="429"/>
      <c r="AE19" s="430"/>
      <c r="AF19" s="429"/>
      <c r="AG19" s="430"/>
      <c r="AH19" s="427"/>
      <c r="AI19" s="427"/>
      <c r="AJ19" s="427"/>
      <c r="AK19" s="427"/>
      <c r="AL19" s="427"/>
      <c r="AM19" s="427"/>
      <c r="AN19" s="428"/>
    </row>
    <row r="20" spans="5:39" ht="13.5" customHeight="1">
      <c r="E20" s="158"/>
      <c r="F20" s="159"/>
      <c r="G20" s="159"/>
      <c r="H20" s="159"/>
      <c r="I20" s="160"/>
      <c r="J20" s="431"/>
      <c r="K20" s="170">
        <v>0</v>
      </c>
      <c r="L20" s="171" t="s">
        <v>505</v>
      </c>
      <c r="M20" s="170">
        <v>1</v>
      </c>
      <c r="N20" s="432"/>
      <c r="O20" s="431"/>
      <c r="P20" s="170">
        <v>0</v>
      </c>
      <c r="Q20" s="171" t="s">
        <v>505</v>
      </c>
      <c r="R20" s="170">
        <v>3</v>
      </c>
      <c r="S20" s="432"/>
      <c r="T20" s="431"/>
      <c r="U20" s="170"/>
      <c r="V20" s="162"/>
      <c r="W20" s="170"/>
      <c r="X20" s="432"/>
      <c r="Y20" s="431"/>
      <c r="Z20" s="170">
        <v>0</v>
      </c>
      <c r="AA20" s="171" t="s">
        <v>505</v>
      </c>
      <c r="AB20" s="170">
        <v>0</v>
      </c>
      <c r="AC20" s="432"/>
      <c r="AD20" s="173"/>
      <c r="AE20" s="174"/>
      <c r="AF20" s="144"/>
      <c r="AG20" s="146"/>
      <c r="AH20" s="144"/>
      <c r="AI20" s="146"/>
      <c r="AJ20" s="172"/>
      <c r="AK20" s="173"/>
      <c r="AL20" s="172"/>
      <c r="AM20" s="174"/>
    </row>
    <row r="21" spans="2:43" ht="13.5" customHeight="1">
      <c r="B21" s="142"/>
      <c r="E21" s="147"/>
      <c r="F21" s="148"/>
      <c r="G21" s="148"/>
      <c r="H21" s="148"/>
      <c r="I21" s="149"/>
      <c r="J21" s="154"/>
      <c r="K21" s="424" t="s">
        <v>562</v>
      </c>
      <c r="L21" s="424"/>
      <c r="M21" s="424"/>
      <c r="N21" s="155"/>
      <c r="O21" s="154"/>
      <c r="P21" s="424" t="s">
        <v>562</v>
      </c>
      <c r="Q21" s="424"/>
      <c r="R21" s="424"/>
      <c r="S21" s="155"/>
      <c r="T21" s="154"/>
      <c r="U21" s="436" t="s">
        <v>561</v>
      </c>
      <c r="V21" s="436"/>
      <c r="W21" s="436"/>
      <c r="X21" s="155"/>
      <c r="Y21" s="154"/>
      <c r="Z21" s="164"/>
      <c r="AA21" s="164"/>
      <c r="AB21" s="164"/>
      <c r="AC21" s="155"/>
      <c r="AD21" s="175"/>
      <c r="AE21" s="176"/>
      <c r="AF21" s="141"/>
      <c r="AG21" s="143"/>
      <c r="AH21" s="141"/>
      <c r="AI21" s="143"/>
      <c r="AJ21" s="168"/>
      <c r="AK21" s="166"/>
      <c r="AL21" s="168"/>
      <c r="AM21" s="167"/>
      <c r="AQ21" s="142"/>
    </row>
    <row r="22" spans="2:43" ht="13.5" customHeight="1">
      <c r="B22" s="142"/>
      <c r="E22" s="421" t="s">
        <v>191</v>
      </c>
      <c r="F22" s="421"/>
      <c r="G22" s="421"/>
      <c r="H22" s="421"/>
      <c r="I22" s="421"/>
      <c r="J22" s="150"/>
      <c r="K22" s="437"/>
      <c r="L22" s="437"/>
      <c r="M22" s="437"/>
      <c r="N22" s="153"/>
      <c r="O22" s="150"/>
      <c r="P22" s="437"/>
      <c r="Q22" s="437"/>
      <c r="R22" s="437"/>
      <c r="S22" s="153"/>
      <c r="T22" s="150"/>
      <c r="U22" s="436"/>
      <c r="V22" s="436"/>
      <c r="W22" s="436"/>
      <c r="X22" s="153"/>
      <c r="Y22" s="150"/>
      <c r="Z22" s="151"/>
      <c r="AA22" s="151"/>
      <c r="AB22" s="151"/>
      <c r="AC22" s="153"/>
      <c r="AD22" s="429">
        <f>COUNTIF(K21:AB22,"○")*3+COUNTIF(K21:AB22,"△")</f>
        <v>3</v>
      </c>
      <c r="AE22" s="430"/>
      <c r="AF22" s="429">
        <f>O23+J23+T23+Y23</f>
        <v>2</v>
      </c>
      <c r="AG22" s="430"/>
      <c r="AH22" s="427">
        <f>N23+S23+X23+AC23</f>
        <v>11</v>
      </c>
      <c r="AI22" s="427"/>
      <c r="AJ22" s="427">
        <f>AF22-AH22</f>
        <v>-9</v>
      </c>
      <c r="AK22" s="427"/>
      <c r="AL22" s="427">
        <v>3</v>
      </c>
      <c r="AM22" s="427"/>
      <c r="AN22" s="428">
        <f>AD22*10^9+AJ22*10^6+AF22*10^3-AH22</f>
        <v>2991001989</v>
      </c>
      <c r="AQ22" s="142"/>
    </row>
    <row r="23" spans="5:40" ht="13.5" customHeight="1">
      <c r="E23" s="421"/>
      <c r="F23" s="421"/>
      <c r="G23" s="421"/>
      <c r="H23" s="421"/>
      <c r="I23" s="421"/>
      <c r="J23" s="431">
        <v>0</v>
      </c>
      <c r="K23" s="156">
        <v>0</v>
      </c>
      <c r="L23" s="169" t="s">
        <v>505</v>
      </c>
      <c r="M23" s="156">
        <v>3</v>
      </c>
      <c r="N23" s="432">
        <v>6</v>
      </c>
      <c r="O23" s="431">
        <v>0</v>
      </c>
      <c r="P23" s="156">
        <v>0</v>
      </c>
      <c r="Q23" s="169" t="s">
        <v>505</v>
      </c>
      <c r="R23" s="156">
        <v>4</v>
      </c>
      <c r="S23" s="432">
        <v>5</v>
      </c>
      <c r="T23" s="431">
        <v>2</v>
      </c>
      <c r="U23" s="156">
        <v>2</v>
      </c>
      <c r="V23" s="169" t="s">
        <v>505</v>
      </c>
      <c r="W23" s="156">
        <v>0</v>
      </c>
      <c r="X23" s="432">
        <v>0</v>
      </c>
      <c r="Y23" s="431"/>
      <c r="Z23" s="156"/>
      <c r="AA23" s="151"/>
      <c r="AB23" s="156"/>
      <c r="AC23" s="432"/>
      <c r="AD23" s="429"/>
      <c r="AE23" s="430"/>
      <c r="AF23" s="429"/>
      <c r="AG23" s="430"/>
      <c r="AH23" s="427"/>
      <c r="AI23" s="427"/>
      <c r="AJ23" s="427"/>
      <c r="AK23" s="427"/>
      <c r="AL23" s="427"/>
      <c r="AM23" s="427"/>
      <c r="AN23" s="428"/>
    </row>
    <row r="24" spans="5:39" ht="13.5" customHeight="1">
      <c r="E24" s="158"/>
      <c r="F24" s="159"/>
      <c r="G24" s="159"/>
      <c r="H24" s="159"/>
      <c r="I24" s="160"/>
      <c r="J24" s="431"/>
      <c r="K24" s="170">
        <v>0</v>
      </c>
      <c r="L24" s="171" t="s">
        <v>505</v>
      </c>
      <c r="M24" s="170">
        <v>3</v>
      </c>
      <c r="N24" s="432"/>
      <c r="O24" s="431"/>
      <c r="P24" s="170">
        <v>0</v>
      </c>
      <c r="Q24" s="171" t="s">
        <v>505</v>
      </c>
      <c r="R24" s="170">
        <v>1</v>
      </c>
      <c r="S24" s="432"/>
      <c r="T24" s="431"/>
      <c r="U24" s="170">
        <v>0</v>
      </c>
      <c r="V24" s="171" t="s">
        <v>505</v>
      </c>
      <c r="W24" s="170">
        <v>0</v>
      </c>
      <c r="X24" s="432"/>
      <c r="Y24" s="431"/>
      <c r="Z24" s="170"/>
      <c r="AA24" s="162"/>
      <c r="AB24" s="170"/>
      <c r="AC24" s="432"/>
      <c r="AD24" s="173"/>
      <c r="AE24" s="174"/>
      <c r="AF24" s="144"/>
      <c r="AG24" s="146"/>
      <c r="AH24" s="144"/>
      <c r="AI24" s="146"/>
      <c r="AJ24" s="172"/>
      <c r="AK24" s="173"/>
      <c r="AL24" s="172"/>
      <c r="AM24" s="174"/>
    </row>
    <row r="25" ht="13.5" customHeight="1"/>
    <row r="26" ht="13.5" customHeight="1"/>
    <row r="27" ht="13.5" customHeight="1"/>
    <row r="28" ht="13.5" customHeight="1"/>
    <row r="29" ht="13.5" customHeight="1"/>
    <row r="30" spans="5:10" ht="13.5" customHeight="1">
      <c r="E30" s="137" t="s">
        <v>507</v>
      </c>
      <c r="J30" s="1" t="s">
        <v>498</v>
      </c>
    </row>
    <row r="31" spans="5:39" ht="13.5" customHeight="1">
      <c r="E31" s="138"/>
      <c r="F31" s="139"/>
      <c r="G31" s="139"/>
      <c r="H31" s="139"/>
      <c r="I31" s="140"/>
      <c r="J31" s="138"/>
      <c r="K31" s="139"/>
      <c r="L31" s="139"/>
      <c r="M31" s="139"/>
      <c r="N31" s="140"/>
      <c r="O31" s="138"/>
      <c r="P31" s="139"/>
      <c r="Q31" s="139"/>
      <c r="R31" s="139"/>
      <c r="S31" s="140"/>
      <c r="T31" s="138"/>
      <c r="U31" s="139"/>
      <c r="V31" s="139"/>
      <c r="W31" s="139"/>
      <c r="X31" s="140"/>
      <c r="Y31" s="138"/>
      <c r="Z31" s="139"/>
      <c r="AA31" s="139"/>
      <c r="AB31" s="139"/>
      <c r="AC31" s="140"/>
      <c r="AD31" s="138"/>
      <c r="AE31" s="140"/>
      <c r="AF31" s="138"/>
      <c r="AG31" s="140"/>
      <c r="AH31" s="138"/>
      <c r="AI31" s="140"/>
      <c r="AJ31" s="138"/>
      <c r="AK31" s="139"/>
      <c r="AL31" s="138"/>
      <c r="AM31" s="140"/>
    </row>
    <row r="32" spans="5:39" ht="13.5" customHeight="1">
      <c r="E32" s="141"/>
      <c r="F32" s="142"/>
      <c r="G32" s="142"/>
      <c r="H32" s="142"/>
      <c r="I32" s="143"/>
      <c r="J32" s="420" t="str">
        <f>E36</f>
        <v>栖吉</v>
      </c>
      <c r="K32" s="421"/>
      <c r="L32" s="421"/>
      <c r="M32" s="421"/>
      <c r="N32" s="421"/>
      <c r="O32" s="421" t="str">
        <f>E40</f>
        <v>与板</v>
      </c>
      <c r="P32" s="421"/>
      <c r="Q32" s="421"/>
      <c r="R32" s="421"/>
      <c r="S32" s="421"/>
      <c r="T32" s="422" t="str">
        <f>E44</f>
        <v>希望</v>
      </c>
      <c r="U32" s="422"/>
      <c r="V32" s="422"/>
      <c r="W32" s="422"/>
      <c r="X32" s="422"/>
      <c r="Y32" s="421" t="str">
        <f>E48</f>
        <v>エスペリオ</v>
      </c>
      <c r="Z32" s="421"/>
      <c r="AA32" s="421"/>
      <c r="AB32" s="421"/>
      <c r="AC32" s="421"/>
      <c r="AD32" s="423" t="s">
        <v>499</v>
      </c>
      <c r="AE32" s="423"/>
      <c r="AF32" s="423" t="s">
        <v>500</v>
      </c>
      <c r="AG32" s="423"/>
      <c r="AH32" s="423" t="s">
        <v>501</v>
      </c>
      <c r="AI32" s="423"/>
      <c r="AJ32" s="423" t="s">
        <v>502</v>
      </c>
      <c r="AK32" s="423"/>
      <c r="AL32" s="423" t="s">
        <v>503</v>
      </c>
      <c r="AM32" s="423"/>
    </row>
    <row r="33" spans="5:39" ht="13.5" customHeight="1">
      <c r="E33" s="141"/>
      <c r="F33" s="142"/>
      <c r="G33" s="142"/>
      <c r="H33" s="142"/>
      <c r="I33" s="143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2"/>
      <c r="U33" s="422"/>
      <c r="V33" s="422"/>
      <c r="W33" s="422"/>
      <c r="X33" s="422"/>
      <c r="Y33" s="421"/>
      <c r="Z33" s="421"/>
      <c r="AA33" s="421"/>
      <c r="AB33" s="421"/>
      <c r="AC33" s="421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</row>
    <row r="34" spans="5:39" ht="13.5" customHeight="1">
      <c r="E34" s="144"/>
      <c r="F34" s="145"/>
      <c r="G34" s="145"/>
      <c r="H34" s="145"/>
      <c r="I34" s="146"/>
      <c r="J34" s="144"/>
      <c r="K34" s="145"/>
      <c r="L34" s="145"/>
      <c r="M34" s="145"/>
      <c r="N34" s="146"/>
      <c r="O34" s="144"/>
      <c r="P34" s="145"/>
      <c r="Q34" s="145"/>
      <c r="R34" s="145"/>
      <c r="S34" s="146"/>
      <c r="T34" s="144"/>
      <c r="U34" s="145"/>
      <c r="V34" s="145"/>
      <c r="W34" s="145"/>
      <c r="X34" s="146"/>
      <c r="Y34" s="144"/>
      <c r="Z34" s="145"/>
      <c r="AA34" s="145"/>
      <c r="AB34" s="145"/>
      <c r="AC34" s="146"/>
      <c r="AD34" s="144"/>
      <c r="AE34" s="146"/>
      <c r="AF34" s="141"/>
      <c r="AG34" s="143"/>
      <c r="AH34" s="141"/>
      <c r="AI34" s="143"/>
      <c r="AJ34" s="144"/>
      <c r="AK34" s="145"/>
      <c r="AL34" s="144"/>
      <c r="AM34" s="146"/>
    </row>
    <row r="35" spans="5:39" ht="13.5" customHeight="1">
      <c r="E35" s="147"/>
      <c r="F35" s="148"/>
      <c r="G35" s="148"/>
      <c r="H35" s="148"/>
      <c r="I35" s="149"/>
      <c r="J35" s="150"/>
      <c r="K35" s="151"/>
      <c r="L35" s="152"/>
      <c r="M35" s="151"/>
      <c r="N35" s="153"/>
      <c r="O35" s="150"/>
      <c r="P35" s="424" t="s">
        <v>562</v>
      </c>
      <c r="Q35" s="424"/>
      <c r="R35" s="424"/>
      <c r="S35" s="153"/>
      <c r="T35" s="150"/>
      <c r="U35" s="436" t="s">
        <v>561</v>
      </c>
      <c r="V35" s="436"/>
      <c r="W35" s="436"/>
      <c r="X35" s="153"/>
      <c r="Y35" s="150"/>
      <c r="Z35" s="424" t="s">
        <v>562</v>
      </c>
      <c r="AA35" s="424"/>
      <c r="AB35" s="424"/>
      <c r="AC35" s="153"/>
      <c r="AD35" s="154"/>
      <c r="AE35" s="155"/>
      <c r="AF35" s="138"/>
      <c r="AG35" s="140"/>
      <c r="AH35" s="138"/>
      <c r="AI35" s="140"/>
      <c r="AJ35" s="150"/>
      <c r="AK35" s="151"/>
      <c r="AL35" s="150"/>
      <c r="AM35" s="153"/>
    </row>
    <row r="36" spans="5:40" ht="13.5" customHeight="1">
      <c r="E36" s="425" t="s">
        <v>208</v>
      </c>
      <c r="F36" s="426"/>
      <c r="G36" s="426"/>
      <c r="H36" s="426"/>
      <c r="I36" s="426"/>
      <c r="J36" s="150"/>
      <c r="K36" s="151"/>
      <c r="L36" s="152"/>
      <c r="M36" s="151"/>
      <c r="N36" s="153"/>
      <c r="O36" s="150"/>
      <c r="P36" s="437"/>
      <c r="Q36" s="437"/>
      <c r="R36" s="437"/>
      <c r="S36" s="153"/>
      <c r="T36" s="150"/>
      <c r="U36" s="436"/>
      <c r="V36" s="436"/>
      <c r="W36" s="436"/>
      <c r="X36" s="153"/>
      <c r="Y36" s="150"/>
      <c r="Z36" s="437"/>
      <c r="AA36" s="437"/>
      <c r="AB36" s="437"/>
      <c r="AC36" s="153"/>
      <c r="AD36" s="429">
        <f>COUNTIF(K35:AB36,"○")*3+COUNTIF(K35:AB36,"△")</f>
        <v>3</v>
      </c>
      <c r="AE36" s="430"/>
      <c r="AF36" s="429">
        <f>O37+J37+T37+Y37</f>
        <v>1</v>
      </c>
      <c r="AG36" s="430"/>
      <c r="AH36" s="427">
        <f>N37+S37+X37+AC37</f>
        <v>6</v>
      </c>
      <c r="AI36" s="427"/>
      <c r="AJ36" s="427">
        <f>AF36-AH36</f>
        <v>-5</v>
      </c>
      <c r="AK36" s="427"/>
      <c r="AL36" s="427">
        <v>3</v>
      </c>
      <c r="AM36" s="427"/>
      <c r="AN36" s="428">
        <f>AD36*10^9+AJ36*10^6+AF36*10^3-AH36</f>
        <v>2995000994</v>
      </c>
    </row>
    <row r="37" spans="5:40" ht="13.5" customHeight="1">
      <c r="E37" s="426"/>
      <c r="F37" s="426"/>
      <c r="G37" s="426"/>
      <c r="H37" s="426"/>
      <c r="I37" s="426"/>
      <c r="J37" s="150"/>
      <c r="K37" s="151"/>
      <c r="L37" s="152"/>
      <c r="M37" s="151"/>
      <c r="N37" s="153"/>
      <c r="O37" s="429">
        <v>0</v>
      </c>
      <c r="P37" s="156">
        <v>0</v>
      </c>
      <c r="Q37" s="157" t="s">
        <v>505</v>
      </c>
      <c r="R37" s="156">
        <v>1</v>
      </c>
      <c r="S37" s="430">
        <v>2</v>
      </c>
      <c r="T37" s="429">
        <v>1</v>
      </c>
      <c r="U37" s="156">
        <v>0</v>
      </c>
      <c r="V37" s="157" t="s">
        <v>505</v>
      </c>
      <c r="W37" s="156">
        <v>0</v>
      </c>
      <c r="X37" s="430">
        <v>0</v>
      </c>
      <c r="Y37" s="429">
        <v>0</v>
      </c>
      <c r="Z37" s="156">
        <v>0</v>
      </c>
      <c r="AA37" s="157" t="s">
        <v>505</v>
      </c>
      <c r="AB37" s="156">
        <v>1</v>
      </c>
      <c r="AC37" s="430">
        <v>4</v>
      </c>
      <c r="AD37" s="429"/>
      <c r="AE37" s="430"/>
      <c r="AF37" s="429"/>
      <c r="AG37" s="430"/>
      <c r="AH37" s="427"/>
      <c r="AI37" s="427"/>
      <c r="AJ37" s="427"/>
      <c r="AK37" s="427"/>
      <c r="AL37" s="427"/>
      <c r="AM37" s="427"/>
      <c r="AN37" s="428"/>
    </row>
    <row r="38" spans="5:39" ht="13.5" customHeight="1">
      <c r="E38" s="158"/>
      <c r="F38" s="159"/>
      <c r="G38" s="159"/>
      <c r="H38" s="159"/>
      <c r="I38" s="160"/>
      <c r="J38" s="161"/>
      <c r="K38" s="162"/>
      <c r="L38" s="152"/>
      <c r="M38" s="151"/>
      <c r="N38" s="153"/>
      <c r="O38" s="429"/>
      <c r="P38" s="156">
        <v>0</v>
      </c>
      <c r="Q38" s="157" t="s">
        <v>505</v>
      </c>
      <c r="R38" s="156">
        <v>1</v>
      </c>
      <c r="S38" s="430"/>
      <c r="T38" s="429"/>
      <c r="U38" s="156">
        <v>1</v>
      </c>
      <c r="V38" s="157" t="s">
        <v>505</v>
      </c>
      <c r="W38" s="156">
        <v>0</v>
      </c>
      <c r="X38" s="430"/>
      <c r="Y38" s="429"/>
      <c r="Z38" s="156">
        <v>0</v>
      </c>
      <c r="AA38" s="157" t="s">
        <v>505</v>
      </c>
      <c r="AB38" s="156">
        <v>3</v>
      </c>
      <c r="AC38" s="430"/>
      <c r="AD38" s="161"/>
      <c r="AE38" s="163"/>
      <c r="AF38" s="144"/>
      <c r="AG38" s="146"/>
      <c r="AH38" s="144"/>
      <c r="AI38" s="146"/>
      <c r="AJ38" s="161"/>
      <c r="AK38" s="162"/>
      <c r="AL38" s="161"/>
      <c r="AM38" s="163"/>
    </row>
    <row r="39" spans="5:39" ht="13.5" customHeight="1">
      <c r="E39" s="147"/>
      <c r="F39" s="148"/>
      <c r="G39" s="148"/>
      <c r="H39" s="148"/>
      <c r="I39" s="149"/>
      <c r="J39" s="154"/>
      <c r="K39" s="436" t="s">
        <v>561</v>
      </c>
      <c r="L39" s="436"/>
      <c r="M39" s="436"/>
      <c r="N39" s="155"/>
      <c r="O39" s="154"/>
      <c r="P39" s="164"/>
      <c r="Q39" s="165"/>
      <c r="R39" s="164"/>
      <c r="S39" s="155"/>
      <c r="T39" s="154"/>
      <c r="U39" s="436" t="s">
        <v>561</v>
      </c>
      <c r="V39" s="436"/>
      <c r="W39" s="436"/>
      <c r="X39" s="155"/>
      <c r="Y39" s="154"/>
      <c r="Z39" s="436" t="s">
        <v>561</v>
      </c>
      <c r="AA39" s="436"/>
      <c r="AB39" s="436"/>
      <c r="AC39" s="155"/>
      <c r="AD39" s="166"/>
      <c r="AE39" s="167"/>
      <c r="AF39" s="138"/>
      <c r="AG39" s="140"/>
      <c r="AH39" s="138"/>
      <c r="AI39" s="140"/>
      <c r="AJ39" s="168"/>
      <c r="AK39" s="166"/>
      <c r="AL39" s="168"/>
      <c r="AM39" s="167"/>
    </row>
    <row r="40" spans="5:43" ht="13.5" customHeight="1">
      <c r="E40" s="425" t="s">
        <v>209</v>
      </c>
      <c r="F40" s="426"/>
      <c r="G40" s="426"/>
      <c r="H40" s="426"/>
      <c r="I40" s="426"/>
      <c r="J40" s="150"/>
      <c r="K40" s="436"/>
      <c r="L40" s="436"/>
      <c r="M40" s="436"/>
      <c r="N40" s="153"/>
      <c r="O40" s="150"/>
      <c r="P40" s="151"/>
      <c r="Q40" s="169"/>
      <c r="R40" s="151"/>
      <c r="S40" s="153"/>
      <c r="T40" s="150"/>
      <c r="U40" s="436"/>
      <c r="V40" s="436"/>
      <c r="W40" s="436"/>
      <c r="X40" s="153"/>
      <c r="Y40" s="150"/>
      <c r="Z40" s="436"/>
      <c r="AA40" s="436"/>
      <c r="AB40" s="436"/>
      <c r="AC40" s="153"/>
      <c r="AD40" s="429">
        <f>COUNTIF(K39:AB40,"○")*3+COUNTIF(K39:AB40,"△")</f>
        <v>9</v>
      </c>
      <c r="AE40" s="430"/>
      <c r="AF40" s="429">
        <f>O41+J41+T41+Y41</f>
        <v>4</v>
      </c>
      <c r="AG40" s="430"/>
      <c r="AH40" s="427">
        <f>N41+S41+X41+AC41</f>
        <v>0</v>
      </c>
      <c r="AI40" s="427"/>
      <c r="AJ40" s="427">
        <f>AF40-AH40</f>
        <v>4</v>
      </c>
      <c r="AK40" s="427"/>
      <c r="AL40" s="427">
        <v>1</v>
      </c>
      <c r="AM40" s="427"/>
      <c r="AN40" s="428">
        <f>AD40*10^9+AJ40*10^6+AF40*10^3-AH40</f>
        <v>9004004000</v>
      </c>
      <c r="AQ40" s="142"/>
    </row>
    <row r="41" spans="5:43" ht="13.5" customHeight="1">
      <c r="E41" s="426"/>
      <c r="F41" s="426"/>
      <c r="G41" s="426"/>
      <c r="H41" s="426"/>
      <c r="I41" s="426"/>
      <c r="J41" s="429">
        <v>2</v>
      </c>
      <c r="K41" s="156">
        <v>1</v>
      </c>
      <c r="L41" s="169" t="s">
        <v>505</v>
      </c>
      <c r="M41" s="156">
        <v>0</v>
      </c>
      <c r="N41" s="430">
        <v>0</v>
      </c>
      <c r="O41" s="431"/>
      <c r="P41" s="156"/>
      <c r="Q41" s="169"/>
      <c r="R41" s="156"/>
      <c r="S41" s="432"/>
      <c r="T41" s="429">
        <v>1</v>
      </c>
      <c r="U41" s="156">
        <v>0</v>
      </c>
      <c r="V41" s="169" t="s">
        <v>505</v>
      </c>
      <c r="W41" s="156">
        <v>0</v>
      </c>
      <c r="X41" s="430">
        <v>0</v>
      </c>
      <c r="Y41" s="429">
        <v>1</v>
      </c>
      <c r="Z41" s="156">
        <v>0</v>
      </c>
      <c r="AA41" s="169" t="s">
        <v>505</v>
      </c>
      <c r="AB41" s="156">
        <v>0</v>
      </c>
      <c r="AC41" s="430">
        <v>0</v>
      </c>
      <c r="AD41" s="429"/>
      <c r="AE41" s="430"/>
      <c r="AF41" s="429"/>
      <c r="AG41" s="430"/>
      <c r="AH41" s="427"/>
      <c r="AI41" s="427"/>
      <c r="AJ41" s="427"/>
      <c r="AK41" s="427"/>
      <c r="AL41" s="427"/>
      <c r="AM41" s="427"/>
      <c r="AN41" s="428"/>
      <c r="AP41" s="142"/>
      <c r="AQ41" s="142"/>
    </row>
    <row r="42" spans="5:39" ht="13.5" customHeight="1">
      <c r="E42" s="158"/>
      <c r="F42" s="159"/>
      <c r="G42" s="159"/>
      <c r="H42" s="159"/>
      <c r="I42" s="160"/>
      <c r="J42" s="429"/>
      <c r="K42" s="170">
        <v>1</v>
      </c>
      <c r="L42" s="171" t="s">
        <v>505</v>
      </c>
      <c r="M42" s="170">
        <v>0</v>
      </c>
      <c r="N42" s="430"/>
      <c r="O42" s="431"/>
      <c r="P42" s="170"/>
      <c r="Q42" s="171"/>
      <c r="R42" s="170"/>
      <c r="S42" s="432"/>
      <c r="T42" s="429"/>
      <c r="U42" s="170">
        <v>1</v>
      </c>
      <c r="V42" s="171" t="s">
        <v>505</v>
      </c>
      <c r="W42" s="170">
        <v>0</v>
      </c>
      <c r="X42" s="430"/>
      <c r="Y42" s="429"/>
      <c r="Z42" s="170">
        <v>1</v>
      </c>
      <c r="AA42" s="171" t="s">
        <v>505</v>
      </c>
      <c r="AB42" s="170">
        <v>0</v>
      </c>
      <c r="AC42" s="430"/>
      <c r="AD42" s="166"/>
      <c r="AE42" s="167"/>
      <c r="AF42" s="144"/>
      <c r="AG42" s="146"/>
      <c r="AH42" s="144"/>
      <c r="AI42" s="146"/>
      <c r="AJ42" s="172"/>
      <c r="AK42" s="173"/>
      <c r="AL42" s="172"/>
      <c r="AM42" s="174"/>
    </row>
    <row r="43" spans="2:43" ht="13.5" customHeight="1">
      <c r="B43" s="142"/>
      <c r="E43" s="147"/>
      <c r="F43" s="148"/>
      <c r="G43" s="148"/>
      <c r="H43" s="148"/>
      <c r="I43" s="149"/>
      <c r="J43" s="154"/>
      <c r="K43" s="424" t="s">
        <v>562</v>
      </c>
      <c r="L43" s="424"/>
      <c r="M43" s="424"/>
      <c r="N43" s="155"/>
      <c r="O43" s="154"/>
      <c r="P43" s="424" t="s">
        <v>562</v>
      </c>
      <c r="Q43" s="424"/>
      <c r="R43" s="424"/>
      <c r="S43" s="155"/>
      <c r="T43" s="154"/>
      <c r="U43" s="164"/>
      <c r="V43" s="164"/>
      <c r="W43" s="164"/>
      <c r="X43" s="155"/>
      <c r="Y43" s="154"/>
      <c r="Z43" s="438" t="s">
        <v>563</v>
      </c>
      <c r="AA43" s="438"/>
      <c r="AB43" s="438"/>
      <c r="AC43" s="155"/>
      <c r="AD43" s="175"/>
      <c r="AE43" s="176"/>
      <c r="AF43" s="141"/>
      <c r="AG43" s="143"/>
      <c r="AH43" s="141"/>
      <c r="AI43" s="143"/>
      <c r="AJ43" s="168"/>
      <c r="AK43" s="166"/>
      <c r="AL43" s="168"/>
      <c r="AM43" s="167"/>
      <c r="AQ43" s="142"/>
    </row>
    <row r="44" spans="2:43" ht="13.5" customHeight="1">
      <c r="B44" s="142"/>
      <c r="E44" s="433" t="s">
        <v>210</v>
      </c>
      <c r="F44" s="434"/>
      <c r="G44" s="434"/>
      <c r="H44" s="434"/>
      <c r="I44" s="434"/>
      <c r="J44" s="150"/>
      <c r="K44" s="437"/>
      <c r="L44" s="437"/>
      <c r="M44" s="437"/>
      <c r="N44" s="153"/>
      <c r="O44" s="150"/>
      <c r="P44" s="437"/>
      <c r="Q44" s="437"/>
      <c r="R44" s="437"/>
      <c r="S44" s="153"/>
      <c r="T44" s="150"/>
      <c r="U44" s="151"/>
      <c r="V44" s="151"/>
      <c r="W44" s="151"/>
      <c r="X44" s="153"/>
      <c r="Y44" s="150"/>
      <c r="Z44" s="439"/>
      <c r="AA44" s="439"/>
      <c r="AB44" s="439"/>
      <c r="AC44" s="153"/>
      <c r="AD44" s="429">
        <f>COUNTIF(K43:AB44,"○")*3+COUNTIF(K43:AB44,"△")</f>
        <v>1</v>
      </c>
      <c r="AE44" s="430"/>
      <c r="AF44" s="429">
        <f>O45+J45+T45+Y45</f>
        <v>0</v>
      </c>
      <c r="AG44" s="430"/>
      <c r="AH44" s="427">
        <f>N45+S45+X45+AC45</f>
        <v>2</v>
      </c>
      <c r="AI44" s="427"/>
      <c r="AJ44" s="427">
        <f>AF44-AH44</f>
        <v>-2</v>
      </c>
      <c r="AK44" s="427"/>
      <c r="AL44" s="427">
        <v>4</v>
      </c>
      <c r="AM44" s="427"/>
      <c r="AN44" s="428">
        <f>AD44*10^9+AJ44*10^6+AF44*10^3-AH44</f>
        <v>997999998</v>
      </c>
      <c r="AQ44" s="142"/>
    </row>
    <row r="45" spans="5:40" ht="13.5" customHeight="1">
      <c r="E45" s="434"/>
      <c r="F45" s="434"/>
      <c r="G45" s="434"/>
      <c r="H45" s="434"/>
      <c r="I45" s="434"/>
      <c r="J45" s="431">
        <v>0</v>
      </c>
      <c r="K45" s="156">
        <v>0</v>
      </c>
      <c r="L45" s="169" t="s">
        <v>505</v>
      </c>
      <c r="M45" s="156">
        <v>0</v>
      </c>
      <c r="N45" s="432">
        <v>1</v>
      </c>
      <c r="O45" s="431">
        <v>0</v>
      </c>
      <c r="P45" s="156">
        <v>0</v>
      </c>
      <c r="Q45" s="169" t="s">
        <v>505</v>
      </c>
      <c r="R45" s="156">
        <v>0</v>
      </c>
      <c r="S45" s="432">
        <v>1</v>
      </c>
      <c r="T45" s="431"/>
      <c r="U45" s="156"/>
      <c r="V45" s="151"/>
      <c r="W45" s="156"/>
      <c r="X45" s="432"/>
      <c r="Y45" s="431">
        <v>0</v>
      </c>
      <c r="Z45" s="156">
        <v>0</v>
      </c>
      <c r="AA45" s="169" t="s">
        <v>505</v>
      </c>
      <c r="AB45" s="156">
        <v>0</v>
      </c>
      <c r="AC45" s="432">
        <v>0</v>
      </c>
      <c r="AD45" s="429"/>
      <c r="AE45" s="430"/>
      <c r="AF45" s="429"/>
      <c r="AG45" s="430"/>
      <c r="AH45" s="427"/>
      <c r="AI45" s="427"/>
      <c r="AJ45" s="427"/>
      <c r="AK45" s="427"/>
      <c r="AL45" s="427"/>
      <c r="AM45" s="427"/>
      <c r="AN45" s="428"/>
    </row>
    <row r="46" spans="5:39" ht="13.5" customHeight="1">
      <c r="E46" s="158"/>
      <c r="F46" s="159"/>
      <c r="G46" s="159"/>
      <c r="H46" s="159"/>
      <c r="I46" s="160"/>
      <c r="J46" s="431"/>
      <c r="K46" s="170">
        <v>0</v>
      </c>
      <c r="L46" s="171" t="s">
        <v>505</v>
      </c>
      <c r="M46" s="170">
        <v>1</v>
      </c>
      <c r="N46" s="432"/>
      <c r="O46" s="431"/>
      <c r="P46" s="170">
        <v>0</v>
      </c>
      <c r="Q46" s="171" t="s">
        <v>505</v>
      </c>
      <c r="R46" s="170">
        <v>1</v>
      </c>
      <c r="S46" s="432"/>
      <c r="T46" s="431"/>
      <c r="U46" s="170"/>
      <c r="V46" s="162"/>
      <c r="W46" s="170"/>
      <c r="X46" s="432"/>
      <c r="Y46" s="431"/>
      <c r="Z46" s="170">
        <v>0</v>
      </c>
      <c r="AA46" s="171" t="s">
        <v>505</v>
      </c>
      <c r="AB46" s="170">
        <v>0</v>
      </c>
      <c r="AC46" s="432"/>
      <c r="AD46" s="173"/>
      <c r="AE46" s="174"/>
      <c r="AF46" s="144"/>
      <c r="AG46" s="146"/>
      <c r="AH46" s="144"/>
      <c r="AI46" s="146"/>
      <c r="AJ46" s="172"/>
      <c r="AK46" s="173"/>
      <c r="AL46" s="172"/>
      <c r="AM46" s="174"/>
    </row>
    <row r="47" spans="2:43" ht="13.5" customHeight="1">
      <c r="B47" s="142"/>
      <c r="E47" s="147"/>
      <c r="F47" s="148"/>
      <c r="G47" s="148"/>
      <c r="H47" s="148"/>
      <c r="I47" s="149"/>
      <c r="J47" s="154"/>
      <c r="K47" s="436" t="s">
        <v>561</v>
      </c>
      <c r="L47" s="436"/>
      <c r="M47" s="436"/>
      <c r="N47" s="155"/>
      <c r="O47" s="154"/>
      <c r="P47" s="424" t="s">
        <v>562</v>
      </c>
      <c r="Q47" s="424"/>
      <c r="R47" s="424"/>
      <c r="S47" s="155"/>
      <c r="T47" s="154"/>
      <c r="U47" s="438" t="s">
        <v>563</v>
      </c>
      <c r="V47" s="438"/>
      <c r="W47" s="438"/>
      <c r="X47" s="155"/>
      <c r="Y47" s="154"/>
      <c r="Z47" s="164"/>
      <c r="AA47" s="164"/>
      <c r="AB47" s="164"/>
      <c r="AC47" s="155"/>
      <c r="AD47" s="175"/>
      <c r="AE47" s="176"/>
      <c r="AF47" s="141"/>
      <c r="AG47" s="143"/>
      <c r="AH47" s="141"/>
      <c r="AI47" s="143"/>
      <c r="AJ47" s="168"/>
      <c r="AK47" s="166"/>
      <c r="AL47" s="168"/>
      <c r="AM47" s="167"/>
      <c r="AQ47" s="142"/>
    </row>
    <row r="48" spans="2:43" ht="13.5" customHeight="1">
      <c r="B48" s="142"/>
      <c r="E48" s="421" t="s">
        <v>508</v>
      </c>
      <c r="F48" s="421"/>
      <c r="G48" s="421"/>
      <c r="H48" s="421"/>
      <c r="I48" s="421"/>
      <c r="J48" s="150"/>
      <c r="K48" s="436"/>
      <c r="L48" s="436"/>
      <c r="M48" s="436"/>
      <c r="N48" s="153"/>
      <c r="O48" s="150"/>
      <c r="P48" s="437"/>
      <c r="Q48" s="437"/>
      <c r="R48" s="437"/>
      <c r="S48" s="153"/>
      <c r="T48" s="150"/>
      <c r="U48" s="439"/>
      <c r="V48" s="439"/>
      <c r="W48" s="439"/>
      <c r="X48" s="153"/>
      <c r="Y48" s="150"/>
      <c r="Z48" s="151"/>
      <c r="AA48" s="151"/>
      <c r="AB48" s="151"/>
      <c r="AC48" s="153"/>
      <c r="AD48" s="429">
        <f>COUNTIF(K47:AB48,"○")*3+COUNTIF(K47:AB48,"△")</f>
        <v>4</v>
      </c>
      <c r="AE48" s="430"/>
      <c r="AF48" s="429">
        <f>O49+J49+T49+Y49</f>
        <v>4</v>
      </c>
      <c r="AG48" s="430"/>
      <c r="AH48" s="427">
        <f>N49+S49+X49+AC49</f>
        <v>1</v>
      </c>
      <c r="AI48" s="427"/>
      <c r="AJ48" s="427">
        <f>AF48-AH48</f>
        <v>3</v>
      </c>
      <c r="AK48" s="427"/>
      <c r="AL48" s="427">
        <v>2</v>
      </c>
      <c r="AM48" s="427"/>
      <c r="AN48" s="428">
        <f>AD48*10^9+AJ48*10^6+AF48*10^3-AH48</f>
        <v>4003003999</v>
      </c>
      <c r="AQ48" s="142"/>
    </row>
    <row r="49" spans="5:40" ht="13.5" customHeight="1">
      <c r="E49" s="421"/>
      <c r="F49" s="421"/>
      <c r="G49" s="421"/>
      <c r="H49" s="421"/>
      <c r="I49" s="421"/>
      <c r="J49" s="431">
        <v>4</v>
      </c>
      <c r="K49" s="156">
        <v>1</v>
      </c>
      <c r="L49" s="169" t="s">
        <v>505</v>
      </c>
      <c r="M49" s="156">
        <v>0</v>
      </c>
      <c r="N49" s="432">
        <v>0</v>
      </c>
      <c r="O49" s="431">
        <v>0</v>
      </c>
      <c r="P49" s="156">
        <v>0</v>
      </c>
      <c r="Q49" s="169" t="s">
        <v>505</v>
      </c>
      <c r="R49" s="156">
        <v>0</v>
      </c>
      <c r="S49" s="432">
        <v>1</v>
      </c>
      <c r="T49" s="431">
        <v>0</v>
      </c>
      <c r="U49" s="156">
        <v>0</v>
      </c>
      <c r="V49" s="169" t="s">
        <v>505</v>
      </c>
      <c r="W49" s="156">
        <v>0</v>
      </c>
      <c r="X49" s="432">
        <v>0</v>
      </c>
      <c r="Y49" s="431"/>
      <c r="Z49" s="156"/>
      <c r="AA49" s="151"/>
      <c r="AB49" s="156"/>
      <c r="AC49" s="432"/>
      <c r="AD49" s="429"/>
      <c r="AE49" s="430"/>
      <c r="AF49" s="429"/>
      <c r="AG49" s="430"/>
      <c r="AH49" s="427"/>
      <c r="AI49" s="427"/>
      <c r="AJ49" s="427"/>
      <c r="AK49" s="427"/>
      <c r="AL49" s="427"/>
      <c r="AM49" s="427"/>
      <c r="AN49" s="428"/>
    </row>
    <row r="50" spans="5:39" ht="13.5" customHeight="1">
      <c r="E50" s="158"/>
      <c r="F50" s="159"/>
      <c r="G50" s="159"/>
      <c r="H50" s="159"/>
      <c r="I50" s="160"/>
      <c r="J50" s="431"/>
      <c r="K50" s="170">
        <v>3</v>
      </c>
      <c r="L50" s="171" t="s">
        <v>505</v>
      </c>
      <c r="M50" s="170">
        <v>0</v>
      </c>
      <c r="N50" s="432"/>
      <c r="O50" s="431"/>
      <c r="P50" s="170">
        <v>0</v>
      </c>
      <c r="Q50" s="171" t="s">
        <v>505</v>
      </c>
      <c r="R50" s="170">
        <v>1</v>
      </c>
      <c r="S50" s="432"/>
      <c r="T50" s="431"/>
      <c r="U50" s="170">
        <v>0</v>
      </c>
      <c r="V50" s="171" t="s">
        <v>505</v>
      </c>
      <c r="W50" s="170">
        <v>0</v>
      </c>
      <c r="X50" s="432"/>
      <c r="Y50" s="431"/>
      <c r="Z50" s="170"/>
      <c r="AA50" s="162"/>
      <c r="AB50" s="170"/>
      <c r="AC50" s="432"/>
      <c r="AD50" s="173"/>
      <c r="AE50" s="174"/>
      <c r="AF50" s="144"/>
      <c r="AG50" s="146"/>
      <c r="AH50" s="144"/>
      <c r="AI50" s="146"/>
      <c r="AJ50" s="172"/>
      <c r="AK50" s="173"/>
      <c r="AL50" s="172"/>
      <c r="AM50" s="17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10" ht="13.5" customHeight="1">
      <c r="E58" s="137" t="s">
        <v>509</v>
      </c>
      <c r="J58" s="1" t="s">
        <v>498</v>
      </c>
    </row>
    <row r="59" spans="5:44" ht="13.5" customHeight="1">
      <c r="E59" s="138"/>
      <c r="F59" s="139"/>
      <c r="G59" s="139"/>
      <c r="H59" s="139"/>
      <c r="I59" s="140"/>
      <c r="J59" s="138"/>
      <c r="K59" s="139"/>
      <c r="L59" s="139"/>
      <c r="M59" s="139"/>
      <c r="N59" s="140"/>
      <c r="O59" s="138"/>
      <c r="P59" s="139"/>
      <c r="Q59" s="139"/>
      <c r="R59" s="139"/>
      <c r="S59" s="140"/>
      <c r="T59" s="138"/>
      <c r="U59" s="139"/>
      <c r="V59" s="139"/>
      <c r="W59" s="139"/>
      <c r="X59" s="140"/>
      <c r="Y59" s="138"/>
      <c r="Z59" s="139"/>
      <c r="AA59" s="139"/>
      <c r="AB59" s="139"/>
      <c r="AC59" s="140"/>
      <c r="AD59" s="138"/>
      <c r="AE59" s="139"/>
      <c r="AF59" s="139"/>
      <c r="AG59" s="139"/>
      <c r="AH59" s="140"/>
      <c r="AI59" s="138"/>
      <c r="AJ59" s="140"/>
      <c r="AK59" s="138"/>
      <c r="AL59" s="140"/>
      <c r="AM59" s="138"/>
      <c r="AN59" s="140"/>
      <c r="AO59" s="138"/>
      <c r="AP59" s="139"/>
      <c r="AQ59" s="138"/>
      <c r="AR59" s="140"/>
    </row>
    <row r="60" spans="5:44" ht="13.5" customHeight="1">
      <c r="E60" s="141"/>
      <c r="F60" s="142"/>
      <c r="G60" s="142"/>
      <c r="H60" s="142"/>
      <c r="I60" s="143"/>
      <c r="J60" s="420" t="str">
        <f>E64</f>
        <v>三島</v>
      </c>
      <c r="K60" s="421"/>
      <c r="L60" s="421"/>
      <c r="M60" s="421"/>
      <c r="N60" s="421"/>
      <c r="O60" s="421" t="str">
        <f>E68</f>
        <v>栃尾</v>
      </c>
      <c r="P60" s="421"/>
      <c r="Q60" s="421"/>
      <c r="R60" s="421"/>
      <c r="S60" s="421"/>
      <c r="T60" s="422" t="str">
        <f>E72</f>
        <v>越路</v>
      </c>
      <c r="U60" s="422"/>
      <c r="V60" s="422"/>
      <c r="W60" s="422"/>
      <c r="X60" s="422"/>
      <c r="Y60" s="435" t="str">
        <f>E76</f>
        <v>亀田</v>
      </c>
      <c r="Z60" s="435"/>
      <c r="AA60" s="435"/>
      <c r="AB60" s="435"/>
      <c r="AC60" s="435"/>
      <c r="AD60" s="435" t="str">
        <f>E80</f>
        <v>関原</v>
      </c>
      <c r="AE60" s="435"/>
      <c r="AF60" s="435"/>
      <c r="AG60" s="435"/>
      <c r="AH60" s="435"/>
      <c r="AI60" s="423" t="s">
        <v>499</v>
      </c>
      <c r="AJ60" s="423"/>
      <c r="AK60" s="423" t="s">
        <v>500</v>
      </c>
      <c r="AL60" s="423"/>
      <c r="AM60" s="423" t="s">
        <v>501</v>
      </c>
      <c r="AN60" s="423"/>
      <c r="AO60" s="423" t="s">
        <v>502</v>
      </c>
      <c r="AP60" s="423"/>
      <c r="AQ60" s="423" t="s">
        <v>503</v>
      </c>
      <c r="AR60" s="423"/>
    </row>
    <row r="61" spans="5:44" ht="13.5" customHeight="1">
      <c r="E61" s="141"/>
      <c r="F61" s="142"/>
      <c r="G61" s="142"/>
      <c r="H61" s="142"/>
      <c r="I61" s="143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2"/>
      <c r="U61" s="422"/>
      <c r="V61" s="422"/>
      <c r="W61" s="422"/>
      <c r="X61" s="422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</row>
    <row r="62" spans="5:44" ht="13.5" customHeight="1">
      <c r="E62" s="144"/>
      <c r="F62" s="145"/>
      <c r="G62" s="145"/>
      <c r="H62" s="145"/>
      <c r="I62" s="146"/>
      <c r="J62" s="144"/>
      <c r="K62" s="145"/>
      <c r="L62" s="145"/>
      <c r="M62" s="145"/>
      <c r="N62" s="146"/>
      <c r="O62" s="144"/>
      <c r="P62" s="145"/>
      <c r="Q62" s="145"/>
      <c r="R62" s="145"/>
      <c r="S62" s="146"/>
      <c r="T62" s="144"/>
      <c r="U62" s="145"/>
      <c r="V62" s="145"/>
      <c r="W62" s="145"/>
      <c r="X62" s="146"/>
      <c r="Y62" s="144"/>
      <c r="Z62" s="145"/>
      <c r="AA62" s="145"/>
      <c r="AB62" s="145"/>
      <c r="AC62" s="146"/>
      <c r="AD62" s="144"/>
      <c r="AE62" s="145"/>
      <c r="AF62" s="145"/>
      <c r="AG62" s="145"/>
      <c r="AH62" s="146"/>
      <c r="AI62" s="144"/>
      <c r="AJ62" s="146"/>
      <c r="AK62" s="141"/>
      <c r="AL62" s="143"/>
      <c r="AM62" s="141"/>
      <c r="AN62" s="143"/>
      <c r="AO62" s="144"/>
      <c r="AP62" s="145"/>
      <c r="AQ62" s="144"/>
      <c r="AR62" s="146"/>
    </row>
    <row r="63" spans="5:44" ht="13.5" customHeight="1">
      <c r="E63" s="147"/>
      <c r="F63" s="148"/>
      <c r="G63" s="148"/>
      <c r="H63" s="148"/>
      <c r="I63" s="149"/>
      <c r="J63" s="150"/>
      <c r="K63" s="151"/>
      <c r="L63" s="152"/>
      <c r="M63" s="151"/>
      <c r="N63" s="153"/>
      <c r="O63" s="150"/>
      <c r="P63" s="436" t="s">
        <v>561</v>
      </c>
      <c r="Q63" s="436"/>
      <c r="R63" s="436"/>
      <c r="S63" s="153"/>
      <c r="T63" s="150"/>
      <c r="U63" s="424" t="s">
        <v>562</v>
      </c>
      <c r="V63" s="424"/>
      <c r="W63" s="424"/>
      <c r="X63" s="153"/>
      <c r="Y63" s="150"/>
      <c r="Z63" s="438" t="s">
        <v>563</v>
      </c>
      <c r="AA63" s="438"/>
      <c r="AB63" s="438"/>
      <c r="AC63" s="153"/>
      <c r="AD63" s="150"/>
      <c r="AE63" s="436" t="s">
        <v>561</v>
      </c>
      <c r="AF63" s="436"/>
      <c r="AG63" s="436"/>
      <c r="AH63" s="153"/>
      <c r="AI63" s="154"/>
      <c r="AJ63" s="155"/>
      <c r="AK63" s="138"/>
      <c r="AL63" s="140"/>
      <c r="AM63" s="138"/>
      <c r="AN63" s="140"/>
      <c r="AO63" s="150"/>
      <c r="AP63" s="151"/>
      <c r="AQ63" s="150"/>
      <c r="AR63" s="153"/>
    </row>
    <row r="64" spans="5:45" ht="13.5" customHeight="1">
      <c r="E64" s="425" t="s">
        <v>216</v>
      </c>
      <c r="F64" s="426"/>
      <c r="G64" s="426"/>
      <c r="H64" s="426"/>
      <c r="I64" s="426"/>
      <c r="J64" s="150"/>
      <c r="K64" s="151"/>
      <c r="L64" s="152"/>
      <c r="M64" s="151"/>
      <c r="N64" s="153"/>
      <c r="O64" s="150"/>
      <c r="P64" s="436"/>
      <c r="Q64" s="436"/>
      <c r="R64" s="436"/>
      <c r="S64" s="153"/>
      <c r="T64" s="150"/>
      <c r="U64" s="437"/>
      <c r="V64" s="437"/>
      <c r="W64" s="437"/>
      <c r="X64" s="153"/>
      <c r="Y64" s="150"/>
      <c r="Z64" s="439"/>
      <c r="AA64" s="439"/>
      <c r="AB64" s="439"/>
      <c r="AC64" s="153"/>
      <c r="AD64" s="150"/>
      <c r="AE64" s="436"/>
      <c r="AF64" s="436"/>
      <c r="AG64" s="436"/>
      <c r="AH64" s="153"/>
      <c r="AI64" s="429">
        <f>COUNTIF(K63:AG64,"○")*3+COUNTIF(K63:AG64,"△")</f>
        <v>7</v>
      </c>
      <c r="AJ64" s="430"/>
      <c r="AK64" s="429">
        <f>J65+T65+O65+Y65+AD65</f>
        <v>8</v>
      </c>
      <c r="AL64" s="430"/>
      <c r="AM64" s="427">
        <f>N65+S65+X65+AC65+AH65</f>
        <v>1</v>
      </c>
      <c r="AN64" s="427"/>
      <c r="AO64" s="427">
        <f>AK64-AM64</f>
        <v>7</v>
      </c>
      <c r="AP64" s="427"/>
      <c r="AQ64" s="427">
        <v>3</v>
      </c>
      <c r="AR64" s="427"/>
      <c r="AS64" s="428">
        <f>AI64*10^9+AO64*10^6+AK64*10^3-AM64</f>
        <v>7007007999</v>
      </c>
    </row>
    <row r="65" spans="5:45" ht="13.5" customHeight="1">
      <c r="E65" s="426"/>
      <c r="F65" s="426"/>
      <c r="G65" s="426"/>
      <c r="H65" s="426"/>
      <c r="I65" s="426"/>
      <c r="J65" s="150"/>
      <c r="K65" s="151"/>
      <c r="L65" s="152"/>
      <c r="M65" s="151"/>
      <c r="N65" s="153"/>
      <c r="O65" s="429">
        <v>5</v>
      </c>
      <c r="P65" s="156"/>
      <c r="Q65" s="157" t="s">
        <v>505</v>
      </c>
      <c r="R65" s="156"/>
      <c r="S65" s="430">
        <v>0</v>
      </c>
      <c r="T65" s="429">
        <v>0</v>
      </c>
      <c r="U65" s="156"/>
      <c r="V65" s="157" t="s">
        <v>505</v>
      </c>
      <c r="W65" s="156"/>
      <c r="X65" s="430">
        <v>1</v>
      </c>
      <c r="Y65" s="429">
        <v>0</v>
      </c>
      <c r="Z65" s="156"/>
      <c r="AA65" s="157" t="s">
        <v>505</v>
      </c>
      <c r="AB65" s="156"/>
      <c r="AC65" s="430">
        <v>0</v>
      </c>
      <c r="AD65" s="429">
        <v>3</v>
      </c>
      <c r="AE65" s="156"/>
      <c r="AF65" s="157" t="s">
        <v>505</v>
      </c>
      <c r="AG65" s="156"/>
      <c r="AH65" s="430">
        <v>0</v>
      </c>
      <c r="AI65" s="429"/>
      <c r="AJ65" s="430"/>
      <c r="AK65" s="429"/>
      <c r="AL65" s="430"/>
      <c r="AM65" s="427"/>
      <c r="AN65" s="427"/>
      <c r="AO65" s="427"/>
      <c r="AP65" s="427"/>
      <c r="AQ65" s="427"/>
      <c r="AR65" s="427"/>
      <c r="AS65" s="428"/>
    </row>
    <row r="66" spans="5:44" ht="13.5" customHeight="1">
      <c r="E66" s="158"/>
      <c r="F66" s="159"/>
      <c r="G66" s="159"/>
      <c r="H66" s="159"/>
      <c r="I66" s="160"/>
      <c r="J66" s="161"/>
      <c r="K66" s="162"/>
      <c r="L66" s="152"/>
      <c r="M66" s="151"/>
      <c r="N66" s="153"/>
      <c r="O66" s="429"/>
      <c r="P66" s="156"/>
      <c r="Q66" s="157" t="s">
        <v>505</v>
      </c>
      <c r="R66" s="156"/>
      <c r="S66" s="430"/>
      <c r="T66" s="429"/>
      <c r="U66" s="156"/>
      <c r="V66" s="157" t="s">
        <v>505</v>
      </c>
      <c r="W66" s="156"/>
      <c r="X66" s="430"/>
      <c r="Y66" s="429"/>
      <c r="Z66" s="156"/>
      <c r="AA66" s="157" t="s">
        <v>505</v>
      </c>
      <c r="AB66" s="156"/>
      <c r="AC66" s="430"/>
      <c r="AD66" s="429"/>
      <c r="AE66" s="156"/>
      <c r="AF66" s="157" t="s">
        <v>505</v>
      </c>
      <c r="AG66" s="156"/>
      <c r="AH66" s="430"/>
      <c r="AI66" s="161"/>
      <c r="AJ66" s="163"/>
      <c r="AK66" s="144"/>
      <c r="AL66" s="146"/>
      <c r="AM66" s="144"/>
      <c r="AN66" s="146"/>
      <c r="AO66" s="161"/>
      <c r="AP66" s="162"/>
      <c r="AQ66" s="161"/>
      <c r="AR66" s="163"/>
    </row>
    <row r="67" spans="5:44" ht="13.5" customHeight="1">
      <c r="E67" s="147"/>
      <c r="F67" s="148"/>
      <c r="G67" s="148"/>
      <c r="H67" s="148"/>
      <c r="I67" s="149"/>
      <c r="J67" s="154"/>
      <c r="K67" s="424" t="s">
        <v>562</v>
      </c>
      <c r="L67" s="424"/>
      <c r="M67" s="424"/>
      <c r="N67" s="155"/>
      <c r="O67" s="154"/>
      <c r="P67" s="164"/>
      <c r="Q67" s="165"/>
      <c r="R67" s="164"/>
      <c r="S67" s="155"/>
      <c r="T67" s="154"/>
      <c r="U67" s="424" t="s">
        <v>562</v>
      </c>
      <c r="V67" s="424"/>
      <c r="W67" s="424"/>
      <c r="X67" s="155"/>
      <c r="Y67" s="154"/>
      <c r="Z67" s="424" t="s">
        <v>562</v>
      </c>
      <c r="AA67" s="424"/>
      <c r="AB67" s="424"/>
      <c r="AC67" s="155"/>
      <c r="AD67" s="154"/>
      <c r="AE67" s="438" t="s">
        <v>563</v>
      </c>
      <c r="AF67" s="438"/>
      <c r="AG67" s="438"/>
      <c r="AH67" s="155"/>
      <c r="AI67" s="166"/>
      <c r="AJ67" s="167"/>
      <c r="AK67" s="138"/>
      <c r="AL67" s="140"/>
      <c r="AM67" s="138"/>
      <c r="AN67" s="140"/>
      <c r="AO67" s="168"/>
      <c r="AP67" s="166"/>
      <c r="AQ67" s="168"/>
      <c r="AR67" s="167"/>
    </row>
    <row r="68" spans="5:48" ht="13.5" customHeight="1">
      <c r="E68" s="425" t="s">
        <v>220</v>
      </c>
      <c r="F68" s="426"/>
      <c r="G68" s="426"/>
      <c r="H68" s="426"/>
      <c r="I68" s="426"/>
      <c r="J68" s="150"/>
      <c r="K68" s="437"/>
      <c r="L68" s="437"/>
      <c r="M68" s="437"/>
      <c r="N68" s="153"/>
      <c r="O68" s="150"/>
      <c r="P68" s="151"/>
      <c r="Q68" s="169"/>
      <c r="R68" s="151"/>
      <c r="S68" s="153"/>
      <c r="T68" s="150"/>
      <c r="U68" s="437"/>
      <c r="V68" s="437"/>
      <c r="W68" s="437"/>
      <c r="X68" s="153"/>
      <c r="Y68" s="150"/>
      <c r="Z68" s="437"/>
      <c r="AA68" s="437"/>
      <c r="AB68" s="437"/>
      <c r="AC68" s="153"/>
      <c r="AD68" s="150"/>
      <c r="AE68" s="439"/>
      <c r="AF68" s="439"/>
      <c r="AG68" s="439"/>
      <c r="AH68" s="153"/>
      <c r="AI68" s="429">
        <f>COUNTIF(K67:AG68,"○")*3+COUNTIF(K67:AG68,"△")</f>
        <v>1</v>
      </c>
      <c r="AJ68" s="430"/>
      <c r="AK68" s="429">
        <f>J69+T69+O69+Y69+AD69</f>
        <v>0</v>
      </c>
      <c r="AL68" s="430"/>
      <c r="AM68" s="427">
        <f>N69+S69+X69+AC69+AH69</f>
        <v>16</v>
      </c>
      <c r="AN68" s="427"/>
      <c r="AO68" s="427">
        <f>AK68-AM68</f>
        <v>-16</v>
      </c>
      <c r="AP68" s="427"/>
      <c r="AQ68" s="427">
        <v>5</v>
      </c>
      <c r="AR68" s="427"/>
      <c r="AS68" s="428">
        <f>AI68*10^9+AO68*10^6+AK68*10^3-AM68</f>
        <v>983999984</v>
      </c>
      <c r="AV68" s="142"/>
    </row>
    <row r="69" spans="5:48" ht="13.5" customHeight="1">
      <c r="E69" s="426"/>
      <c r="F69" s="426"/>
      <c r="G69" s="426"/>
      <c r="H69" s="426"/>
      <c r="I69" s="426"/>
      <c r="J69" s="429">
        <v>0</v>
      </c>
      <c r="K69" s="156"/>
      <c r="L69" s="169" t="s">
        <v>505</v>
      </c>
      <c r="M69" s="156"/>
      <c r="N69" s="430">
        <v>5</v>
      </c>
      <c r="O69" s="431"/>
      <c r="P69" s="156"/>
      <c r="Q69" s="169"/>
      <c r="R69" s="156"/>
      <c r="S69" s="432"/>
      <c r="T69" s="429">
        <v>0</v>
      </c>
      <c r="U69" s="156"/>
      <c r="V69" s="169" t="s">
        <v>505</v>
      </c>
      <c r="W69" s="156"/>
      <c r="X69" s="430">
        <v>6</v>
      </c>
      <c r="Y69" s="429">
        <v>0</v>
      </c>
      <c r="Z69" s="156"/>
      <c r="AA69" s="169" t="s">
        <v>505</v>
      </c>
      <c r="AB69" s="156"/>
      <c r="AC69" s="430">
        <v>5</v>
      </c>
      <c r="AD69" s="429">
        <v>0</v>
      </c>
      <c r="AE69" s="156"/>
      <c r="AF69" s="169" t="s">
        <v>505</v>
      </c>
      <c r="AG69" s="156"/>
      <c r="AH69" s="430">
        <v>0</v>
      </c>
      <c r="AI69" s="429"/>
      <c r="AJ69" s="430"/>
      <c r="AK69" s="429"/>
      <c r="AL69" s="430"/>
      <c r="AM69" s="427"/>
      <c r="AN69" s="427"/>
      <c r="AO69" s="427"/>
      <c r="AP69" s="427"/>
      <c r="AQ69" s="427"/>
      <c r="AR69" s="427"/>
      <c r="AS69" s="428"/>
      <c r="AU69" s="142"/>
      <c r="AV69" s="142"/>
    </row>
    <row r="70" spans="5:44" ht="13.5" customHeight="1">
      <c r="E70" s="158"/>
      <c r="F70" s="159"/>
      <c r="G70" s="159"/>
      <c r="H70" s="159"/>
      <c r="I70" s="160"/>
      <c r="J70" s="429"/>
      <c r="K70" s="170"/>
      <c r="L70" s="171" t="s">
        <v>505</v>
      </c>
      <c r="M70" s="170"/>
      <c r="N70" s="430"/>
      <c r="O70" s="431"/>
      <c r="P70" s="170"/>
      <c r="Q70" s="171"/>
      <c r="R70" s="170"/>
      <c r="S70" s="432"/>
      <c r="T70" s="429"/>
      <c r="U70" s="170"/>
      <c r="V70" s="171" t="s">
        <v>505</v>
      </c>
      <c r="W70" s="170"/>
      <c r="X70" s="430"/>
      <c r="Y70" s="429"/>
      <c r="Z70" s="170"/>
      <c r="AA70" s="171" t="s">
        <v>505</v>
      </c>
      <c r="AB70" s="170"/>
      <c r="AC70" s="430"/>
      <c r="AD70" s="429"/>
      <c r="AE70" s="170"/>
      <c r="AF70" s="171" t="s">
        <v>505</v>
      </c>
      <c r="AG70" s="170"/>
      <c r="AH70" s="430"/>
      <c r="AI70" s="166"/>
      <c r="AJ70" s="167"/>
      <c r="AK70" s="144"/>
      <c r="AL70" s="146"/>
      <c r="AM70" s="144"/>
      <c r="AN70" s="146"/>
      <c r="AO70" s="172"/>
      <c r="AP70" s="173"/>
      <c r="AQ70" s="172"/>
      <c r="AR70" s="174"/>
    </row>
    <row r="71" spans="2:48" ht="13.5" customHeight="1">
      <c r="B71" s="142"/>
      <c r="E71" s="147"/>
      <c r="F71" s="148"/>
      <c r="G71" s="148"/>
      <c r="H71" s="148"/>
      <c r="I71" s="149"/>
      <c r="J71" s="154"/>
      <c r="K71" s="436" t="s">
        <v>561</v>
      </c>
      <c r="L71" s="436"/>
      <c r="M71" s="436"/>
      <c r="N71" s="155"/>
      <c r="O71" s="154"/>
      <c r="P71" s="436" t="s">
        <v>561</v>
      </c>
      <c r="Q71" s="436"/>
      <c r="R71" s="436"/>
      <c r="S71" s="155"/>
      <c r="T71" s="154"/>
      <c r="U71" s="164"/>
      <c r="V71" s="164"/>
      <c r="W71" s="164"/>
      <c r="X71" s="155"/>
      <c r="Y71" s="154"/>
      <c r="Z71" s="436" t="s">
        <v>561</v>
      </c>
      <c r="AA71" s="436"/>
      <c r="AB71" s="436"/>
      <c r="AC71" s="155"/>
      <c r="AD71" s="154"/>
      <c r="AE71" s="436" t="s">
        <v>561</v>
      </c>
      <c r="AF71" s="436"/>
      <c r="AG71" s="436"/>
      <c r="AH71" s="155"/>
      <c r="AI71" s="175"/>
      <c r="AJ71" s="176"/>
      <c r="AK71" s="141"/>
      <c r="AL71" s="143"/>
      <c r="AM71" s="141"/>
      <c r="AN71" s="143"/>
      <c r="AO71" s="168"/>
      <c r="AP71" s="166"/>
      <c r="AQ71" s="168"/>
      <c r="AR71" s="167"/>
      <c r="AV71" s="142"/>
    </row>
    <row r="72" spans="2:48" ht="13.5" customHeight="1">
      <c r="B72" s="142"/>
      <c r="E72" s="433" t="s">
        <v>224</v>
      </c>
      <c r="F72" s="434"/>
      <c r="G72" s="434"/>
      <c r="H72" s="434"/>
      <c r="I72" s="434"/>
      <c r="J72" s="150"/>
      <c r="K72" s="436"/>
      <c r="L72" s="436"/>
      <c r="M72" s="436"/>
      <c r="N72" s="153"/>
      <c r="O72" s="150"/>
      <c r="P72" s="436"/>
      <c r="Q72" s="436"/>
      <c r="R72" s="436"/>
      <c r="S72" s="153"/>
      <c r="T72" s="150"/>
      <c r="U72" s="151"/>
      <c r="V72" s="151"/>
      <c r="W72" s="151"/>
      <c r="X72" s="153"/>
      <c r="Y72" s="150"/>
      <c r="Z72" s="436"/>
      <c r="AA72" s="436"/>
      <c r="AB72" s="436"/>
      <c r="AC72" s="153"/>
      <c r="AD72" s="150"/>
      <c r="AE72" s="436"/>
      <c r="AF72" s="436"/>
      <c r="AG72" s="436"/>
      <c r="AH72" s="153"/>
      <c r="AI72" s="429">
        <f>COUNTIF(K71:AG72,"○")*3+COUNTIF(K71:AG72,"△")</f>
        <v>12</v>
      </c>
      <c r="AJ72" s="430"/>
      <c r="AK72" s="429">
        <f>J73+T73+O73+Y73+AD73</f>
        <v>14</v>
      </c>
      <c r="AL72" s="430"/>
      <c r="AM72" s="427">
        <f>N73+S73+X73+AC73+AH73</f>
        <v>1</v>
      </c>
      <c r="AN72" s="427"/>
      <c r="AO72" s="427">
        <f>AK72-AM72</f>
        <v>13</v>
      </c>
      <c r="AP72" s="427"/>
      <c r="AQ72" s="427">
        <v>1</v>
      </c>
      <c r="AR72" s="427"/>
      <c r="AS72" s="428">
        <f>AI72*10^9+AO72*10^6+AK72*10^3-AM72</f>
        <v>12013013999</v>
      </c>
      <c r="AV72" s="142"/>
    </row>
    <row r="73" spans="5:45" ht="13.5" customHeight="1">
      <c r="E73" s="434"/>
      <c r="F73" s="434"/>
      <c r="G73" s="434"/>
      <c r="H73" s="434"/>
      <c r="I73" s="434"/>
      <c r="J73" s="431">
        <v>1</v>
      </c>
      <c r="K73" s="156"/>
      <c r="L73" s="169" t="s">
        <v>505</v>
      </c>
      <c r="M73" s="156"/>
      <c r="N73" s="432">
        <v>0</v>
      </c>
      <c r="O73" s="431">
        <v>6</v>
      </c>
      <c r="P73" s="156"/>
      <c r="Q73" s="169" t="s">
        <v>505</v>
      </c>
      <c r="R73" s="156"/>
      <c r="S73" s="432">
        <v>0</v>
      </c>
      <c r="T73" s="431"/>
      <c r="U73" s="156"/>
      <c r="V73" s="151"/>
      <c r="W73" s="156"/>
      <c r="X73" s="432"/>
      <c r="Y73" s="431">
        <v>2</v>
      </c>
      <c r="Z73" s="156"/>
      <c r="AA73" s="169" t="s">
        <v>505</v>
      </c>
      <c r="AB73" s="156"/>
      <c r="AC73" s="432">
        <v>1</v>
      </c>
      <c r="AD73" s="431">
        <v>5</v>
      </c>
      <c r="AE73" s="156"/>
      <c r="AF73" s="169" t="s">
        <v>505</v>
      </c>
      <c r="AG73" s="156"/>
      <c r="AH73" s="432">
        <v>0</v>
      </c>
      <c r="AI73" s="429"/>
      <c r="AJ73" s="430"/>
      <c r="AK73" s="429"/>
      <c r="AL73" s="430"/>
      <c r="AM73" s="427"/>
      <c r="AN73" s="427"/>
      <c r="AO73" s="427"/>
      <c r="AP73" s="427"/>
      <c r="AQ73" s="427"/>
      <c r="AR73" s="427"/>
      <c r="AS73" s="428"/>
    </row>
    <row r="74" spans="5:44" ht="13.5" customHeight="1">
      <c r="E74" s="158"/>
      <c r="F74" s="159"/>
      <c r="G74" s="159"/>
      <c r="H74" s="159"/>
      <c r="I74" s="160"/>
      <c r="J74" s="431"/>
      <c r="K74" s="170"/>
      <c r="L74" s="171" t="s">
        <v>505</v>
      </c>
      <c r="M74" s="170"/>
      <c r="N74" s="432"/>
      <c r="O74" s="431"/>
      <c r="P74" s="170"/>
      <c r="Q74" s="171" t="s">
        <v>505</v>
      </c>
      <c r="R74" s="170"/>
      <c r="S74" s="432"/>
      <c r="T74" s="431"/>
      <c r="U74" s="170"/>
      <c r="V74" s="162"/>
      <c r="W74" s="170"/>
      <c r="X74" s="432"/>
      <c r="Y74" s="431"/>
      <c r="Z74" s="170"/>
      <c r="AA74" s="171" t="s">
        <v>505</v>
      </c>
      <c r="AB74" s="170"/>
      <c r="AC74" s="432"/>
      <c r="AD74" s="431"/>
      <c r="AE74" s="170"/>
      <c r="AF74" s="171" t="s">
        <v>505</v>
      </c>
      <c r="AG74" s="170"/>
      <c r="AH74" s="432"/>
      <c r="AI74" s="173"/>
      <c r="AJ74" s="174"/>
      <c r="AK74" s="144"/>
      <c r="AL74" s="146"/>
      <c r="AM74" s="144"/>
      <c r="AN74" s="146"/>
      <c r="AO74" s="172"/>
      <c r="AP74" s="173"/>
      <c r="AQ74" s="172"/>
      <c r="AR74" s="174"/>
    </row>
    <row r="75" spans="2:48" ht="13.5" customHeight="1">
      <c r="B75" s="142"/>
      <c r="E75" s="147"/>
      <c r="F75" s="148"/>
      <c r="G75" s="148"/>
      <c r="H75" s="148"/>
      <c r="I75" s="149"/>
      <c r="J75" s="154"/>
      <c r="K75" s="438" t="s">
        <v>563</v>
      </c>
      <c r="L75" s="438"/>
      <c r="M75" s="438"/>
      <c r="N75" s="155"/>
      <c r="O75" s="154"/>
      <c r="P75" s="436" t="s">
        <v>561</v>
      </c>
      <c r="Q75" s="436"/>
      <c r="R75" s="436"/>
      <c r="S75" s="155"/>
      <c r="T75" s="154"/>
      <c r="U75" s="424" t="s">
        <v>562</v>
      </c>
      <c r="V75" s="424"/>
      <c r="W75" s="424"/>
      <c r="X75" s="155"/>
      <c r="Y75" s="154"/>
      <c r="Z75" s="164"/>
      <c r="AA75" s="164"/>
      <c r="AB75" s="164"/>
      <c r="AC75" s="155"/>
      <c r="AD75" s="154"/>
      <c r="AE75" s="436" t="s">
        <v>561</v>
      </c>
      <c r="AF75" s="436"/>
      <c r="AG75" s="436"/>
      <c r="AH75" s="155"/>
      <c r="AI75" s="175"/>
      <c r="AJ75" s="176"/>
      <c r="AK75" s="141"/>
      <c r="AL75" s="143"/>
      <c r="AM75" s="141"/>
      <c r="AN75" s="143"/>
      <c r="AO75" s="168"/>
      <c r="AP75" s="166"/>
      <c r="AQ75" s="168"/>
      <c r="AR75" s="167"/>
      <c r="AV75" s="142"/>
    </row>
    <row r="76" spans="2:48" ht="13.5" customHeight="1">
      <c r="B76" s="142"/>
      <c r="E76" s="421" t="s">
        <v>223</v>
      </c>
      <c r="F76" s="421"/>
      <c r="G76" s="421"/>
      <c r="H76" s="421"/>
      <c r="I76" s="421"/>
      <c r="J76" s="150"/>
      <c r="K76" s="439"/>
      <c r="L76" s="439"/>
      <c r="M76" s="439"/>
      <c r="N76" s="153"/>
      <c r="O76" s="150"/>
      <c r="P76" s="436"/>
      <c r="Q76" s="436"/>
      <c r="R76" s="436"/>
      <c r="S76" s="153"/>
      <c r="T76" s="150"/>
      <c r="U76" s="437"/>
      <c r="V76" s="437"/>
      <c r="W76" s="437"/>
      <c r="X76" s="153"/>
      <c r="Y76" s="150"/>
      <c r="Z76" s="151"/>
      <c r="AA76" s="151"/>
      <c r="AB76" s="151"/>
      <c r="AC76" s="153"/>
      <c r="AD76" s="150"/>
      <c r="AE76" s="436"/>
      <c r="AF76" s="436"/>
      <c r="AG76" s="436"/>
      <c r="AH76" s="153"/>
      <c r="AI76" s="429">
        <f>COUNTIF(K75:AG76,"○")*3+COUNTIF(K75:AG76,"△")</f>
        <v>7</v>
      </c>
      <c r="AJ76" s="430"/>
      <c r="AK76" s="429">
        <f>J77+T77+O77+Y77+AD77</f>
        <v>12</v>
      </c>
      <c r="AL76" s="430"/>
      <c r="AM76" s="427">
        <f>N77+S77+X77+AC77+AH77</f>
        <v>2</v>
      </c>
      <c r="AN76" s="427"/>
      <c r="AO76" s="427">
        <f>AK76-AM76</f>
        <v>10</v>
      </c>
      <c r="AP76" s="427"/>
      <c r="AQ76" s="427">
        <v>2</v>
      </c>
      <c r="AR76" s="427"/>
      <c r="AS76" s="428">
        <f>AI76*10^9+AO76*10^6+AK76*10^3-AM76</f>
        <v>7010011998</v>
      </c>
      <c r="AV76" s="142"/>
    </row>
    <row r="77" spans="5:45" ht="13.5" customHeight="1">
      <c r="E77" s="421"/>
      <c r="F77" s="421"/>
      <c r="G77" s="421"/>
      <c r="H77" s="421"/>
      <c r="I77" s="421"/>
      <c r="J77" s="431">
        <v>0</v>
      </c>
      <c r="K77" s="156"/>
      <c r="L77" s="169" t="s">
        <v>505</v>
      </c>
      <c r="M77" s="156"/>
      <c r="N77" s="432">
        <v>0</v>
      </c>
      <c r="O77" s="431">
        <v>5</v>
      </c>
      <c r="P77" s="156"/>
      <c r="Q77" s="169" t="s">
        <v>505</v>
      </c>
      <c r="R77" s="156"/>
      <c r="S77" s="432">
        <v>0</v>
      </c>
      <c r="T77" s="431">
        <v>1</v>
      </c>
      <c r="U77" s="156"/>
      <c r="V77" s="169" t="s">
        <v>505</v>
      </c>
      <c r="W77" s="156"/>
      <c r="X77" s="432">
        <v>2</v>
      </c>
      <c r="Y77" s="431"/>
      <c r="Z77" s="156"/>
      <c r="AA77" s="151"/>
      <c r="AB77" s="156"/>
      <c r="AC77" s="432"/>
      <c r="AD77" s="431">
        <v>6</v>
      </c>
      <c r="AE77" s="156"/>
      <c r="AF77" s="169" t="s">
        <v>505</v>
      </c>
      <c r="AG77" s="156"/>
      <c r="AH77" s="432">
        <v>0</v>
      </c>
      <c r="AI77" s="429"/>
      <c r="AJ77" s="430"/>
      <c r="AK77" s="429"/>
      <c r="AL77" s="430"/>
      <c r="AM77" s="427"/>
      <c r="AN77" s="427"/>
      <c r="AO77" s="427"/>
      <c r="AP77" s="427"/>
      <c r="AQ77" s="427"/>
      <c r="AR77" s="427"/>
      <c r="AS77" s="428"/>
    </row>
    <row r="78" spans="5:44" ht="13.5" customHeight="1">
      <c r="E78" s="158"/>
      <c r="F78" s="159"/>
      <c r="G78" s="159"/>
      <c r="H78" s="159"/>
      <c r="I78" s="160"/>
      <c r="J78" s="431"/>
      <c r="K78" s="170"/>
      <c r="L78" s="171" t="s">
        <v>505</v>
      </c>
      <c r="M78" s="170"/>
      <c r="N78" s="432"/>
      <c r="O78" s="431"/>
      <c r="P78" s="170"/>
      <c r="Q78" s="171" t="s">
        <v>505</v>
      </c>
      <c r="R78" s="170"/>
      <c r="S78" s="432"/>
      <c r="T78" s="431"/>
      <c r="U78" s="170"/>
      <c r="V78" s="171" t="s">
        <v>505</v>
      </c>
      <c r="W78" s="170"/>
      <c r="X78" s="432"/>
      <c r="Y78" s="431"/>
      <c r="Z78" s="170"/>
      <c r="AA78" s="162"/>
      <c r="AB78" s="170"/>
      <c r="AC78" s="432"/>
      <c r="AD78" s="431"/>
      <c r="AE78" s="170"/>
      <c r="AF78" s="171" t="s">
        <v>505</v>
      </c>
      <c r="AG78" s="170"/>
      <c r="AH78" s="432"/>
      <c r="AI78" s="440">
        <v>4</v>
      </c>
      <c r="AJ78" s="441"/>
      <c r="AK78" s="442">
        <v>7</v>
      </c>
      <c r="AL78" s="443"/>
      <c r="AM78" s="442">
        <v>2</v>
      </c>
      <c r="AN78" s="443"/>
      <c r="AO78" s="440">
        <v>5</v>
      </c>
      <c r="AP78" s="441"/>
      <c r="AQ78" s="172"/>
      <c r="AR78" s="174"/>
    </row>
    <row r="79" spans="2:48" ht="13.5" customHeight="1">
      <c r="B79" s="142"/>
      <c r="E79" s="147"/>
      <c r="F79" s="148"/>
      <c r="G79" s="148"/>
      <c r="H79" s="148"/>
      <c r="I79" s="149"/>
      <c r="J79" s="154"/>
      <c r="K79" s="424" t="s">
        <v>562</v>
      </c>
      <c r="L79" s="424"/>
      <c r="M79" s="424"/>
      <c r="N79" s="155"/>
      <c r="O79" s="154"/>
      <c r="P79" s="438" t="s">
        <v>563</v>
      </c>
      <c r="Q79" s="438"/>
      <c r="R79" s="438"/>
      <c r="S79" s="155"/>
      <c r="T79" s="154"/>
      <c r="U79" s="424" t="s">
        <v>562</v>
      </c>
      <c r="V79" s="424"/>
      <c r="W79" s="424"/>
      <c r="X79" s="155"/>
      <c r="Y79" s="154"/>
      <c r="Z79" s="424" t="s">
        <v>562</v>
      </c>
      <c r="AA79" s="424"/>
      <c r="AB79" s="424"/>
      <c r="AC79" s="155"/>
      <c r="AD79" s="154"/>
      <c r="AE79" s="164"/>
      <c r="AF79" s="164"/>
      <c r="AG79" s="164"/>
      <c r="AH79" s="155"/>
      <c r="AI79" s="175"/>
      <c r="AJ79" s="176"/>
      <c r="AK79" s="141"/>
      <c r="AL79" s="143"/>
      <c r="AM79" s="141"/>
      <c r="AN79" s="143"/>
      <c r="AO79" s="168"/>
      <c r="AP79" s="166"/>
      <c r="AQ79" s="168"/>
      <c r="AR79" s="167"/>
      <c r="AV79" s="142"/>
    </row>
    <row r="80" spans="2:48" ht="13.5" customHeight="1">
      <c r="B80" s="142"/>
      <c r="E80" s="433" t="s">
        <v>218</v>
      </c>
      <c r="F80" s="434"/>
      <c r="G80" s="434"/>
      <c r="H80" s="434"/>
      <c r="I80" s="434"/>
      <c r="J80" s="150"/>
      <c r="K80" s="437"/>
      <c r="L80" s="437"/>
      <c r="M80" s="437"/>
      <c r="N80" s="153"/>
      <c r="O80" s="150"/>
      <c r="P80" s="439"/>
      <c r="Q80" s="439"/>
      <c r="R80" s="439"/>
      <c r="S80" s="153"/>
      <c r="T80" s="150"/>
      <c r="U80" s="437"/>
      <c r="V80" s="437"/>
      <c r="W80" s="437"/>
      <c r="X80" s="153"/>
      <c r="Y80" s="150"/>
      <c r="Z80" s="437"/>
      <c r="AA80" s="437"/>
      <c r="AB80" s="437"/>
      <c r="AC80" s="153"/>
      <c r="AD80" s="150"/>
      <c r="AE80" s="151"/>
      <c r="AF80" s="151"/>
      <c r="AG80" s="151"/>
      <c r="AH80" s="153"/>
      <c r="AI80" s="429">
        <f>COUNTIF(K79:AG80,"○")*3+COUNTIF(K79:AG80,"△")</f>
        <v>1</v>
      </c>
      <c r="AJ80" s="430"/>
      <c r="AK80" s="429">
        <f>J81+T81+O81+Y81+AD81</f>
        <v>0</v>
      </c>
      <c r="AL80" s="430"/>
      <c r="AM80" s="427">
        <f>N81+S81+X81+AC81+AH81</f>
        <v>14</v>
      </c>
      <c r="AN80" s="427"/>
      <c r="AO80" s="427">
        <f>AK80-AM80</f>
        <v>-14</v>
      </c>
      <c r="AP80" s="427"/>
      <c r="AQ80" s="427">
        <v>4</v>
      </c>
      <c r="AR80" s="427"/>
      <c r="AS80" s="428">
        <f>AI80*10^9+AO80*10^6+AK80*10^3-AM80</f>
        <v>985999986</v>
      </c>
      <c r="AV80" s="142"/>
    </row>
    <row r="81" spans="5:45" ht="13.5" customHeight="1">
      <c r="E81" s="434"/>
      <c r="F81" s="434"/>
      <c r="G81" s="434"/>
      <c r="H81" s="434"/>
      <c r="I81" s="434"/>
      <c r="J81" s="431">
        <v>0</v>
      </c>
      <c r="K81" s="156"/>
      <c r="L81" s="169" t="s">
        <v>505</v>
      </c>
      <c r="M81" s="156"/>
      <c r="N81" s="432">
        <v>3</v>
      </c>
      <c r="O81" s="431">
        <v>0</v>
      </c>
      <c r="P81" s="156"/>
      <c r="Q81" s="169" t="s">
        <v>505</v>
      </c>
      <c r="R81" s="156"/>
      <c r="S81" s="432">
        <v>0</v>
      </c>
      <c r="T81" s="431">
        <v>0</v>
      </c>
      <c r="U81" s="156"/>
      <c r="V81" s="169" t="s">
        <v>505</v>
      </c>
      <c r="W81" s="156"/>
      <c r="X81" s="432">
        <v>5</v>
      </c>
      <c r="Y81" s="431">
        <v>0</v>
      </c>
      <c r="Z81" s="156"/>
      <c r="AA81" s="169" t="s">
        <v>505</v>
      </c>
      <c r="AB81" s="156"/>
      <c r="AC81" s="432">
        <v>6</v>
      </c>
      <c r="AD81" s="431"/>
      <c r="AE81" s="156"/>
      <c r="AF81" s="151"/>
      <c r="AG81" s="156"/>
      <c r="AH81" s="432"/>
      <c r="AI81" s="429"/>
      <c r="AJ81" s="430"/>
      <c r="AK81" s="429"/>
      <c r="AL81" s="430"/>
      <c r="AM81" s="427"/>
      <c r="AN81" s="427"/>
      <c r="AO81" s="427"/>
      <c r="AP81" s="427"/>
      <c r="AQ81" s="427"/>
      <c r="AR81" s="427"/>
      <c r="AS81" s="428"/>
    </row>
    <row r="82" spans="5:44" ht="13.5" customHeight="1">
      <c r="E82" s="158"/>
      <c r="F82" s="159"/>
      <c r="G82" s="159"/>
      <c r="H82" s="159"/>
      <c r="I82" s="160"/>
      <c r="J82" s="431"/>
      <c r="K82" s="170"/>
      <c r="L82" s="171" t="s">
        <v>505</v>
      </c>
      <c r="M82" s="170"/>
      <c r="N82" s="432"/>
      <c r="O82" s="431"/>
      <c r="P82" s="170"/>
      <c r="Q82" s="171" t="s">
        <v>505</v>
      </c>
      <c r="R82" s="170"/>
      <c r="S82" s="432"/>
      <c r="T82" s="431"/>
      <c r="U82" s="170"/>
      <c r="V82" s="171" t="s">
        <v>505</v>
      </c>
      <c r="W82" s="170"/>
      <c r="X82" s="432"/>
      <c r="Y82" s="431"/>
      <c r="Z82" s="170"/>
      <c r="AA82" s="171" t="s">
        <v>505</v>
      </c>
      <c r="AB82" s="170"/>
      <c r="AC82" s="432"/>
      <c r="AD82" s="431"/>
      <c r="AE82" s="170"/>
      <c r="AF82" s="162"/>
      <c r="AG82" s="170"/>
      <c r="AH82" s="432"/>
      <c r="AI82" s="173"/>
      <c r="AJ82" s="174"/>
      <c r="AK82" s="144"/>
      <c r="AL82" s="146"/>
      <c r="AM82" s="144"/>
      <c r="AN82" s="146"/>
      <c r="AO82" s="172"/>
      <c r="AP82" s="173"/>
      <c r="AQ82" s="172"/>
      <c r="AR82" s="174"/>
    </row>
    <row r="83" ht="13.5" customHeight="1"/>
    <row r="84" ht="13.5" customHeight="1"/>
    <row r="85" ht="13.5" customHeight="1"/>
    <row r="86" ht="13.5" customHeight="1"/>
    <row r="87" spans="5:10" ht="13.5" customHeight="1">
      <c r="E87" s="137" t="s">
        <v>510</v>
      </c>
      <c r="J87" s="1" t="s">
        <v>511</v>
      </c>
    </row>
    <row r="88" spans="5:39" ht="13.5" customHeight="1">
      <c r="E88" s="138"/>
      <c r="F88" s="139"/>
      <c r="G88" s="139"/>
      <c r="H88" s="139"/>
      <c r="I88" s="140"/>
      <c r="J88" s="138"/>
      <c r="K88" s="139"/>
      <c r="L88" s="139"/>
      <c r="M88" s="139"/>
      <c r="N88" s="140"/>
      <c r="O88" s="138"/>
      <c r="P88" s="139"/>
      <c r="Q88" s="139"/>
      <c r="R88" s="139"/>
      <c r="S88" s="140"/>
      <c r="T88" s="138"/>
      <c r="U88" s="139"/>
      <c r="V88" s="139"/>
      <c r="W88" s="139"/>
      <c r="X88" s="140"/>
      <c r="Y88" s="138"/>
      <c r="Z88" s="139"/>
      <c r="AA88" s="139"/>
      <c r="AB88" s="139"/>
      <c r="AC88" s="140"/>
      <c r="AD88" s="138"/>
      <c r="AE88" s="140"/>
      <c r="AF88" s="138"/>
      <c r="AG88" s="140"/>
      <c r="AH88" s="138"/>
      <c r="AI88" s="140"/>
      <c r="AJ88" s="138"/>
      <c r="AK88" s="139"/>
      <c r="AL88" s="138"/>
      <c r="AM88" s="140"/>
    </row>
    <row r="89" spans="5:39" ht="13.5" customHeight="1">
      <c r="E89" s="141"/>
      <c r="F89" s="142"/>
      <c r="G89" s="142"/>
      <c r="H89" s="142"/>
      <c r="I89" s="143"/>
      <c r="J89" s="420" t="str">
        <f>E93</f>
        <v>エスプリ</v>
      </c>
      <c r="K89" s="421"/>
      <c r="L89" s="421"/>
      <c r="M89" s="421"/>
      <c r="N89" s="421"/>
      <c r="O89" s="421" t="str">
        <f>E97</f>
        <v>中之島</v>
      </c>
      <c r="P89" s="421"/>
      <c r="Q89" s="421"/>
      <c r="R89" s="421"/>
      <c r="S89" s="421"/>
      <c r="T89" s="422" t="str">
        <f>E101</f>
        <v>分水</v>
      </c>
      <c r="U89" s="422"/>
      <c r="V89" s="422"/>
      <c r="W89" s="422"/>
      <c r="X89" s="422"/>
      <c r="Y89" s="421" t="str">
        <f>E105</f>
        <v>富曽亀</v>
      </c>
      <c r="Z89" s="421"/>
      <c r="AA89" s="421"/>
      <c r="AB89" s="421"/>
      <c r="AC89" s="421"/>
      <c r="AD89" s="423" t="s">
        <v>499</v>
      </c>
      <c r="AE89" s="423"/>
      <c r="AF89" s="423" t="s">
        <v>500</v>
      </c>
      <c r="AG89" s="423"/>
      <c r="AH89" s="423" t="s">
        <v>501</v>
      </c>
      <c r="AI89" s="423"/>
      <c r="AJ89" s="423" t="s">
        <v>502</v>
      </c>
      <c r="AK89" s="423"/>
      <c r="AL89" s="423" t="s">
        <v>503</v>
      </c>
      <c r="AM89" s="423"/>
    </row>
    <row r="90" spans="5:39" ht="13.5" customHeight="1">
      <c r="E90" s="141"/>
      <c r="F90" s="142"/>
      <c r="G90" s="142"/>
      <c r="H90" s="142"/>
      <c r="I90" s="143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2"/>
      <c r="U90" s="422"/>
      <c r="V90" s="422"/>
      <c r="W90" s="422"/>
      <c r="X90" s="422"/>
      <c r="Y90" s="421"/>
      <c r="Z90" s="421"/>
      <c r="AA90" s="421"/>
      <c r="AB90" s="421"/>
      <c r="AC90" s="421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</row>
    <row r="91" spans="5:39" ht="13.5" customHeight="1">
      <c r="E91" s="144"/>
      <c r="F91" s="145"/>
      <c r="G91" s="145"/>
      <c r="H91" s="145"/>
      <c r="I91" s="146"/>
      <c r="J91" s="144"/>
      <c r="K91" s="145"/>
      <c r="L91" s="145"/>
      <c r="M91" s="145"/>
      <c r="N91" s="146"/>
      <c r="O91" s="144"/>
      <c r="P91" s="145"/>
      <c r="Q91" s="145"/>
      <c r="R91" s="145"/>
      <c r="S91" s="146"/>
      <c r="T91" s="144"/>
      <c r="U91" s="145"/>
      <c r="V91" s="145"/>
      <c r="W91" s="145"/>
      <c r="X91" s="146"/>
      <c r="Y91" s="144"/>
      <c r="Z91" s="145"/>
      <c r="AA91" s="145"/>
      <c r="AB91" s="145"/>
      <c r="AC91" s="146"/>
      <c r="AD91" s="144"/>
      <c r="AE91" s="146"/>
      <c r="AF91" s="141"/>
      <c r="AG91" s="143"/>
      <c r="AH91" s="141"/>
      <c r="AI91" s="143"/>
      <c r="AJ91" s="144"/>
      <c r="AK91" s="145"/>
      <c r="AL91" s="144"/>
      <c r="AM91" s="146"/>
    </row>
    <row r="92" spans="5:39" ht="13.5" customHeight="1">
      <c r="E92" s="147"/>
      <c r="F92" s="148"/>
      <c r="G92" s="148"/>
      <c r="H92" s="148"/>
      <c r="I92" s="149"/>
      <c r="J92" s="150"/>
      <c r="K92" s="151"/>
      <c r="L92" s="152"/>
      <c r="M92" s="151"/>
      <c r="N92" s="153"/>
      <c r="O92" s="150"/>
      <c r="P92" s="436" t="s">
        <v>561</v>
      </c>
      <c r="Q92" s="436"/>
      <c r="R92" s="436"/>
      <c r="S92" s="153"/>
      <c r="T92" s="150"/>
      <c r="U92" s="438" t="s">
        <v>563</v>
      </c>
      <c r="V92" s="438"/>
      <c r="W92" s="438"/>
      <c r="X92" s="153"/>
      <c r="Y92" s="150"/>
      <c r="Z92" s="438" t="s">
        <v>563</v>
      </c>
      <c r="AA92" s="438"/>
      <c r="AB92" s="438"/>
      <c r="AC92" s="153"/>
      <c r="AD92" s="154"/>
      <c r="AE92" s="155"/>
      <c r="AF92" s="138"/>
      <c r="AG92" s="140"/>
      <c r="AH92" s="138"/>
      <c r="AI92" s="140"/>
      <c r="AJ92" s="150"/>
      <c r="AK92" s="151"/>
      <c r="AL92" s="150"/>
      <c r="AM92" s="153"/>
    </row>
    <row r="93" spans="5:40" ht="13.5" customHeight="1">
      <c r="E93" s="425" t="s">
        <v>512</v>
      </c>
      <c r="F93" s="426"/>
      <c r="G93" s="426"/>
      <c r="H93" s="426"/>
      <c r="I93" s="426"/>
      <c r="J93" s="150"/>
      <c r="K93" s="151"/>
      <c r="L93" s="152"/>
      <c r="M93" s="151"/>
      <c r="N93" s="153"/>
      <c r="O93" s="150"/>
      <c r="P93" s="436"/>
      <c r="Q93" s="436"/>
      <c r="R93" s="436"/>
      <c r="S93" s="153"/>
      <c r="T93" s="150"/>
      <c r="U93" s="439"/>
      <c r="V93" s="439"/>
      <c r="W93" s="439"/>
      <c r="X93" s="153"/>
      <c r="Y93" s="150"/>
      <c r="Z93" s="439"/>
      <c r="AA93" s="439"/>
      <c r="AB93" s="439"/>
      <c r="AC93" s="153"/>
      <c r="AD93" s="429">
        <f>COUNTIF(K92:AB93,"○")*3+COUNTIF(K92:AB93,"△")</f>
        <v>5</v>
      </c>
      <c r="AE93" s="430"/>
      <c r="AF93" s="429">
        <f>O94+J94+T94+Y94</f>
        <v>10</v>
      </c>
      <c r="AG93" s="430"/>
      <c r="AH93" s="427">
        <f>N94+S94+X94+AC94</f>
        <v>2</v>
      </c>
      <c r="AI93" s="427"/>
      <c r="AJ93" s="427">
        <f>AF93-AH93</f>
        <v>8</v>
      </c>
      <c r="AK93" s="427"/>
      <c r="AL93" s="427">
        <v>2</v>
      </c>
      <c r="AM93" s="427"/>
      <c r="AN93" s="428">
        <f>AD93*10^9+AJ93*10^6+AF93*10^3-AH93</f>
        <v>5008009998</v>
      </c>
    </row>
    <row r="94" spans="5:40" ht="13.5" customHeight="1">
      <c r="E94" s="426"/>
      <c r="F94" s="426"/>
      <c r="G94" s="426"/>
      <c r="H94" s="426"/>
      <c r="I94" s="426"/>
      <c r="J94" s="150"/>
      <c r="K94" s="151"/>
      <c r="L94" s="152"/>
      <c r="M94" s="151"/>
      <c r="N94" s="153"/>
      <c r="O94" s="429">
        <v>8</v>
      </c>
      <c r="P94" s="156">
        <v>6</v>
      </c>
      <c r="Q94" s="157" t="s">
        <v>505</v>
      </c>
      <c r="R94" s="156">
        <v>0</v>
      </c>
      <c r="S94" s="430">
        <v>0</v>
      </c>
      <c r="T94" s="429">
        <v>1</v>
      </c>
      <c r="U94" s="156">
        <v>0</v>
      </c>
      <c r="V94" s="157" t="s">
        <v>505</v>
      </c>
      <c r="W94" s="156">
        <v>1</v>
      </c>
      <c r="X94" s="430">
        <v>1</v>
      </c>
      <c r="Y94" s="429">
        <v>1</v>
      </c>
      <c r="Z94" s="156">
        <v>1</v>
      </c>
      <c r="AA94" s="157" t="s">
        <v>505</v>
      </c>
      <c r="AB94" s="156">
        <v>0</v>
      </c>
      <c r="AC94" s="430">
        <v>1</v>
      </c>
      <c r="AD94" s="429"/>
      <c r="AE94" s="430"/>
      <c r="AF94" s="429"/>
      <c r="AG94" s="430"/>
      <c r="AH94" s="427"/>
      <c r="AI94" s="427"/>
      <c r="AJ94" s="427"/>
      <c r="AK94" s="427"/>
      <c r="AL94" s="427"/>
      <c r="AM94" s="427"/>
      <c r="AN94" s="428"/>
    </row>
    <row r="95" spans="5:39" ht="13.5" customHeight="1">
      <c r="E95" s="158"/>
      <c r="F95" s="159"/>
      <c r="G95" s="159"/>
      <c r="H95" s="159"/>
      <c r="I95" s="160"/>
      <c r="J95" s="161"/>
      <c r="K95" s="162"/>
      <c r="L95" s="152"/>
      <c r="M95" s="151"/>
      <c r="N95" s="153"/>
      <c r="O95" s="429"/>
      <c r="P95" s="156">
        <v>2</v>
      </c>
      <c r="Q95" s="157" t="s">
        <v>505</v>
      </c>
      <c r="R95" s="156">
        <v>0</v>
      </c>
      <c r="S95" s="430"/>
      <c r="T95" s="429"/>
      <c r="U95" s="156">
        <v>1</v>
      </c>
      <c r="V95" s="157" t="s">
        <v>505</v>
      </c>
      <c r="W95" s="156">
        <v>0</v>
      </c>
      <c r="X95" s="430"/>
      <c r="Y95" s="429"/>
      <c r="Z95" s="156">
        <v>0</v>
      </c>
      <c r="AA95" s="157" t="s">
        <v>505</v>
      </c>
      <c r="AB95" s="156">
        <v>1</v>
      </c>
      <c r="AC95" s="430"/>
      <c r="AD95" s="161"/>
      <c r="AE95" s="163"/>
      <c r="AF95" s="144"/>
      <c r="AG95" s="146"/>
      <c r="AH95" s="144"/>
      <c r="AI95" s="146"/>
      <c r="AJ95" s="161"/>
      <c r="AK95" s="162"/>
      <c r="AL95" s="161"/>
      <c r="AM95" s="163"/>
    </row>
    <row r="96" spans="5:39" ht="13.5" customHeight="1">
      <c r="E96" s="147"/>
      <c r="F96" s="148"/>
      <c r="G96" s="148"/>
      <c r="H96" s="148"/>
      <c r="I96" s="149"/>
      <c r="J96" s="154"/>
      <c r="K96" s="424" t="s">
        <v>562</v>
      </c>
      <c r="L96" s="424"/>
      <c r="M96" s="424"/>
      <c r="N96" s="155"/>
      <c r="O96" s="154"/>
      <c r="P96" s="164"/>
      <c r="Q96" s="165"/>
      <c r="R96" s="164"/>
      <c r="S96" s="155"/>
      <c r="T96" s="154"/>
      <c r="U96" s="424" t="s">
        <v>562</v>
      </c>
      <c r="V96" s="424"/>
      <c r="W96" s="424"/>
      <c r="X96" s="155"/>
      <c r="Y96" s="154"/>
      <c r="Z96" s="424" t="s">
        <v>562</v>
      </c>
      <c r="AA96" s="424"/>
      <c r="AB96" s="424"/>
      <c r="AC96" s="155"/>
      <c r="AD96" s="166"/>
      <c r="AE96" s="167"/>
      <c r="AF96" s="138"/>
      <c r="AG96" s="140"/>
      <c r="AH96" s="138"/>
      <c r="AI96" s="140"/>
      <c r="AJ96" s="168"/>
      <c r="AK96" s="166"/>
      <c r="AL96" s="168"/>
      <c r="AM96" s="167"/>
    </row>
    <row r="97" spans="5:43" ht="13.5" customHeight="1">
      <c r="E97" s="425" t="s">
        <v>271</v>
      </c>
      <c r="F97" s="426"/>
      <c r="G97" s="426"/>
      <c r="H97" s="426"/>
      <c r="I97" s="426"/>
      <c r="J97" s="150"/>
      <c r="K97" s="437"/>
      <c r="L97" s="437"/>
      <c r="M97" s="437"/>
      <c r="N97" s="153"/>
      <c r="O97" s="150"/>
      <c r="P97" s="151"/>
      <c r="Q97" s="169"/>
      <c r="R97" s="151"/>
      <c r="S97" s="153"/>
      <c r="T97" s="150"/>
      <c r="U97" s="437"/>
      <c r="V97" s="437"/>
      <c r="W97" s="437"/>
      <c r="X97" s="153"/>
      <c r="Y97" s="150"/>
      <c r="Z97" s="437"/>
      <c r="AA97" s="437"/>
      <c r="AB97" s="437"/>
      <c r="AC97" s="153"/>
      <c r="AD97" s="429">
        <f>COUNTIF(K96:AB97,"○")*3+COUNTIF(K96:AB97,"△")</f>
        <v>0</v>
      </c>
      <c r="AE97" s="430"/>
      <c r="AF97" s="429">
        <f>O98+J98+T98+Y98</f>
        <v>0</v>
      </c>
      <c r="AG97" s="430"/>
      <c r="AH97" s="427">
        <f>N98+S98+X98+AC98</f>
        <v>13</v>
      </c>
      <c r="AI97" s="427"/>
      <c r="AJ97" s="427">
        <f>AF97-AH97</f>
        <v>-13</v>
      </c>
      <c r="AK97" s="427"/>
      <c r="AL97" s="427">
        <v>4</v>
      </c>
      <c r="AM97" s="427"/>
      <c r="AN97" s="428">
        <f>AD97*10^9+AJ97*10^6+AF97*10^3-AH97</f>
        <v>-13000013</v>
      </c>
      <c r="AQ97" s="142"/>
    </row>
    <row r="98" spans="5:43" ht="13.5" customHeight="1">
      <c r="E98" s="426"/>
      <c r="F98" s="426"/>
      <c r="G98" s="426"/>
      <c r="H98" s="426"/>
      <c r="I98" s="426"/>
      <c r="J98" s="429">
        <v>0</v>
      </c>
      <c r="K98" s="156">
        <v>0</v>
      </c>
      <c r="L98" s="169" t="s">
        <v>505</v>
      </c>
      <c r="M98" s="156">
        <v>6</v>
      </c>
      <c r="N98" s="430">
        <v>8</v>
      </c>
      <c r="O98" s="431"/>
      <c r="P98" s="156"/>
      <c r="Q98" s="169"/>
      <c r="R98" s="156"/>
      <c r="S98" s="432"/>
      <c r="T98" s="429">
        <v>0</v>
      </c>
      <c r="U98" s="156">
        <v>0</v>
      </c>
      <c r="V98" s="169" t="s">
        <v>505</v>
      </c>
      <c r="W98" s="156">
        <v>2</v>
      </c>
      <c r="X98" s="430">
        <v>3</v>
      </c>
      <c r="Y98" s="429">
        <v>0</v>
      </c>
      <c r="Z98" s="156">
        <v>0</v>
      </c>
      <c r="AA98" s="169" t="s">
        <v>505</v>
      </c>
      <c r="AB98" s="156">
        <v>2</v>
      </c>
      <c r="AC98" s="430">
        <v>2</v>
      </c>
      <c r="AD98" s="429"/>
      <c r="AE98" s="430"/>
      <c r="AF98" s="429"/>
      <c r="AG98" s="430"/>
      <c r="AH98" s="427"/>
      <c r="AI98" s="427"/>
      <c r="AJ98" s="427"/>
      <c r="AK98" s="427"/>
      <c r="AL98" s="427"/>
      <c r="AM98" s="427"/>
      <c r="AN98" s="428"/>
      <c r="AP98" s="142"/>
      <c r="AQ98" s="142"/>
    </row>
    <row r="99" spans="5:39" ht="13.5" customHeight="1">
      <c r="E99" s="158"/>
      <c r="F99" s="159"/>
      <c r="G99" s="159"/>
      <c r="H99" s="159"/>
      <c r="I99" s="160"/>
      <c r="J99" s="429"/>
      <c r="K99" s="170">
        <v>0</v>
      </c>
      <c r="L99" s="171" t="s">
        <v>505</v>
      </c>
      <c r="M99" s="170">
        <v>2</v>
      </c>
      <c r="N99" s="430"/>
      <c r="O99" s="431"/>
      <c r="P99" s="170"/>
      <c r="Q99" s="171"/>
      <c r="R99" s="170"/>
      <c r="S99" s="432"/>
      <c r="T99" s="429"/>
      <c r="U99" s="170">
        <v>0</v>
      </c>
      <c r="V99" s="171" t="s">
        <v>505</v>
      </c>
      <c r="W99" s="170">
        <v>1</v>
      </c>
      <c r="X99" s="430"/>
      <c r="Y99" s="429"/>
      <c r="Z99" s="170">
        <v>0</v>
      </c>
      <c r="AA99" s="171" t="s">
        <v>505</v>
      </c>
      <c r="AB99" s="170">
        <v>0</v>
      </c>
      <c r="AC99" s="430"/>
      <c r="AD99" s="166"/>
      <c r="AE99" s="167"/>
      <c r="AF99" s="144"/>
      <c r="AG99" s="146"/>
      <c r="AH99" s="144"/>
      <c r="AI99" s="146"/>
      <c r="AJ99" s="172"/>
      <c r="AK99" s="173"/>
      <c r="AL99" s="172"/>
      <c r="AM99" s="174"/>
    </row>
    <row r="100" spans="2:43" ht="13.5" customHeight="1">
      <c r="B100" s="142"/>
      <c r="E100" s="147"/>
      <c r="F100" s="148"/>
      <c r="G100" s="148"/>
      <c r="H100" s="148"/>
      <c r="I100" s="149"/>
      <c r="J100" s="154"/>
      <c r="K100" s="438" t="s">
        <v>563</v>
      </c>
      <c r="L100" s="438"/>
      <c r="M100" s="438"/>
      <c r="N100" s="155"/>
      <c r="O100" s="154"/>
      <c r="P100" s="436" t="s">
        <v>561</v>
      </c>
      <c r="Q100" s="436"/>
      <c r="R100" s="436"/>
      <c r="S100" s="155"/>
      <c r="T100" s="154"/>
      <c r="U100" s="164"/>
      <c r="V100" s="164"/>
      <c r="W100" s="164"/>
      <c r="X100" s="155"/>
      <c r="Y100" s="154"/>
      <c r="Z100" s="436" t="s">
        <v>561</v>
      </c>
      <c r="AA100" s="436"/>
      <c r="AB100" s="436"/>
      <c r="AC100" s="155"/>
      <c r="AD100" s="175"/>
      <c r="AE100" s="176"/>
      <c r="AF100" s="141"/>
      <c r="AG100" s="143"/>
      <c r="AH100" s="141"/>
      <c r="AI100" s="143"/>
      <c r="AJ100" s="168"/>
      <c r="AK100" s="166"/>
      <c r="AL100" s="168"/>
      <c r="AM100" s="167"/>
      <c r="AQ100" s="142"/>
    </row>
    <row r="101" spans="2:43" ht="13.5" customHeight="1">
      <c r="B101" s="142"/>
      <c r="E101" s="433" t="s">
        <v>249</v>
      </c>
      <c r="F101" s="434"/>
      <c r="G101" s="434"/>
      <c r="H101" s="434"/>
      <c r="I101" s="434"/>
      <c r="J101" s="150"/>
      <c r="K101" s="439"/>
      <c r="L101" s="439"/>
      <c r="M101" s="439"/>
      <c r="N101" s="153"/>
      <c r="O101" s="150"/>
      <c r="P101" s="436"/>
      <c r="Q101" s="436"/>
      <c r="R101" s="436"/>
      <c r="S101" s="153"/>
      <c r="T101" s="150"/>
      <c r="U101" s="151"/>
      <c r="V101" s="151"/>
      <c r="W101" s="151"/>
      <c r="X101" s="153"/>
      <c r="Y101" s="150"/>
      <c r="Z101" s="436"/>
      <c r="AA101" s="436"/>
      <c r="AB101" s="436"/>
      <c r="AC101" s="153"/>
      <c r="AD101" s="429">
        <f>COUNTIF(K100:AB101,"○")*3+COUNTIF(K100:AB101,"△")</f>
        <v>7</v>
      </c>
      <c r="AE101" s="430"/>
      <c r="AF101" s="429">
        <f>O102+J102+T102+Y102</f>
        <v>5</v>
      </c>
      <c r="AG101" s="430"/>
      <c r="AH101" s="427">
        <f>N102+S102+X102+AC102</f>
        <v>1</v>
      </c>
      <c r="AI101" s="427"/>
      <c r="AJ101" s="427">
        <f>AF101-AH101</f>
        <v>4</v>
      </c>
      <c r="AK101" s="427"/>
      <c r="AL101" s="427">
        <v>3</v>
      </c>
      <c r="AM101" s="427"/>
      <c r="AN101" s="428">
        <f>AD101*10^9+AJ101*10^6+AF101*10^3-AH101</f>
        <v>7004004999</v>
      </c>
      <c r="AQ101" s="142"/>
    </row>
    <row r="102" spans="5:40" ht="13.5" customHeight="1">
      <c r="E102" s="434"/>
      <c r="F102" s="434"/>
      <c r="G102" s="434"/>
      <c r="H102" s="434"/>
      <c r="I102" s="434"/>
      <c r="J102" s="431">
        <v>1</v>
      </c>
      <c r="K102" s="156">
        <v>1</v>
      </c>
      <c r="L102" s="169" t="s">
        <v>505</v>
      </c>
      <c r="M102" s="156">
        <v>0</v>
      </c>
      <c r="N102" s="432">
        <v>1</v>
      </c>
      <c r="O102" s="431">
        <v>3</v>
      </c>
      <c r="P102" s="156">
        <v>2</v>
      </c>
      <c r="Q102" s="169" t="s">
        <v>505</v>
      </c>
      <c r="R102" s="156">
        <v>0</v>
      </c>
      <c r="S102" s="432">
        <v>0</v>
      </c>
      <c r="T102" s="431"/>
      <c r="U102" s="156"/>
      <c r="V102" s="151"/>
      <c r="W102" s="156"/>
      <c r="X102" s="432"/>
      <c r="Y102" s="431">
        <v>1</v>
      </c>
      <c r="Z102" s="156">
        <v>0</v>
      </c>
      <c r="AA102" s="169" t="s">
        <v>505</v>
      </c>
      <c r="AB102" s="156">
        <v>0</v>
      </c>
      <c r="AC102" s="432"/>
      <c r="AD102" s="429"/>
      <c r="AE102" s="430"/>
      <c r="AF102" s="429"/>
      <c r="AG102" s="430"/>
      <c r="AH102" s="427"/>
      <c r="AI102" s="427"/>
      <c r="AJ102" s="427"/>
      <c r="AK102" s="427"/>
      <c r="AL102" s="427"/>
      <c r="AM102" s="427"/>
      <c r="AN102" s="428"/>
    </row>
    <row r="103" spans="5:39" ht="13.5" customHeight="1">
      <c r="E103" s="158"/>
      <c r="F103" s="159"/>
      <c r="G103" s="159"/>
      <c r="H103" s="159"/>
      <c r="I103" s="160"/>
      <c r="J103" s="431"/>
      <c r="K103" s="170">
        <v>0</v>
      </c>
      <c r="L103" s="171" t="s">
        <v>505</v>
      </c>
      <c r="M103" s="170">
        <v>1</v>
      </c>
      <c r="N103" s="432"/>
      <c r="O103" s="431"/>
      <c r="P103" s="170">
        <v>1</v>
      </c>
      <c r="Q103" s="171" t="s">
        <v>505</v>
      </c>
      <c r="R103" s="170">
        <v>0</v>
      </c>
      <c r="S103" s="432"/>
      <c r="T103" s="431"/>
      <c r="U103" s="170"/>
      <c r="V103" s="162"/>
      <c r="W103" s="170"/>
      <c r="X103" s="432"/>
      <c r="Y103" s="431"/>
      <c r="Z103" s="170">
        <v>1</v>
      </c>
      <c r="AA103" s="171" t="s">
        <v>505</v>
      </c>
      <c r="AB103" s="170">
        <v>0</v>
      </c>
      <c r="AC103" s="432"/>
      <c r="AD103" s="173"/>
      <c r="AE103" s="174"/>
      <c r="AF103" s="144"/>
      <c r="AG103" s="146"/>
      <c r="AH103" s="144"/>
      <c r="AI103" s="146"/>
      <c r="AJ103" s="172"/>
      <c r="AK103" s="173"/>
      <c r="AL103" s="172"/>
      <c r="AM103" s="174"/>
    </row>
    <row r="104" spans="2:43" ht="13.5" customHeight="1">
      <c r="B104" s="142"/>
      <c r="E104" s="147"/>
      <c r="F104" s="148"/>
      <c r="G104" s="148"/>
      <c r="H104" s="148"/>
      <c r="I104" s="149"/>
      <c r="J104" s="154"/>
      <c r="K104" s="438" t="s">
        <v>563</v>
      </c>
      <c r="L104" s="438"/>
      <c r="M104" s="438"/>
      <c r="N104" s="155"/>
      <c r="O104" s="154"/>
      <c r="P104" s="436" t="s">
        <v>561</v>
      </c>
      <c r="Q104" s="436"/>
      <c r="R104" s="436"/>
      <c r="S104" s="155"/>
      <c r="T104" s="154"/>
      <c r="U104" s="424" t="s">
        <v>562</v>
      </c>
      <c r="V104" s="424"/>
      <c r="W104" s="424"/>
      <c r="X104" s="155"/>
      <c r="Y104" s="154"/>
      <c r="Z104" s="164"/>
      <c r="AA104" s="164"/>
      <c r="AB104" s="164"/>
      <c r="AC104" s="155"/>
      <c r="AD104" s="175"/>
      <c r="AE104" s="176"/>
      <c r="AF104" s="141"/>
      <c r="AG104" s="143"/>
      <c r="AH104" s="141"/>
      <c r="AI104" s="143"/>
      <c r="AJ104" s="168"/>
      <c r="AK104" s="166"/>
      <c r="AL104" s="168"/>
      <c r="AM104" s="167"/>
      <c r="AQ104" s="142"/>
    </row>
    <row r="105" spans="2:43" ht="13.5" customHeight="1">
      <c r="B105" s="142"/>
      <c r="E105" s="421" t="s">
        <v>251</v>
      </c>
      <c r="F105" s="421"/>
      <c r="G105" s="421"/>
      <c r="H105" s="421"/>
      <c r="I105" s="421"/>
      <c r="J105" s="150"/>
      <c r="K105" s="439"/>
      <c r="L105" s="439"/>
      <c r="M105" s="439"/>
      <c r="N105" s="153"/>
      <c r="O105" s="150"/>
      <c r="P105" s="436"/>
      <c r="Q105" s="436"/>
      <c r="R105" s="436"/>
      <c r="S105" s="153"/>
      <c r="T105" s="150"/>
      <c r="U105" s="437"/>
      <c r="V105" s="437"/>
      <c r="W105" s="437"/>
      <c r="X105" s="153"/>
      <c r="Y105" s="150"/>
      <c r="Z105" s="151"/>
      <c r="AA105" s="151"/>
      <c r="AB105" s="151"/>
      <c r="AC105" s="153"/>
      <c r="AD105" s="429">
        <f>COUNTIF(K104:AB105,"○")*3+COUNTIF(K104:AB105,"△")</f>
        <v>4</v>
      </c>
      <c r="AE105" s="430"/>
      <c r="AF105" s="429">
        <f>O106+J106+T106+Y106</f>
        <v>3</v>
      </c>
      <c r="AG105" s="430"/>
      <c r="AH105" s="427">
        <f>N106+S106+X106+AC106</f>
        <v>2</v>
      </c>
      <c r="AI105" s="427"/>
      <c r="AJ105" s="427">
        <f>AF105-AH105</f>
        <v>1</v>
      </c>
      <c r="AK105" s="427"/>
      <c r="AL105" s="427">
        <v>1</v>
      </c>
      <c r="AM105" s="427"/>
      <c r="AN105" s="428">
        <f>AD105*10^9+AJ105*10^6+AF105*10^3-AH105</f>
        <v>4001002998</v>
      </c>
      <c r="AQ105" s="142"/>
    </row>
    <row r="106" spans="5:40" ht="13.5" customHeight="1">
      <c r="E106" s="421"/>
      <c r="F106" s="421"/>
      <c r="G106" s="421"/>
      <c r="H106" s="421"/>
      <c r="I106" s="421"/>
      <c r="J106" s="431">
        <v>1</v>
      </c>
      <c r="K106" s="156">
        <v>0</v>
      </c>
      <c r="L106" s="169" t="s">
        <v>505</v>
      </c>
      <c r="M106" s="156">
        <v>1</v>
      </c>
      <c r="N106" s="432">
        <v>1</v>
      </c>
      <c r="O106" s="431">
        <v>2</v>
      </c>
      <c r="P106" s="156">
        <v>2</v>
      </c>
      <c r="Q106" s="169" t="s">
        <v>505</v>
      </c>
      <c r="R106" s="156">
        <v>0</v>
      </c>
      <c r="S106" s="432">
        <v>0</v>
      </c>
      <c r="T106" s="431">
        <v>0</v>
      </c>
      <c r="U106" s="156">
        <v>0</v>
      </c>
      <c r="V106" s="169" t="s">
        <v>505</v>
      </c>
      <c r="W106" s="156">
        <v>0</v>
      </c>
      <c r="X106" s="432">
        <v>1</v>
      </c>
      <c r="Y106" s="431"/>
      <c r="Z106" s="156"/>
      <c r="AA106" s="151"/>
      <c r="AB106" s="156"/>
      <c r="AC106" s="432"/>
      <c r="AD106" s="429"/>
      <c r="AE106" s="430"/>
      <c r="AF106" s="429"/>
      <c r="AG106" s="430"/>
      <c r="AH106" s="427"/>
      <c r="AI106" s="427"/>
      <c r="AJ106" s="427"/>
      <c r="AK106" s="427"/>
      <c r="AL106" s="427"/>
      <c r="AM106" s="427"/>
      <c r="AN106" s="428"/>
    </row>
    <row r="107" spans="5:39" ht="13.5" customHeight="1">
      <c r="E107" s="158"/>
      <c r="F107" s="159"/>
      <c r="G107" s="159"/>
      <c r="H107" s="159"/>
      <c r="I107" s="160"/>
      <c r="J107" s="431"/>
      <c r="K107" s="170">
        <v>1</v>
      </c>
      <c r="L107" s="171" t="s">
        <v>505</v>
      </c>
      <c r="M107" s="170">
        <v>0</v>
      </c>
      <c r="N107" s="432"/>
      <c r="O107" s="431"/>
      <c r="P107" s="170">
        <v>0</v>
      </c>
      <c r="Q107" s="171" t="s">
        <v>505</v>
      </c>
      <c r="R107" s="170">
        <v>0</v>
      </c>
      <c r="S107" s="432"/>
      <c r="T107" s="431"/>
      <c r="U107" s="170">
        <v>0</v>
      </c>
      <c r="V107" s="171" t="s">
        <v>505</v>
      </c>
      <c r="W107" s="170">
        <v>1</v>
      </c>
      <c r="X107" s="432"/>
      <c r="Y107" s="431"/>
      <c r="Z107" s="170"/>
      <c r="AA107" s="162"/>
      <c r="AB107" s="170"/>
      <c r="AC107" s="432"/>
      <c r="AD107" s="173"/>
      <c r="AE107" s="174"/>
      <c r="AF107" s="144"/>
      <c r="AG107" s="146"/>
      <c r="AH107" s="144"/>
      <c r="AI107" s="146"/>
      <c r="AJ107" s="172"/>
      <c r="AK107" s="173"/>
      <c r="AL107" s="172"/>
      <c r="AM107" s="174"/>
    </row>
    <row r="108" ht="13.5" customHeight="1"/>
    <row r="109" ht="13.5" customHeight="1"/>
    <row r="110" ht="13.5" customHeight="1"/>
    <row r="111" ht="13.5" customHeight="1"/>
    <row r="112" ht="13.5" customHeight="1"/>
    <row r="113" spans="5:10" ht="13.5" customHeight="1">
      <c r="E113" s="137" t="s">
        <v>513</v>
      </c>
      <c r="J113" s="1" t="s">
        <v>511</v>
      </c>
    </row>
    <row r="114" spans="5:39" ht="13.5" customHeight="1">
      <c r="E114" s="138"/>
      <c r="F114" s="139"/>
      <c r="G114" s="139"/>
      <c r="H114" s="139"/>
      <c r="I114" s="140"/>
      <c r="J114" s="138"/>
      <c r="K114" s="139"/>
      <c r="L114" s="139"/>
      <c r="M114" s="139"/>
      <c r="N114" s="140"/>
      <c r="O114" s="138"/>
      <c r="P114" s="139"/>
      <c r="Q114" s="139"/>
      <c r="R114" s="139"/>
      <c r="S114" s="140"/>
      <c r="T114" s="138"/>
      <c r="U114" s="139"/>
      <c r="V114" s="139"/>
      <c r="W114" s="139"/>
      <c r="X114" s="140"/>
      <c r="Y114" s="138"/>
      <c r="Z114" s="139"/>
      <c r="AA114" s="139"/>
      <c r="AB114" s="139"/>
      <c r="AC114" s="140"/>
      <c r="AD114" s="138"/>
      <c r="AE114" s="140"/>
      <c r="AF114" s="138"/>
      <c r="AG114" s="140"/>
      <c r="AH114" s="138"/>
      <c r="AI114" s="140"/>
      <c r="AJ114" s="138"/>
      <c r="AK114" s="139"/>
      <c r="AL114" s="138"/>
      <c r="AM114" s="140"/>
    </row>
    <row r="115" spans="5:39" ht="13.5" customHeight="1">
      <c r="E115" s="141"/>
      <c r="F115" s="142"/>
      <c r="G115" s="142"/>
      <c r="H115" s="142"/>
      <c r="I115" s="143"/>
      <c r="J115" s="420" t="str">
        <f>E119</f>
        <v>桶川</v>
      </c>
      <c r="K115" s="421"/>
      <c r="L115" s="421"/>
      <c r="M115" s="421"/>
      <c r="N115" s="421"/>
      <c r="O115" s="421" t="str">
        <f>E123</f>
        <v>ファンタジスタ</v>
      </c>
      <c r="P115" s="421"/>
      <c r="Q115" s="421"/>
      <c r="R115" s="421"/>
      <c r="S115" s="421"/>
      <c r="T115" s="422" t="str">
        <f>E127</f>
        <v>上川西</v>
      </c>
      <c r="U115" s="422"/>
      <c r="V115" s="422"/>
      <c r="W115" s="422"/>
      <c r="X115" s="422"/>
      <c r="Y115" s="421" t="str">
        <f>E131</f>
        <v>長岡SSS</v>
      </c>
      <c r="Z115" s="421"/>
      <c r="AA115" s="421"/>
      <c r="AB115" s="421"/>
      <c r="AC115" s="421"/>
      <c r="AD115" s="423" t="s">
        <v>499</v>
      </c>
      <c r="AE115" s="423"/>
      <c r="AF115" s="423" t="s">
        <v>500</v>
      </c>
      <c r="AG115" s="423"/>
      <c r="AH115" s="423" t="s">
        <v>501</v>
      </c>
      <c r="AI115" s="423"/>
      <c r="AJ115" s="423" t="s">
        <v>502</v>
      </c>
      <c r="AK115" s="423"/>
      <c r="AL115" s="423" t="s">
        <v>503</v>
      </c>
      <c r="AM115" s="423"/>
    </row>
    <row r="116" spans="5:39" ht="13.5" customHeight="1">
      <c r="E116" s="141"/>
      <c r="F116" s="142"/>
      <c r="G116" s="142"/>
      <c r="H116" s="142"/>
      <c r="I116" s="143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2"/>
      <c r="U116" s="422"/>
      <c r="V116" s="422"/>
      <c r="W116" s="422"/>
      <c r="X116" s="422"/>
      <c r="Y116" s="421"/>
      <c r="Z116" s="421"/>
      <c r="AA116" s="421"/>
      <c r="AB116" s="421"/>
      <c r="AC116" s="421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</row>
    <row r="117" spans="5:39" ht="13.5" customHeight="1">
      <c r="E117" s="144"/>
      <c r="F117" s="145"/>
      <c r="G117" s="145"/>
      <c r="H117" s="145"/>
      <c r="I117" s="146"/>
      <c r="J117" s="144"/>
      <c r="K117" s="145"/>
      <c r="L117" s="145"/>
      <c r="M117" s="145"/>
      <c r="N117" s="146"/>
      <c r="O117" s="144"/>
      <c r="P117" s="145"/>
      <c r="Q117" s="145"/>
      <c r="R117" s="145"/>
      <c r="S117" s="146"/>
      <c r="T117" s="144"/>
      <c r="U117" s="145"/>
      <c r="V117" s="145"/>
      <c r="W117" s="145"/>
      <c r="X117" s="146"/>
      <c r="Y117" s="144"/>
      <c r="Z117" s="145"/>
      <c r="AA117" s="145"/>
      <c r="AB117" s="145"/>
      <c r="AC117" s="146"/>
      <c r="AD117" s="144"/>
      <c r="AE117" s="146"/>
      <c r="AF117" s="141"/>
      <c r="AG117" s="143"/>
      <c r="AH117" s="141"/>
      <c r="AI117" s="143"/>
      <c r="AJ117" s="144"/>
      <c r="AK117" s="145"/>
      <c r="AL117" s="144"/>
      <c r="AM117" s="146"/>
    </row>
    <row r="118" spans="5:39" ht="13.5" customHeight="1">
      <c r="E118" s="147"/>
      <c r="F118" s="148"/>
      <c r="G118" s="148"/>
      <c r="H118" s="148"/>
      <c r="I118" s="149"/>
      <c r="J118" s="150"/>
      <c r="K118" s="151"/>
      <c r="L118" s="152"/>
      <c r="M118" s="151"/>
      <c r="N118" s="153"/>
      <c r="O118" s="150"/>
      <c r="P118" s="438" t="s">
        <v>563</v>
      </c>
      <c r="Q118" s="438"/>
      <c r="R118" s="438"/>
      <c r="S118" s="153"/>
      <c r="T118" s="150"/>
      <c r="U118" s="436" t="s">
        <v>561</v>
      </c>
      <c r="V118" s="436"/>
      <c r="W118" s="436"/>
      <c r="X118" s="153"/>
      <c r="Y118" s="150"/>
      <c r="Z118" s="424" t="s">
        <v>562</v>
      </c>
      <c r="AA118" s="424"/>
      <c r="AB118" s="424"/>
      <c r="AC118" s="153"/>
      <c r="AD118" s="154"/>
      <c r="AE118" s="155"/>
      <c r="AF118" s="138"/>
      <c r="AG118" s="140"/>
      <c r="AH118" s="138"/>
      <c r="AI118" s="140"/>
      <c r="AJ118" s="150"/>
      <c r="AK118" s="151"/>
      <c r="AL118" s="150"/>
      <c r="AM118" s="153"/>
    </row>
    <row r="119" spans="5:40" ht="13.5" customHeight="1">
      <c r="E119" s="425" t="s">
        <v>253</v>
      </c>
      <c r="F119" s="426"/>
      <c r="G119" s="426"/>
      <c r="H119" s="426"/>
      <c r="I119" s="426"/>
      <c r="J119" s="150"/>
      <c r="K119" s="151"/>
      <c r="L119" s="152"/>
      <c r="M119" s="151"/>
      <c r="N119" s="153"/>
      <c r="O119" s="150"/>
      <c r="P119" s="439"/>
      <c r="Q119" s="439"/>
      <c r="R119" s="439"/>
      <c r="S119" s="153"/>
      <c r="T119" s="150"/>
      <c r="U119" s="436"/>
      <c r="V119" s="436"/>
      <c r="W119" s="436"/>
      <c r="X119" s="153"/>
      <c r="Y119" s="150"/>
      <c r="Z119" s="437"/>
      <c r="AA119" s="437"/>
      <c r="AB119" s="437"/>
      <c r="AC119" s="153"/>
      <c r="AD119" s="429">
        <f>COUNTIF(K118:AB119,"○")*3+COUNTIF(K118:AB119,"△")</f>
        <v>4</v>
      </c>
      <c r="AE119" s="430"/>
      <c r="AF119" s="429">
        <f>O120+J120+T120+Y120</f>
        <v>4</v>
      </c>
      <c r="AG119" s="430"/>
      <c r="AH119" s="427">
        <f>N120+S120+X120+AC120</f>
        <v>2</v>
      </c>
      <c r="AI119" s="427"/>
      <c r="AJ119" s="427">
        <f>AF119-AH119</f>
        <v>2</v>
      </c>
      <c r="AK119" s="427"/>
      <c r="AL119" s="427">
        <v>2</v>
      </c>
      <c r="AM119" s="427"/>
      <c r="AN119" s="428">
        <f>AD119*10^9+AJ119*10^6+AF119*10^3-AH119</f>
        <v>4002003998</v>
      </c>
    </row>
    <row r="120" spans="5:40" ht="13.5" customHeight="1">
      <c r="E120" s="426"/>
      <c r="F120" s="426"/>
      <c r="G120" s="426"/>
      <c r="H120" s="426"/>
      <c r="I120" s="426"/>
      <c r="J120" s="150"/>
      <c r="K120" s="151"/>
      <c r="L120" s="152"/>
      <c r="M120" s="151"/>
      <c r="N120" s="153"/>
      <c r="O120" s="429">
        <v>0</v>
      </c>
      <c r="P120" s="156">
        <v>0</v>
      </c>
      <c r="Q120" s="169" t="s">
        <v>505</v>
      </c>
      <c r="R120" s="156">
        <v>0</v>
      </c>
      <c r="S120" s="430">
        <v>0</v>
      </c>
      <c r="T120" s="429">
        <v>3</v>
      </c>
      <c r="U120" s="156">
        <v>1</v>
      </c>
      <c r="V120" s="157" t="s">
        <v>505</v>
      </c>
      <c r="W120" s="156">
        <v>0</v>
      </c>
      <c r="X120" s="430">
        <v>0</v>
      </c>
      <c r="Y120" s="429">
        <v>1</v>
      </c>
      <c r="Z120" s="156">
        <v>1</v>
      </c>
      <c r="AA120" s="157" t="s">
        <v>505</v>
      </c>
      <c r="AB120" s="156">
        <v>0</v>
      </c>
      <c r="AC120" s="430">
        <v>2</v>
      </c>
      <c r="AD120" s="429"/>
      <c r="AE120" s="430"/>
      <c r="AF120" s="429"/>
      <c r="AG120" s="430"/>
      <c r="AH120" s="427"/>
      <c r="AI120" s="427"/>
      <c r="AJ120" s="427"/>
      <c r="AK120" s="427"/>
      <c r="AL120" s="427"/>
      <c r="AM120" s="427"/>
      <c r="AN120" s="428"/>
    </row>
    <row r="121" spans="5:39" ht="13.5" customHeight="1">
      <c r="E121" s="158"/>
      <c r="F121" s="159"/>
      <c r="G121" s="159"/>
      <c r="H121" s="159"/>
      <c r="I121" s="160"/>
      <c r="J121" s="161"/>
      <c r="K121" s="162"/>
      <c r="L121" s="152"/>
      <c r="M121" s="151"/>
      <c r="N121" s="153"/>
      <c r="O121" s="429"/>
      <c r="P121" s="170">
        <v>0</v>
      </c>
      <c r="Q121" s="171" t="s">
        <v>505</v>
      </c>
      <c r="R121" s="170">
        <v>0</v>
      </c>
      <c r="S121" s="430"/>
      <c r="T121" s="429"/>
      <c r="U121" s="156">
        <v>2</v>
      </c>
      <c r="V121" s="157" t="s">
        <v>505</v>
      </c>
      <c r="W121" s="156">
        <v>0</v>
      </c>
      <c r="X121" s="430"/>
      <c r="Y121" s="429"/>
      <c r="Z121" s="156">
        <v>0</v>
      </c>
      <c r="AA121" s="157" t="s">
        <v>505</v>
      </c>
      <c r="AB121" s="156">
        <v>2</v>
      </c>
      <c r="AC121" s="430"/>
      <c r="AD121" s="161"/>
      <c r="AE121" s="163"/>
      <c r="AF121" s="144"/>
      <c r="AG121" s="146"/>
      <c r="AH121" s="144"/>
      <c r="AI121" s="146"/>
      <c r="AJ121" s="161"/>
      <c r="AK121" s="162"/>
      <c r="AL121" s="161"/>
      <c r="AM121" s="163"/>
    </row>
    <row r="122" spans="5:39" ht="13.5" customHeight="1">
      <c r="E122" s="147"/>
      <c r="F122" s="148"/>
      <c r="G122" s="148"/>
      <c r="H122" s="148"/>
      <c r="I122" s="149"/>
      <c r="J122" s="154"/>
      <c r="K122" s="438" t="s">
        <v>563</v>
      </c>
      <c r="L122" s="438"/>
      <c r="M122" s="438"/>
      <c r="N122" s="155"/>
      <c r="O122" s="154"/>
      <c r="P122" s="164"/>
      <c r="Q122" s="165"/>
      <c r="R122" s="164"/>
      <c r="S122" s="155"/>
      <c r="T122" s="154"/>
      <c r="U122" s="424" t="s">
        <v>562</v>
      </c>
      <c r="V122" s="424"/>
      <c r="W122" s="424"/>
      <c r="X122" s="155"/>
      <c r="Y122" s="154"/>
      <c r="Z122" s="424" t="s">
        <v>562</v>
      </c>
      <c r="AA122" s="424"/>
      <c r="AB122" s="424"/>
      <c r="AC122" s="155"/>
      <c r="AD122" s="166"/>
      <c r="AE122" s="167"/>
      <c r="AF122" s="138"/>
      <c r="AG122" s="140"/>
      <c r="AH122" s="138"/>
      <c r="AI122" s="140"/>
      <c r="AJ122" s="168"/>
      <c r="AK122" s="166"/>
      <c r="AL122" s="168"/>
      <c r="AM122" s="167"/>
    </row>
    <row r="123" spans="5:43" ht="13.5" customHeight="1">
      <c r="E123" s="425" t="s">
        <v>514</v>
      </c>
      <c r="F123" s="426"/>
      <c r="G123" s="426"/>
      <c r="H123" s="426"/>
      <c r="I123" s="426"/>
      <c r="J123" s="150"/>
      <c r="K123" s="439"/>
      <c r="L123" s="439"/>
      <c r="M123" s="439"/>
      <c r="N123" s="153"/>
      <c r="O123" s="150"/>
      <c r="P123" s="151"/>
      <c r="Q123" s="169"/>
      <c r="R123" s="151"/>
      <c r="S123" s="153"/>
      <c r="T123" s="150"/>
      <c r="U123" s="437"/>
      <c r="V123" s="437"/>
      <c r="W123" s="437"/>
      <c r="X123" s="153"/>
      <c r="Y123" s="150"/>
      <c r="Z123" s="437"/>
      <c r="AA123" s="437"/>
      <c r="AB123" s="437"/>
      <c r="AC123" s="153"/>
      <c r="AD123" s="429">
        <f>COUNTIF(K122:AB123,"○")*3+COUNTIF(K122:AB123,"△")</f>
        <v>1</v>
      </c>
      <c r="AE123" s="430"/>
      <c r="AF123" s="429">
        <f>O124+J124+T124+Y124</f>
        <v>1</v>
      </c>
      <c r="AG123" s="430"/>
      <c r="AH123" s="427">
        <f>N124+S124+X124+AC124</f>
        <v>7</v>
      </c>
      <c r="AI123" s="427"/>
      <c r="AJ123" s="427">
        <f>AF123-AH123</f>
        <v>-6</v>
      </c>
      <c r="AK123" s="427"/>
      <c r="AL123" s="427">
        <v>4</v>
      </c>
      <c r="AM123" s="427"/>
      <c r="AN123" s="428">
        <f>AD123*10^9+AJ123*10^6+AF123*10^3-AH123</f>
        <v>994000993</v>
      </c>
      <c r="AQ123" s="142"/>
    </row>
    <row r="124" spans="5:43" ht="13.5" customHeight="1">
      <c r="E124" s="426"/>
      <c r="F124" s="426"/>
      <c r="G124" s="426"/>
      <c r="H124" s="426"/>
      <c r="I124" s="426"/>
      <c r="J124" s="429">
        <v>0</v>
      </c>
      <c r="K124" s="156">
        <v>0</v>
      </c>
      <c r="L124" s="169" t="s">
        <v>505</v>
      </c>
      <c r="M124" s="156">
        <v>0</v>
      </c>
      <c r="N124" s="430">
        <v>0</v>
      </c>
      <c r="O124" s="431"/>
      <c r="P124" s="156"/>
      <c r="Q124" s="169"/>
      <c r="R124" s="156"/>
      <c r="S124" s="432"/>
      <c r="T124" s="429">
        <v>1</v>
      </c>
      <c r="U124" s="156">
        <v>0</v>
      </c>
      <c r="V124" s="169" t="s">
        <v>505</v>
      </c>
      <c r="W124" s="156">
        <v>1</v>
      </c>
      <c r="X124" s="430">
        <v>5</v>
      </c>
      <c r="Y124" s="429">
        <v>0</v>
      </c>
      <c r="Z124" s="156">
        <v>0</v>
      </c>
      <c r="AA124" s="169" t="s">
        <v>505</v>
      </c>
      <c r="AB124" s="156">
        <v>2</v>
      </c>
      <c r="AC124" s="430">
        <v>2</v>
      </c>
      <c r="AD124" s="429"/>
      <c r="AE124" s="430"/>
      <c r="AF124" s="429"/>
      <c r="AG124" s="430"/>
      <c r="AH124" s="427"/>
      <c r="AI124" s="427"/>
      <c r="AJ124" s="427"/>
      <c r="AK124" s="427"/>
      <c r="AL124" s="427"/>
      <c r="AM124" s="427"/>
      <c r="AN124" s="428"/>
      <c r="AP124" s="142"/>
      <c r="AQ124" s="142"/>
    </row>
    <row r="125" spans="5:39" ht="13.5" customHeight="1">
      <c r="E125" s="158"/>
      <c r="F125" s="159"/>
      <c r="G125" s="159"/>
      <c r="H125" s="159"/>
      <c r="I125" s="160"/>
      <c r="J125" s="429"/>
      <c r="K125" s="170">
        <v>0</v>
      </c>
      <c r="L125" s="171" t="s">
        <v>505</v>
      </c>
      <c r="M125" s="170">
        <v>0</v>
      </c>
      <c r="N125" s="430"/>
      <c r="O125" s="431"/>
      <c r="P125" s="170"/>
      <c r="Q125" s="171"/>
      <c r="R125" s="170"/>
      <c r="S125" s="432"/>
      <c r="T125" s="429"/>
      <c r="U125" s="170">
        <v>1</v>
      </c>
      <c r="V125" s="171" t="s">
        <v>505</v>
      </c>
      <c r="W125" s="170">
        <v>4</v>
      </c>
      <c r="X125" s="430"/>
      <c r="Y125" s="429"/>
      <c r="Z125" s="170">
        <v>0</v>
      </c>
      <c r="AA125" s="171" t="s">
        <v>505</v>
      </c>
      <c r="AB125" s="170">
        <v>0</v>
      </c>
      <c r="AC125" s="430"/>
      <c r="AD125" s="166"/>
      <c r="AE125" s="167"/>
      <c r="AF125" s="144"/>
      <c r="AG125" s="146"/>
      <c r="AH125" s="144"/>
      <c r="AI125" s="146"/>
      <c r="AJ125" s="172"/>
      <c r="AK125" s="173"/>
      <c r="AL125" s="172"/>
      <c r="AM125" s="174"/>
    </row>
    <row r="126" spans="2:43" ht="13.5" customHeight="1">
      <c r="B126" s="142"/>
      <c r="E126" s="147"/>
      <c r="F126" s="148"/>
      <c r="G126" s="148"/>
      <c r="H126" s="148"/>
      <c r="I126" s="149"/>
      <c r="J126" s="154"/>
      <c r="K126" s="424" t="s">
        <v>562</v>
      </c>
      <c r="L126" s="424"/>
      <c r="M126" s="424"/>
      <c r="N126" s="155"/>
      <c r="O126" s="154"/>
      <c r="P126" s="436" t="s">
        <v>561</v>
      </c>
      <c r="Q126" s="436"/>
      <c r="R126" s="436"/>
      <c r="S126" s="155"/>
      <c r="T126" s="154"/>
      <c r="U126" s="164"/>
      <c r="V126" s="164"/>
      <c r="W126" s="164"/>
      <c r="X126" s="155"/>
      <c r="Y126" s="154"/>
      <c r="Z126" s="424" t="s">
        <v>562</v>
      </c>
      <c r="AA126" s="424"/>
      <c r="AB126" s="424"/>
      <c r="AC126" s="155"/>
      <c r="AD126" s="175"/>
      <c r="AE126" s="176"/>
      <c r="AF126" s="141"/>
      <c r="AG126" s="143"/>
      <c r="AH126" s="141"/>
      <c r="AI126" s="143"/>
      <c r="AJ126" s="168"/>
      <c r="AK126" s="166"/>
      <c r="AL126" s="168"/>
      <c r="AM126" s="167"/>
      <c r="AQ126" s="142"/>
    </row>
    <row r="127" spans="2:43" ht="13.5" customHeight="1">
      <c r="B127" s="142"/>
      <c r="E127" s="433" t="s">
        <v>255</v>
      </c>
      <c r="F127" s="434"/>
      <c r="G127" s="434"/>
      <c r="H127" s="434"/>
      <c r="I127" s="434"/>
      <c r="J127" s="150"/>
      <c r="K127" s="437"/>
      <c r="L127" s="437"/>
      <c r="M127" s="437"/>
      <c r="N127" s="153"/>
      <c r="O127" s="150"/>
      <c r="P127" s="436"/>
      <c r="Q127" s="436"/>
      <c r="R127" s="436"/>
      <c r="S127" s="153"/>
      <c r="T127" s="150"/>
      <c r="U127" s="151"/>
      <c r="V127" s="151"/>
      <c r="W127" s="151"/>
      <c r="X127" s="153"/>
      <c r="Y127" s="150"/>
      <c r="Z127" s="437"/>
      <c r="AA127" s="437"/>
      <c r="AB127" s="437"/>
      <c r="AC127" s="153"/>
      <c r="AD127" s="429">
        <f>COUNTIF(K126:AB127,"○")*3+COUNTIF(K126:AB127,"△")</f>
        <v>3</v>
      </c>
      <c r="AE127" s="430"/>
      <c r="AF127" s="429">
        <f>O128+J128+T128+Y128</f>
        <v>5</v>
      </c>
      <c r="AG127" s="430"/>
      <c r="AH127" s="427">
        <f>N128+S128+X128+AC128</f>
        <v>5</v>
      </c>
      <c r="AI127" s="427"/>
      <c r="AJ127" s="427">
        <f>AF127-AH127</f>
        <v>0</v>
      </c>
      <c r="AK127" s="427"/>
      <c r="AL127" s="427">
        <v>3</v>
      </c>
      <c r="AM127" s="427"/>
      <c r="AN127" s="428">
        <f>AD127*10^9+AJ127*10^6+AF127*10^3-AH127</f>
        <v>3000004995</v>
      </c>
      <c r="AQ127" s="142"/>
    </row>
    <row r="128" spans="5:40" ht="13.5" customHeight="1">
      <c r="E128" s="434"/>
      <c r="F128" s="434"/>
      <c r="G128" s="434"/>
      <c r="H128" s="434"/>
      <c r="I128" s="434"/>
      <c r="J128" s="431">
        <v>0</v>
      </c>
      <c r="K128" s="156">
        <v>0</v>
      </c>
      <c r="L128" s="169" t="s">
        <v>505</v>
      </c>
      <c r="M128" s="156">
        <v>1</v>
      </c>
      <c r="N128" s="432">
        <v>3</v>
      </c>
      <c r="O128" s="431">
        <v>5</v>
      </c>
      <c r="P128" s="156">
        <v>1</v>
      </c>
      <c r="Q128" s="169" t="s">
        <v>505</v>
      </c>
      <c r="R128" s="156">
        <v>0</v>
      </c>
      <c r="S128" s="432">
        <v>1</v>
      </c>
      <c r="T128" s="431"/>
      <c r="U128" s="156"/>
      <c r="V128" s="151"/>
      <c r="W128" s="156"/>
      <c r="X128" s="432"/>
      <c r="Y128" s="431">
        <v>0</v>
      </c>
      <c r="Z128" s="156">
        <v>0</v>
      </c>
      <c r="AA128" s="169" t="s">
        <v>505</v>
      </c>
      <c r="AB128" s="156">
        <v>0</v>
      </c>
      <c r="AC128" s="432">
        <v>1</v>
      </c>
      <c r="AD128" s="429"/>
      <c r="AE128" s="430"/>
      <c r="AF128" s="429"/>
      <c r="AG128" s="430"/>
      <c r="AH128" s="427"/>
      <c r="AI128" s="427"/>
      <c r="AJ128" s="427"/>
      <c r="AK128" s="427"/>
      <c r="AL128" s="427"/>
      <c r="AM128" s="427"/>
      <c r="AN128" s="428"/>
    </row>
    <row r="129" spans="5:39" ht="13.5" customHeight="1">
      <c r="E129" s="158"/>
      <c r="F129" s="159"/>
      <c r="G129" s="159"/>
      <c r="H129" s="159"/>
      <c r="I129" s="160"/>
      <c r="J129" s="431"/>
      <c r="K129" s="170">
        <v>0</v>
      </c>
      <c r="L129" s="171" t="s">
        <v>505</v>
      </c>
      <c r="M129" s="170">
        <v>2</v>
      </c>
      <c r="N129" s="432"/>
      <c r="O129" s="431"/>
      <c r="P129" s="170">
        <v>4</v>
      </c>
      <c r="Q129" s="171" t="s">
        <v>505</v>
      </c>
      <c r="R129" s="170">
        <v>1</v>
      </c>
      <c r="S129" s="432"/>
      <c r="T129" s="431"/>
      <c r="U129" s="170"/>
      <c r="V129" s="162"/>
      <c r="W129" s="170"/>
      <c r="X129" s="432"/>
      <c r="Y129" s="431"/>
      <c r="Z129" s="170">
        <v>0</v>
      </c>
      <c r="AA129" s="171" t="s">
        <v>505</v>
      </c>
      <c r="AB129" s="170">
        <v>1</v>
      </c>
      <c r="AC129" s="432"/>
      <c r="AD129" s="173"/>
      <c r="AE129" s="174"/>
      <c r="AF129" s="144"/>
      <c r="AG129" s="146"/>
      <c r="AH129" s="144"/>
      <c r="AI129" s="146"/>
      <c r="AJ129" s="172"/>
      <c r="AK129" s="173"/>
      <c r="AL129" s="172"/>
      <c r="AM129" s="174"/>
    </row>
    <row r="130" spans="2:43" ht="13.5" customHeight="1">
      <c r="B130" s="142"/>
      <c r="E130" s="147"/>
      <c r="F130" s="148"/>
      <c r="G130" s="148"/>
      <c r="H130" s="148"/>
      <c r="I130" s="149"/>
      <c r="J130" s="154"/>
      <c r="K130" s="436" t="s">
        <v>561</v>
      </c>
      <c r="L130" s="436"/>
      <c r="M130" s="436"/>
      <c r="N130" s="155"/>
      <c r="O130" s="154"/>
      <c r="P130" s="436" t="s">
        <v>561</v>
      </c>
      <c r="Q130" s="436"/>
      <c r="R130" s="436"/>
      <c r="S130" s="155"/>
      <c r="T130" s="154"/>
      <c r="U130" s="436" t="s">
        <v>561</v>
      </c>
      <c r="V130" s="436"/>
      <c r="W130" s="436"/>
      <c r="X130" s="155"/>
      <c r="Y130" s="154"/>
      <c r="Z130" s="164"/>
      <c r="AA130" s="164"/>
      <c r="AB130" s="164"/>
      <c r="AC130" s="155"/>
      <c r="AD130" s="175"/>
      <c r="AE130" s="176"/>
      <c r="AF130" s="141"/>
      <c r="AG130" s="143"/>
      <c r="AH130" s="141"/>
      <c r="AI130" s="143"/>
      <c r="AJ130" s="168"/>
      <c r="AK130" s="166"/>
      <c r="AL130" s="168"/>
      <c r="AM130" s="167"/>
      <c r="AQ130" s="142"/>
    </row>
    <row r="131" spans="2:43" ht="13.5" customHeight="1">
      <c r="B131" s="142"/>
      <c r="E131" s="421" t="s">
        <v>159</v>
      </c>
      <c r="F131" s="421"/>
      <c r="G131" s="421"/>
      <c r="H131" s="421"/>
      <c r="I131" s="421"/>
      <c r="J131" s="150"/>
      <c r="K131" s="436"/>
      <c r="L131" s="436"/>
      <c r="M131" s="436"/>
      <c r="N131" s="153"/>
      <c r="O131" s="150"/>
      <c r="P131" s="436"/>
      <c r="Q131" s="436"/>
      <c r="R131" s="436"/>
      <c r="S131" s="153"/>
      <c r="T131" s="150"/>
      <c r="U131" s="436"/>
      <c r="V131" s="436"/>
      <c r="W131" s="436"/>
      <c r="X131" s="153"/>
      <c r="Y131" s="150"/>
      <c r="Z131" s="151"/>
      <c r="AA131" s="151"/>
      <c r="AB131" s="151"/>
      <c r="AC131" s="153"/>
      <c r="AD131" s="429">
        <f>COUNTIF(K130:AB131,"○")*3+COUNTIF(K130:AB131,"△")</f>
        <v>9</v>
      </c>
      <c r="AE131" s="430"/>
      <c r="AF131" s="429">
        <f>O132+J132+T132+Y132</f>
        <v>5</v>
      </c>
      <c r="AG131" s="430"/>
      <c r="AH131" s="427">
        <f>N132+S132+X132+AC132</f>
        <v>1</v>
      </c>
      <c r="AI131" s="427"/>
      <c r="AJ131" s="427">
        <f>AF131-AH131</f>
        <v>4</v>
      </c>
      <c r="AK131" s="427"/>
      <c r="AL131" s="427">
        <v>1</v>
      </c>
      <c r="AM131" s="427"/>
      <c r="AN131" s="428">
        <f>AD131*10^9+AJ131*10^6+AF131*10^3-AH131</f>
        <v>9004004999</v>
      </c>
      <c r="AQ131" s="142"/>
    </row>
    <row r="132" spans="5:40" ht="13.5" customHeight="1">
      <c r="E132" s="421"/>
      <c r="F132" s="421"/>
      <c r="G132" s="421"/>
      <c r="H132" s="421"/>
      <c r="I132" s="421"/>
      <c r="J132" s="431">
        <v>2</v>
      </c>
      <c r="K132" s="156">
        <v>0</v>
      </c>
      <c r="L132" s="169" t="s">
        <v>505</v>
      </c>
      <c r="M132" s="156">
        <v>1</v>
      </c>
      <c r="N132" s="432">
        <v>1</v>
      </c>
      <c r="O132" s="431">
        <v>2</v>
      </c>
      <c r="P132" s="156">
        <v>2</v>
      </c>
      <c r="Q132" s="169" t="s">
        <v>505</v>
      </c>
      <c r="R132" s="156">
        <v>0</v>
      </c>
      <c r="S132" s="432">
        <v>0</v>
      </c>
      <c r="T132" s="431">
        <v>1</v>
      </c>
      <c r="U132" s="156">
        <v>0</v>
      </c>
      <c r="V132" s="169" t="s">
        <v>505</v>
      </c>
      <c r="W132" s="156">
        <v>0</v>
      </c>
      <c r="X132" s="432">
        <v>0</v>
      </c>
      <c r="Y132" s="431"/>
      <c r="Z132" s="156"/>
      <c r="AA132" s="151"/>
      <c r="AB132" s="156"/>
      <c r="AC132" s="432"/>
      <c r="AD132" s="429"/>
      <c r="AE132" s="430"/>
      <c r="AF132" s="429"/>
      <c r="AG132" s="430"/>
      <c r="AH132" s="427"/>
      <c r="AI132" s="427"/>
      <c r="AJ132" s="427"/>
      <c r="AK132" s="427"/>
      <c r="AL132" s="427"/>
      <c r="AM132" s="427"/>
      <c r="AN132" s="428"/>
    </row>
    <row r="133" spans="5:39" ht="13.5" customHeight="1">
      <c r="E133" s="158"/>
      <c r="F133" s="159"/>
      <c r="G133" s="159"/>
      <c r="H133" s="159"/>
      <c r="I133" s="160"/>
      <c r="J133" s="431"/>
      <c r="K133" s="170">
        <v>2</v>
      </c>
      <c r="L133" s="171" t="s">
        <v>505</v>
      </c>
      <c r="M133" s="170">
        <v>0</v>
      </c>
      <c r="N133" s="432"/>
      <c r="O133" s="431"/>
      <c r="P133" s="170">
        <v>0</v>
      </c>
      <c r="Q133" s="171" t="s">
        <v>505</v>
      </c>
      <c r="R133" s="170">
        <v>0</v>
      </c>
      <c r="S133" s="432"/>
      <c r="T133" s="431"/>
      <c r="U133" s="170">
        <v>1</v>
      </c>
      <c r="V133" s="171" t="s">
        <v>505</v>
      </c>
      <c r="W133" s="170">
        <v>0</v>
      </c>
      <c r="X133" s="432"/>
      <c r="Y133" s="431"/>
      <c r="Z133" s="170"/>
      <c r="AA133" s="162"/>
      <c r="AB133" s="170"/>
      <c r="AC133" s="432"/>
      <c r="AD133" s="173"/>
      <c r="AE133" s="174"/>
      <c r="AF133" s="144"/>
      <c r="AG133" s="146"/>
      <c r="AH133" s="144"/>
      <c r="AI133" s="146"/>
      <c r="AJ133" s="172"/>
      <c r="AK133" s="173"/>
      <c r="AL133" s="172"/>
      <c r="AM133" s="174"/>
    </row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spans="5:10" ht="13.5" customHeight="1">
      <c r="E141" s="137" t="s">
        <v>515</v>
      </c>
      <c r="J141" s="1" t="s">
        <v>511</v>
      </c>
    </row>
    <row r="142" spans="5:39" ht="13.5" customHeight="1">
      <c r="E142" s="138"/>
      <c r="F142" s="139"/>
      <c r="G142" s="139"/>
      <c r="H142" s="139"/>
      <c r="I142" s="140"/>
      <c r="J142" s="138"/>
      <c r="K142" s="139"/>
      <c r="L142" s="139"/>
      <c r="M142" s="139"/>
      <c r="N142" s="140"/>
      <c r="O142" s="138"/>
      <c r="P142" s="139"/>
      <c r="Q142" s="139"/>
      <c r="R142" s="139"/>
      <c r="S142" s="140"/>
      <c r="T142" s="138"/>
      <c r="U142" s="139"/>
      <c r="V142" s="139"/>
      <c r="W142" s="139"/>
      <c r="X142" s="140"/>
      <c r="Y142" s="138"/>
      <c r="Z142" s="139"/>
      <c r="AA142" s="139"/>
      <c r="AB142" s="139"/>
      <c r="AC142" s="140"/>
      <c r="AD142" s="138"/>
      <c r="AE142" s="140"/>
      <c r="AF142" s="138"/>
      <c r="AG142" s="140"/>
      <c r="AH142" s="138"/>
      <c r="AI142" s="140"/>
      <c r="AJ142" s="138"/>
      <c r="AK142" s="139"/>
      <c r="AL142" s="138"/>
      <c r="AM142" s="140"/>
    </row>
    <row r="143" spans="5:39" ht="13.5" customHeight="1">
      <c r="E143" s="141"/>
      <c r="F143" s="142"/>
      <c r="G143" s="142"/>
      <c r="H143" s="142"/>
      <c r="I143" s="143"/>
      <c r="J143" s="420" t="str">
        <f>E147</f>
        <v>セルピエンテ</v>
      </c>
      <c r="K143" s="421"/>
      <c r="L143" s="421"/>
      <c r="M143" s="421"/>
      <c r="N143" s="421"/>
      <c r="O143" s="421" t="str">
        <f>E151</f>
        <v>寺泊</v>
      </c>
      <c r="P143" s="421"/>
      <c r="Q143" s="421"/>
      <c r="R143" s="421"/>
      <c r="S143" s="421"/>
      <c r="T143" s="422" t="str">
        <f>E155</f>
        <v>桂</v>
      </c>
      <c r="U143" s="422"/>
      <c r="V143" s="422"/>
      <c r="W143" s="422"/>
      <c r="X143" s="422"/>
      <c r="Y143" s="421" t="str">
        <f>E159</f>
        <v>レッツ</v>
      </c>
      <c r="Z143" s="421"/>
      <c r="AA143" s="421"/>
      <c r="AB143" s="421"/>
      <c r="AC143" s="421"/>
      <c r="AD143" s="423" t="s">
        <v>499</v>
      </c>
      <c r="AE143" s="423"/>
      <c r="AF143" s="423" t="s">
        <v>500</v>
      </c>
      <c r="AG143" s="423"/>
      <c r="AH143" s="423" t="s">
        <v>501</v>
      </c>
      <c r="AI143" s="423"/>
      <c r="AJ143" s="423" t="s">
        <v>502</v>
      </c>
      <c r="AK143" s="423"/>
      <c r="AL143" s="423" t="s">
        <v>503</v>
      </c>
      <c r="AM143" s="423"/>
    </row>
    <row r="144" spans="5:39" ht="13.5" customHeight="1">
      <c r="E144" s="141"/>
      <c r="F144" s="142"/>
      <c r="G144" s="142"/>
      <c r="H144" s="142"/>
      <c r="I144" s="143"/>
      <c r="J144" s="421"/>
      <c r="K144" s="421"/>
      <c r="L144" s="421"/>
      <c r="M144" s="421"/>
      <c r="N144" s="421"/>
      <c r="O144" s="421"/>
      <c r="P144" s="421"/>
      <c r="Q144" s="421"/>
      <c r="R144" s="421"/>
      <c r="S144" s="421"/>
      <c r="T144" s="422"/>
      <c r="U144" s="422"/>
      <c r="V144" s="422"/>
      <c r="W144" s="422"/>
      <c r="X144" s="422"/>
      <c r="Y144" s="421"/>
      <c r="Z144" s="421"/>
      <c r="AA144" s="421"/>
      <c r="AB144" s="421"/>
      <c r="AC144" s="421"/>
      <c r="AD144" s="423"/>
      <c r="AE144" s="423"/>
      <c r="AF144" s="423"/>
      <c r="AG144" s="423"/>
      <c r="AH144" s="423"/>
      <c r="AI144" s="423"/>
      <c r="AJ144" s="423"/>
      <c r="AK144" s="423"/>
      <c r="AL144" s="423"/>
      <c r="AM144" s="423"/>
    </row>
    <row r="145" spans="5:39" ht="13.5" customHeight="1">
      <c r="E145" s="144"/>
      <c r="F145" s="145"/>
      <c r="G145" s="145"/>
      <c r="H145" s="145"/>
      <c r="I145" s="146"/>
      <c r="J145" s="144"/>
      <c r="K145" s="145"/>
      <c r="L145" s="145"/>
      <c r="M145" s="145"/>
      <c r="N145" s="146"/>
      <c r="O145" s="144"/>
      <c r="P145" s="145"/>
      <c r="Q145" s="145"/>
      <c r="R145" s="145"/>
      <c r="S145" s="146"/>
      <c r="T145" s="144"/>
      <c r="U145" s="145"/>
      <c r="V145" s="145"/>
      <c r="W145" s="145"/>
      <c r="X145" s="146"/>
      <c r="Y145" s="144"/>
      <c r="Z145" s="145"/>
      <c r="AA145" s="145"/>
      <c r="AB145" s="145"/>
      <c r="AC145" s="146"/>
      <c r="AD145" s="144"/>
      <c r="AE145" s="146"/>
      <c r="AF145" s="141"/>
      <c r="AG145" s="143"/>
      <c r="AH145" s="141"/>
      <c r="AI145" s="143"/>
      <c r="AJ145" s="144"/>
      <c r="AK145" s="145"/>
      <c r="AL145" s="144"/>
      <c r="AM145" s="146"/>
    </row>
    <row r="146" spans="5:39" ht="13.5" customHeight="1">
      <c r="E146" s="147"/>
      <c r="F146" s="148"/>
      <c r="G146" s="148"/>
      <c r="H146" s="148"/>
      <c r="I146" s="149"/>
      <c r="J146" s="150"/>
      <c r="K146" s="151"/>
      <c r="L146" s="152"/>
      <c r="M146" s="151"/>
      <c r="N146" s="153"/>
      <c r="O146" s="150"/>
      <c r="P146" s="424" t="s">
        <v>562</v>
      </c>
      <c r="Q146" s="424"/>
      <c r="R146" s="424"/>
      <c r="S146" s="153"/>
      <c r="T146" s="150"/>
      <c r="U146" s="436" t="s">
        <v>561</v>
      </c>
      <c r="V146" s="436"/>
      <c r="W146" s="436"/>
      <c r="X146" s="153"/>
      <c r="Y146" s="150"/>
      <c r="Z146" s="424" t="s">
        <v>562</v>
      </c>
      <c r="AA146" s="424"/>
      <c r="AB146" s="424"/>
      <c r="AC146" s="153"/>
      <c r="AD146" s="154"/>
      <c r="AE146" s="155"/>
      <c r="AF146" s="138"/>
      <c r="AG146" s="140"/>
      <c r="AH146" s="138"/>
      <c r="AI146" s="140"/>
      <c r="AJ146" s="150"/>
      <c r="AK146" s="151"/>
      <c r="AL146" s="150"/>
      <c r="AM146" s="153"/>
    </row>
    <row r="147" spans="5:40" ht="13.5" customHeight="1">
      <c r="E147" s="425" t="s">
        <v>516</v>
      </c>
      <c r="F147" s="426"/>
      <c r="G147" s="426"/>
      <c r="H147" s="426"/>
      <c r="I147" s="426"/>
      <c r="J147" s="150"/>
      <c r="K147" s="151"/>
      <c r="L147" s="152"/>
      <c r="M147" s="151"/>
      <c r="N147" s="153"/>
      <c r="O147" s="150"/>
      <c r="P147" s="437"/>
      <c r="Q147" s="437"/>
      <c r="R147" s="437"/>
      <c r="S147" s="153"/>
      <c r="T147" s="150"/>
      <c r="U147" s="436"/>
      <c r="V147" s="436"/>
      <c r="W147" s="436"/>
      <c r="X147" s="153"/>
      <c r="Y147" s="150"/>
      <c r="Z147" s="437"/>
      <c r="AA147" s="437"/>
      <c r="AB147" s="437"/>
      <c r="AC147" s="153"/>
      <c r="AD147" s="429">
        <f>COUNTIF(K146:AB147,"○")*3+COUNTIF(K146:AB147,"△")</f>
        <v>3</v>
      </c>
      <c r="AE147" s="430"/>
      <c r="AF147" s="429">
        <f>O148+J148+T148+Y148</f>
        <v>6</v>
      </c>
      <c r="AG147" s="430"/>
      <c r="AH147" s="427">
        <f>N148+S148+X148+AC148</f>
        <v>7</v>
      </c>
      <c r="AI147" s="427"/>
      <c r="AJ147" s="427">
        <f>AF147-AH147</f>
        <v>-1</v>
      </c>
      <c r="AK147" s="427"/>
      <c r="AL147" s="427">
        <v>3</v>
      </c>
      <c r="AM147" s="427"/>
      <c r="AN147" s="428">
        <f>AD147*10^9+AJ147*10^6+AF147*10^3-AH147</f>
        <v>2999005993</v>
      </c>
    </row>
    <row r="148" spans="5:40" ht="13.5" customHeight="1">
      <c r="E148" s="426"/>
      <c r="F148" s="426"/>
      <c r="G148" s="426"/>
      <c r="H148" s="426"/>
      <c r="I148" s="426"/>
      <c r="J148" s="150"/>
      <c r="K148" s="151"/>
      <c r="L148" s="152"/>
      <c r="M148" s="151"/>
      <c r="N148" s="153"/>
      <c r="O148" s="429">
        <v>0</v>
      </c>
      <c r="P148" s="156">
        <v>0</v>
      </c>
      <c r="Q148" s="157" t="s">
        <v>505</v>
      </c>
      <c r="R148" s="156">
        <v>0</v>
      </c>
      <c r="S148" s="430">
        <v>4</v>
      </c>
      <c r="T148" s="429">
        <v>6</v>
      </c>
      <c r="U148" s="156">
        <v>2</v>
      </c>
      <c r="V148" s="157" t="s">
        <v>505</v>
      </c>
      <c r="W148" s="156">
        <v>0</v>
      </c>
      <c r="X148" s="430">
        <v>0</v>
      </c>
      <c r="Y148" s="429">
        <v>0</v>
      </c>
      <c r="Z148" s="156">
        <v>0</v>
      </c>
      <c r="AA148" s="157" t="s">
        <v>505</v>
      </c>
      <c r="AB148" s="156">
        <v>1</v>
      </c>
      <c r="AC148" s="430">
        <v>3</v>
      </c>
      <c r="AD148" s="429"/>
      <c r="AE148" s="430"/>
      <c r="AF148" s="429"/>
      <c r="AG148" s="430"/>
      <c r="AH148" s="427"/>
      <c r="AI148" s="427"/>
      <c r="AJ148" s="427"/>
      <c r="AK148" s="427"/>
      <c r="AL148" s="427"/>
      <c r="AM148" s="427"/>
      <c r="AN148" s="428"/>
    </row>
    <row r="149" spans="5:39" ht="13.5" customHeight="1">
      <c r="E149" s="158"/>
      <c r="F149" s="159"/>
      <c r="G149" s="159"/>
      <c r="H149" s="159"/>
      <c r="I149" s="160"/>
      <c r="J149" s="161"/>
      <c r="K149" s="162"/>
      <c r="L149" s="152"/>
      <c r="M149" s="151"/>
      <c r="N149" s="153"/>
      <c r="O149" s="429"/>
      <c r="P149" s="156">
        <v>0</v>
      </c>
      <c r="Q149" s="157" t="s">
        <v>505</v>
      </c>
      <c r="R149" s="156">
        <v>4</v>
      </c>
      <c r="S149" s="430"/>
      <c r="T149" s="429"/>
      <c r="U149" s="156">
        <v>4</v>
      </c>
      <c r="V149" s="157" t="s">
        <v>505</v>
      </c>
      <c r="W149" s="156">
        <v>0</v>
      </c>
      <c r="X149" s="430"/>
      <c r="Y149" s="429"/>
      <c r="Z149" s="156">
        <v>0</v>
      </c>
      <c r="AA149" s="157" t="s">
        <v>505</v>
      </c>
      <c r="AB149" s="156">
        <v>2</v>
      </c>
      <c r="AC149" s="430"/>
      <c r="AD149" s="161"/>
      <c r="AE149" s="163"/>
      <c r="AF149" s="144"/>
      <c r="AG149" s="146"/>
      <c r="AH149" s="144"/>
      <c r="AI149" s="146"/>
      <c r="AJ149" s="161"/>
      <c r="AK149" s="162"/>
      <c r="AL149" s="161"/>
      <c r="AM149" s="163"/>
    </row>
    <row r="150" spans="5:39" ht="13.5" customHeight="1">
      <c r="E150" s="147"/>
      <c r="F150" s="148"/>
      <c r="G150" s="148"/>
      <c r="H150" s="148"/>
      <c r="I150" s="149"/>
      <c r="J150" s="154"/>
      <c r="K150" s="436" t="s">
        <v>561</v>
      </c>
      <c r="L150" s="436"/>
      <c r="M150" s="436"/>
      <c r="N150" s="155"/>
      <c r="O150" s="154"/>
      <c r="P150" s="164"/>
      <c r="Q150" s="165"/>
      <c r="R150" s="164"/>
      <c r="S150" s="155"/>
      <c r="T150" s="154"/>
      <c r="U150" s="436" t="s">
        <v>561</v>
      </c>
      <c r="V150" s="436"/>
      <c r="W150" s="436"/>
      <c r="X150" s="155"/>
      <c r="Y150" s="154"/>
      <c r="Z150" s="436" t="s">
        <v>561</v>
      </c>
      <c r="AA150" s="436"/>
      <c r="AB150" s="436"/>
      <c r="AC150" s="155"/>
      <c r="AD150" s="166"/>
      <c r="AE150" s="167"/>
      <c r="AF150" s="138"/>
      <c r="AG150" s="140"/>
      <c r="AH150" s="138"/>
      <c r="AI150" s="140"/>
      <c r="AJ150" s="168"/>
      <c r="AK150" s="166"/>
      <c r="AL150" s="168"/>
      <c r="AM150" s="167"/>
    </row>
    <row r="151" spans="5:43" ht="13.5" customHeight="1">
      <c r="E151" s="425" t="s">
        <v>259</v>
      </c>
      <c r="F151" s="426"/>
      <c r="G151" s="426"/>
      <c r="H151" s="426"/>
      <c r="I151" s="426"/>
      <c r="J151" s="150"/>
      <c r="K151" s="436"/>
      <c r="L151" s="436"/>
      <c r="M151" s="436"/>
      <c r="N151" s="153"/>
      <c r="O151" s="150"/>
      <c r="P151" s="151"/>
      <c r="Q151" s="169"/>
      <c r="R151" s="151"/>
      <c r="S151" s="153"/>
      <c r="T151" s="150"/>
      <c r="U151" s="436"/>
      <c r="V151" s="436"/>
      <c r="W151" s="436"/>
      <c r="X151" s="153"/>
      <c r="Y151" s="150"/>
      <c r="Z151" s="436"/>
      <c r="AA151" s="436"/>
      <c r="AB151" s="436"/>
      <c r="AC151" s="153"/>
      <c r="AD151" s="429">
        <f>COUNTIF(K150:AB151,"○")*3+COUNTIF(K150:AB151,"△")</f>
        <v>9</v>
      </c>
      <c r="AE151" s="430"/>
      <c r="AF151" s="429">
        <f>O152+J152+T152+Y152</f>
        <v>11</v>
      </c>
      <c r="AG151" s="430"/>
      <c r="AH151" s="427">
        <f>N152+S152+X152+AC152</f>
        <v>0</v>
      </c>
      <c r="AI151" s="427"/>
      <c r="AJ151" s="427">
        <f>AF151-AH151</f>
        <v>11</v>
      </c>
      <c r="AK151" s="427"/>
      <c r="AL151" s="427">
        <v>1</v>
      </c>
      <c r="AM151" s="427"/>
      <c r="AN151" s="428">
        <f>AD151*10^9+AJ151*10^6+AF151*10^3-AH151</f>
        <v>9011011000</v>
      </c>
      <c r="AQ151" s="142"/>
    </row>
    <row r="152" spans="5:43" ht="13.5" customHeight="1">
      <c r="E152" s="426"/>
      <c r="F152" s="426"/>
      <c r="G152" s="426"/>
      <c r="H152" s="426"/>
      <c r="I152" s="426"/>
      <c r="J152" s="429">
        <v>4</v>
      </c>
      <c r="K152" s="156">
        <v>0</v>
      </c>
      <c r="L152" s="169" t="s">
        <v>505</v>
      </c>
      <c r="M152" s="156">
        <v>0</v>
      </c>
      <c r="N152" s="430">
        <v>0</v>
      </c>
      <c r="O152" s="431"/>
      <c r="P152" s="156"/>
      <c r="Q152" s="169"/>
      <c r="R152" s="156"/>
      <c r="S152" s="432"/>
      <c r="T152" s="429">
        <v>6</v>
      </c>
      <c r="U152" s="156">
        <v>2</v>
      </c>
      <c r="V152" s="169" t="s">
        <v>505</v>
      </c>
      <c r="W152" s="156">
        <v>0</v>
      </c>
      <c r="X152" s="430">
        <v>0</v>
      </c>
      <c r="Y152" s="429">
        <v>1</v>
      </c>
      <c r="Z152" s="156">
        <v>0</v>
      </c>
      <c r="AA152" s="169" t="s">
        <v>505</v>
      </c>
      <c r="AB152" s="156">
        <v>0</v>
      </c>
      <c r="AC152" s="430">
        <v>0</v>
      </c>
      <c r="AD152" s="429"/>
      <c r="AE152" s="430"/>
      <c r="AF152" s="429"/>
      <c r="AG152" s="430"/>
      <c r="AH152" s="427"/>
      <c r="AI152" s="427"/>
      <c r="AJ152" s="427"/>
      <c r="AK152" s="427"/>
      <c r="AL152" s="427"/>
      <c r="AM152" s="427"/>
      <c r="AN152" s="428"/>
      <c r="AP152" s="142"/>
      <c r="AQ152" s="142"/>
    </row>
    <row r="153" spans="5:39" ht="13.5" customHeight="1">
      <c r="E153" s="158"/>
      <c r="F153" s="159"/>
      <c r="G153" s="159"/>
      <c r="H153" s="159"/>
      <c r="I153" s="160"/>
      <c r="J153" s="429"/>
      <c r="K153" s="170">
        <v>4</v>
      </c>
      <c r="L153" s="171" t="s">
        <v>505</v>
      </c>
      <c r="M153" s="170">
        <v>0</v>
      </c>
      <c r="N153" s="430"/>
      <c r="O153" s="431"/>
      <c r="P153" s="170"/>
      <c r="Q153" s="171"/>
      <c r="R153" s="170"/>
      <c r="S153" s="432"/>
      <c r="T153" s="429"/>
      <c r="U153" s="170">
        <v>4</v>
      </c>
      <c r="V153" s="171" t="s">
        <v>505</v>
      </c>
      <c r="W153" s="170">
        <v>0</v>
      </c>
      <c r="X153" s="430"/>
      <c r="Y153" s="429"/>
      <c r="Z153" s="170">
        <v>1</v>
      </c>
      <c r="AA153" s="171" t="s">
        <v>505</v>
      </c>
      <c r="AB153" s="170">
        <v>0</v>
      </c>
      <c r="AC153" s="430"/>
      <c r="AD153" s="166"/>
      <c r="AE153" s="167"/>
      <c r="AF153" s="144"/>
      <c r="AG153" s="146"/>
      <c r="AH153" s="144"/>
      <c r="AI153" s="146"/>
      <c r="AJ153" s="172"/>
      <c r="AK153" s="173"/>
      <c r="AL153" s="172"/>
      <c r="AM153" s="174"/>
    </row>
    <row r="154" spans="2:43" ht="13.5" customHeight="1">
      <c r="B154" s="142"/>
      <c r="E154" s="147"/>
      <c r="F154" s="148"/>
      <c r="G154" s="148"/>
      <c r="H154" s="148"/>
      <c r="I154" s="149"/>
      <c r="J154" s="154"/>
      <c r="K154" s="424" t="s">
        <v>562</v>
      </c>
      <c r="L154" s="424"/>
      <c r="M154" s="424"/>
      <c r="N154" s="155"/>
      <c r="O154" s="154"/>
      <c r="P154" s="424" t="s">
        <v>562</v>
      </c>
      <c r="Q154" s="424"/>
      <c r="R154" s="424"/>
      <c r="S154" s="155"/>
      <c r="T154" s="154"/>
      <c r="U154" s="164"/>
      <c r="V154" s="164"/>
      <c r="W154" s="164"/>
      <c r="X154" s="155"/>
      <c r="Y154" s="154"/>
      <c r="Z154" s="424" t="s">
        <v>562</v>
      </c>
      <c r="AA154" s="424"/>
      <c r="AB154" s="424"/>
      <c r="AC154" s="155"/>
      <c r="AD154" s="175"/>
      <c r="AE154" s="176"/>
      <c r="AF154" s="141"/>
      <c r="AG154" s="143"/>
      <c r="AH154" s="141"/>
      <c r="AI154" s="143"/>
      <c r="AJ154" s="168"/>
      <c r="AK154" s="166"/>
      <c r="AL154" s="168"/>
      <c r="AM154" s="167"/>
      <c r="AQ154" s="142"/>
    </row>
    <row r="155" spans="2:43" ht="13.5" customHeight="1">
      <c r="B155" s="142"/>
      <c r="E155" s="433" t="s">
        <v>264</v>
      </c>
      <c r="F155" s="434"/>
      <c r="G155" s="434"/>
      <c r="H155" s="434"/>
      <c r="I155" s="434"/>
      <c r="J155" s="150"/>
      <c r="K155" s="437"/>
      <c r="L155" s="437"/>
      <c r="M155" s="437"/>
      <c r="N155" s="153"/>
      <c r="O155" s="150"/>
      <c r="P155" s="437"/>
      <c r="Q155" s="437"/>
      <c r="R155" s="437"/>
      <c r="S155" s="153"/>
      <c r="T155" s="150"/>
      <c r="U155" s="151"/>
      <c r="V155" s="151"/>
      <c r="W155" s="151"/>
      <c r="X155" s="153"/>
      <c r="Y155" s="150"/>
      <c r="Z155" s="437"/>
      <c r="AA155" s="437"/>
      <c r="AB155" s="437"/>
      <c r="AC155" s="153"/>
      <c r="AD155" s="429">
        <f>COUNTIF(K154:AB155,"○")*3+COUNTIF(K154:AB155,"△")</f>
        <v>0</v>
      </c>
      <c r="AE155" s="430"/>
      <c r="AF155" s="429">
        <f>O156+J156+T156+Y156</f>
        <v>0</v>
      </c>
      <c r="AG155" s="430"/>
      <c r="AH155" s="427">
        <f>N156+S156+X156+AC156</f>
        <v>21</v>
      </c>
      <c r="AI155" s="427"/>
      <c r="AJ155" s="427">
        <f>AF155-AH155</f>
        <v>-21</v>
      </c>
      <c r="AK155" s="427"/>
      <c r="AL155" s="427">
        <v>4</v>
      </c>
      <c r="AM155" s="427"/>
      <c r="AN155" s="428">
        <f>AD155*10^9+AJ155*10^6+AF155*10^3-AH155</f>
        <v>-21000021</v>
      </c>
      <c r="AQ155" s="142"/>
    </row>
    <row r="156" spans="5:40" ht="13.5" customHeight="1">
      <c r="E156" s="434"/>
      <c r="F156" s="434"/>
      <c r="G156" s="434"/>
      <c r="H156" s="434"/>
      <c r="I156" s="434"/>
      <c r="J156" s="431">
        <v>0</v>
      </c>
      <c r="K156" s="156">
        <v>0</v>
      </c>
      <c r="L156" s="169" t="s">
        <v>505</v>
      </c>
      <c r="M156" s="156">
        <v>2</v>
      </c>
      <c r="N156" s="432">
        <v>6</v>
      </c>
      <c r="O156" s="431">
        <v>0</v>
      </c>
      <c r="P156" s="156">
        <v>0</v>
      </c>
      <c r="Q156" s="169" t="s">
        <v>505</v>
      </c>
      <c r="R156" s="156">
        <v>2</v>
      </c>
      <c r="S156" s="432">
        <v>6</v>
      </c>
      <c r="T156" s="431"/>
      <c r="U156" s="156"/>
      <c r="V156" s="151"/>
      <c r="W156" s="156"/>
      <c r="X156" s="432"/>
      <c r="Y156" s="431">
        <v>0</v>
      </c>
      <c r="Z156" s="156">
        <v>0</v>
      </c>
      <c r="AA156" s="169" t="s">
        <v>505</v>
      </c>
      <c r="AB156" s="156">
        <v>3</v>
      </c>
      <c r="AC156" s="432">
        <v>9</v>
      </c>
      <c r="AD156" s="429"/>
      <c r="AE156" s="430"/>
      <c r="AF156" s="429"/>
      <c r="AG156" s="430"/>
      <c r="AH156" s="427"/>
      <c r="AI156" s="427"/>
      <c r="AJ156" s="427"/>
      <c r="AK156" s="427"/>
      <c r="AL156" s="427"/>
      <c r="AM156" s="427"/>
      <c r="AN156" s="428"/>
    </row>
    <row r="157" spans="5:39" ht="13.5" customHeight="1">
      <c r="E157" s="158"/>
      <c r="F157" s="159"/>
      <c r="G157" s="159"/>
      <c r="H157" s="159"/>
      <c r="I157" s="160"/>
      <c r="J157" s="431"/>
      <c r="K157" s="170">
        <v>0</v>
      </c>
      <c r="L157" s="171" t="s">
        <v>505</v>
      </c>
      <c r="M157" s="170">
        <v>4</v>
      </c>
      <c r="N157" s="432"/>
      <c r="O157" s="431"/>
      <c r="P157" s="170">
        <v>0</v>
      </c>
      <c r="Q157" s="171" t="s">
        <v>505</v>
      </c>
      <c r="R157" s="170">
        <v>4</v>
      </c>
      <c r="S157" s="432"/>
      <c r="T157" s="431"/>
      <c r="U157" s="170"/>
      <c r="V157" s="162"/>
      <c r="W157" s="170"/>
      <c r="X157" s="432"/>
      <c r="Y157" s="431"/>
      <c r="Z157" s="170">
        <v>0</v>
      </c>
      <c r="AA157" s="171" t="s">
        <v>505</v>
      </c>
      <c r="AB157" s="170">
        <v>6</v>
      </c>
      <c r="AC157" s="432"/>
      <c r="AD157" s="173"/>
      <c r="AE157" s="174"/>
      <c r="AF157" s="144"/>
      <c r="AG157" s="146"/>
      <c r="AH157" s="144"/>
      <c r="AI157" s="146"/>
      <c r="AJ157" s="172"/>
      <c r="AK157" s="173"/>
      <c r="AL157" s="172"/>
      <c r="AM157" s="174"/>
    </row>
    <row r="158" spans="2:43" ht="13.5" customHeight="1">
      <c r="B158" s="142"/>
      <c r="E158" s="147"/>
      <c r="F158" s="148"/>
      <c r="G158" s="148"/>
      <c r="H158" s="148"/>
      <c r="I158" s="149"/>
      <c r="J158" s="154"/>
      <c r="K158" s="436" t="s">
        <v>561</v>
      </c>
      <c r="L158" s="436"/>
      <c r="M158" s="436"/>
      <c r="N158" s="155"/>
      <c r="O158" s="154"/>
      <c r="P158" s="424" t="s">
        <v>562</v>
      </c>
      <c r="Q158" s="424"/>
      <c r="R158" s="424"/>
      <c r="S158" s="155"/>
      <c r="T158" s="154"/>
      <c r="U158" s="436" t="s">
        <v>561</v>
      </c>
      <c r="V158" s="436"/>
      <c r="W158" s="436"/>
      <c r="X158" s="155"/>
      <c r="Y158" s="154"/>
      <c r="Z158" s="164"/>
      <c r="AA158" s="164"/>
      <c r="AB158" s="164"/>
      <c r="AC158" s="155"/>
      <c r="AD158" s="175"/>
      <c r="AE158" s="176"/>
      <c r="AF158" s="141"/>
      <c r="AG158" s="143"/>
      <c r="AH158" s="141"/>
      <c r="AI158" s="143"/>
      <c r="AJ158" s="168"/>
      <c r="AK158" s="166"/>
      <c r="AL158" s="168"/>
      <c r="AM158" s="167"/>
      <c r="AQ158" s="142"/>
    </row>
    <row r="159" spans="2:43" ht="13.5" customHeight="1">
      <c r="B159" s="142"/>
      <c r="E159" s="421" t="s">
        <v>517</v>
      </c>
      <c r="F159" s="421"/>
      <c r="G159" s="421"/>
      <c r="H159" s="421"/>
      <c r="I159" s="421"/>
      <c r="J159" s="150"/>
      <c r="K159" s="436"/>
      <c r="L159" s="436"/>
      <c r="M159" s="436"/>
      <c r="N159" s="153"/>
      <c r="O159" s="150"/>
      <c r="P159" s="437"/>
      <c r="Q159" s="437"/>
      <c r="R159" s="437"/>
      <c r="S159" s="153"/>
      <c r="T159" s="150"/>
      <c r="U159" s="436"/>
      <c r="V159" s="436"/>
      <c r="W159" s="436"/>
      <c r="X159" s="153"/>
      <c r="Y159" s="150"/>
      <c r="Z159" s="151"/>
      <c r="AA159" s="151"/>
      <c r="AB159" s="151"/>
      <c r="AC159" s="153"/>
      <c r="AD159" s="429">
        <f>COUNTIF(K158:AB159,"○")*3+COUNTIF(K158:AB159,"△")</f>
        <v>6</v>
      </c>
      <c r="AE159" s="430"/>
      <c r="AF159" s="429">
        <f>O160+J160+T160+Y160</f>
        <v>12</v>
      </c>
      <c r="AG159" s="430"/>
      <c r="AH159" s="427">
        <f>N160+S160+X160+AC160</f>
        <v>1</v>
      </c>
      <c r="AI159" s="427"/>
      <c r="AJ159" s="427">
        <f>AF159-AH159</f>
        <v>11</v>
      </c>
      <c r="AK159" s="427"/>
      <c r="AL159" s="427">
        <v>2</v>
      </c>
      <c r="AM159" s="427"/>
      <c r="AN159" s="428">
        <f>AD159*10^9+AJ159*10^6+AF159*10^3-AH159</f>
        <v>6011011999</v>
      </c>
      <c r="AQ159" s="142"/>
    </row>
    <row r="160" spans="5:40" ht="13.5" customHeight="1">
      <c r="E160" s="421"/>
      <c r="F160" s="421"/>
      <c r="G160" s="421"/>
      <c r="H160" s="421"/>
      <c r="I160" s="421"/>
      <c r="J160" s="431">
        <v>3</v>
      </c>
      <c r="K160" s="156">
        <v>1</v>
      </c>
      <c r="L160" s="169" t="s">
        <v>505</v>
      </c>
      <c r="M160" s="156">
        <v>0</v>
      </c>
      <c r="N160" s="432">
        <v>0</v>
      </c>
      <c r="O160" s="431">
        <v>0</v>
      </c>
      <c r="P160" s="156">
        <v>0</v>
      </c>
      <c r="Q160" s="169" t="s">
        <v>505</v>
      </c>
      <c r="R160" s="156">
        <v>0</v>
      </c>
      <c r="S160" s="432">
        <v>1</v>
      </c>
      <c r="T160" s="431">
        <v>9</v>
      </c>
      <c r="U160" s="156">
        <v>3</v>
      </c>
      <c r="V160" s="169" t="s">
        <v>505</v>
      </c>
      <c r="W160" s="156">
        <v>0</v>
      </c>
      <c r="X160" s="432">
        <v>0</v>
      </c>
      <c r="Y160" s="431"/>
      <c r="Z160" s="156"/>
      <c r="AA160" s="151"/>
      <c r="AB160" s="156"/>
      <c r="AC160" s="432"/>
      <c r="AD160" s="429"/>
      <c r="AE160" s="430"/>
      <c r="AF160" s="429"/>
      <c r="AG160" s="430"/>
      <c r="AH160" s="427"/>
      <c r="AI160" s="427"/>
      <c r="AJ160" s="427"/>
      <c r="AK160" s="427"/>
      <c r="AL160" s="427"/>
      <c r="AM160" s="427"/>
      <c r="AN160" s="428"/>
    </row>
    <row r="161" spans="5:39" ht="13.5" customHeight="1">
      <c r="E161" s="158"/>
      <c r="F161" s="159"/>
      <c r="G161" s="159"/>
      <c r="H161" s="159"/>
      <c r="I161" s="160"/>
      <c r="J161" s="431"/>
      <c r="K161" s="170">
        <v>2</v>
      </c>
      <c r="L161" s="171" t="s">
        <v>505</v>
      </c>
      <c r="M161" s="170">
        <v>0</v>
      </c>
      <c r="N161" s="432"/>
      <c r="O161" s="431"/>
      <c r="P161" s="170">
        <v>0</v>
      </c>
      <c r="Q161" s="171" t="s">
        <v>505</v>
      </c>
      <c r="R161" s="170">
        <v>1</v>
      </c>
      <c r="S161" s="432"/>
      <c r="T161" s="431"/>
      <c r="U161" s="170">
        <v>6</v>
      </c>
      <c r="V161" s="171" t="s">
        <v>505</v>
      </c>
      <c r="W161" s="170">
        <v>0</v>
      </c>
      <c r="X161" s="432"/>
      <c r="Y161" s="431"/>
      <c r="Z161" s="170"/>
      <c r="AA161" s="162"/>
      <c r="AB161" s="170"/>
      <c r="AC161" s="432"/>
      <c r="AD161" s="173"/>
      <c r="AE161" s="174"/>
      <c r="AF161" s="144"/>
      <c r="AG161" s="146"/>
      <c r="AH161" s="144"/>
      <c r="AI161" s="146"/>
      <c r="AJ161" s="172"/>
      <c r="AK161" s="173"/>
      <c r="AL161" s="172"/>
      <c r="AM161" s="174"/>
    </row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</sheetData>
  <sheetProtection/>
  <mergeCells count="512">
    <mergeCell ref="Z79:AB80"/>
    <mergeCell ref="AI78:AJ78"/>
    <mergeCell ref="AK78:AL78"/>
    <mergeCell ref="AM78:AN78"/>
    <mergeCell ref="AO78:AP78"/>
    <mergeCell ref="AH159:AI160"/>
    <mergeCell ref="AJ159:AK160"/>
    <mergeCell ref="AL159:AM160"/>
    <mergeCell ref="AN159:AN160"/>
    <mergeCell ref="J160:J161"/>
    <mergeCell ref="N160:N161"/>
    <mergeCell ref="O160:O161"/>
    <mergeCell ref="S160:S161"/>
    <mergeCell ref="T160:T161"/>
    <mergeCell ref="X160:X161"/>
    <mergeCell ref="K158:M159"/>
    <mergeCell ref="P158:R159"/>
    <mergeCell ref="U158:W159"/>
    <mergeCell ref="E159:I160"/>
    <mergeCell ref="AD159:AE160"/>
    <mergeCell ref="AF159:AG160"/>
    <mergeCell ref="Y160:Y161"/>
    <mergeCell ref="AC160:AC161"/>
    <mergeCell ref="AH155:AI156"/>
    <mergeCell ref="AJ155:AK156"/>
    <mergeCell ref="AL155:AM156"/>
    <mergeCell ref="AN155:AN156"/>
    <mergeCell ref="J156:J157"/>
    <mergeCell ref="N156:N157"/>
    <mergeCell ref="O156:O157"/>
    <mergeCell ref="S156:S157"/>
    <mergeCell ref="T156:T157"/>
    <mergeCell ref="X156:X157"/>
    <mergeCell ref="K154:M155"/>
    <mergeCell ref="P154:R155"/>
    <mergeCell ref="Z154:AB155"/>
    <mergeCell ref="E155:I156"/>
    <mergeCell ref="AD155:AE156"/>
    <mergeCell ref="AF155:AG156"/>
    <mergeCell ref="Y156:Y157"/>
    <mergeCell ref="AC156:AC157"/>
    <mergeCell ref="AH151:AI152"/>
    <mergeCell ref="AJ151:AK152"/>
    <mergeCell ref="AL151:AM152"/>
    <mergeCell ref="AN151:AN152"/>
    <mergeCell ref="J152:J153"/>
    <mergeCell ref="N152:N153"/>
    <mergeCell ref="O152:O153"/>
    <mergeCell ref="S152:S153"/>
    <mergeCell ref="T152:T153"/>
    <mergeCell ref="X152:X153"/>
    <mergeCell ref="K150:M151"/>
    <mergeCell ref="U150:W151"/>
    <mergeCell ref="Z150:AB151"/>
    <mergeCell ref="E151:I152"/>
    <mergeCell ref="AD151:AE152"/>
    <mergeCell ref="AF151:AG152"/>
    <mergeCell ref="Y152:Y153"/>
    <mergeCell ref="AC152:AC153"/>
    <mergeCell ref="AN147:AN148"/>
    <mergeCell ref="O148:O149"/>
    <mergeCell ref="S148:S149"/>
    <mergeCell ref="T148:T149"/>
    <mergeCell ref="X148:X149"/>
    <mergeCell ref="Y148:Y149"/>
    <mergeCell ref="AC148:AC149"/>
    <mergeCell ref="E147:I148"/>
    <mergeCell ref="AD147:AE148"/>
    <mergeCell ref="AF147:AG148"/>
    <mergeCell ref="AH147:AI148"/>
    <mergeCell ref="AJ147:AK148"/>
    <mergeCell ref="AL147:AM148"/>
    <mergeCell ref="AH143:AI144"/>
    <mergeCell ref="AJ143:AK144"/>
    <mergeCell ref="AL143:AM144"/>
    <mergeCell ref="P146:R147"/>
    <mergeCell ref="U146:W147"/>
    <mergeCell ref="Z146:AB147"/>
    <mergeCell ref="J143:N144"/>
    <mergeCell ref="O143:S144"/>
    <mergeCell ref="T143:X144"/>
    <mergeCell ref="Y143:AC144"/>
    <mergeCell ref="AD143:AE144"/>
    <mergeCell ref="AF143:AG144"/>
    <mergeCell ref="AH131:AI132"/>
    <mergeCell ref="AJ131:AK132"/>
    <mergeCell ref="AL131:AM132"/>
    <mergeCell ref="AN131:AN132"/>
    <mergeCell ref="J132:J133"/>
    <mergeCell ref="N132:N133"/>
    <mergeCell ref="O132:O133"/>
    <mergeCell ref="S132:S133"/>
    <mergeCell ref="T132:T133"/>
    <mergeCell ref="X132:X133"/>
    <mergeCell ref="K130:M131"/>
    <mergeCell ref="P130:R131"/>
    <mergeCell ref="U130:W131"/>
    <mergeCell ref="E131:I132"/>
    <mergeCell ref="AD131:AE132"/>
    <mergeCell ref="AF131:AG132"/>
    <mergeCell ref="Y132:Y133"/>
    <mergeCell ref="AC132:AC133"/>
    <mergeCell ref="AH127:AI128"/>
    <mergeCell ref="AJ127:AK128"/>
    <mergeCell ref="AL127:AM128"/>
    <mergeCell ref="AN127:AN128"/>
    <mergeCell ref="J128:J129"/>
    <mergeCell ref="N128:N129"/>
    <mergeCell ref="O128:O129"/>
    <mergeCell ref="S128:S129"/>
    <mergeCell ref="T128:T129"/>
    <mergeCell ref="X128:X129"/>
    <mergeCell ref="K126:M127"/>
    <mergeCell ref="P126:R127"/>
    <mergeCell ref="Z126:AB127"/>
    <mergeCell ref="E127:I128"/>
    <mergeCell ref="AD127:AE128"/>
    <mergeCell ref="AF127:AG128"/>
    <mergeCell ref="Y128:Y129"/>
    <mergeCell ref="AC128:AC129"/>
    <mergeCell ref="AH123:AI124"/>
    <mergeCell ref="AJ123:AK124"/>
    <mergeCell ref="AL123:AM124"/>
    <mergeCell ref="AN123:AN124"/>
    <mergeCell ref="J124:J125"/>
    <mergeCell ref="N124:N125"/>
    <mergeCell ref="O124:O125"/>
    <mergeCell ref="S124:S125"/>
    <mergeCell ref="T124:T125"/>
    <mergeCell ref="X124:X125"/>
    <mergeCell ref="K122:M123"/>
    <mergeCell ref="U122:W123"/>
    <mergeCell ref="Z122:AB123"/>
    <mergeCell ref="E123:I124"/>
    <mergeCell ref="AD123:AE124"/>
    <mergeCell ref="AF123:AG124"/>
    <mergeCell ref="Y124:Y125"/>
    <mergeCell ref="AC124:AC125"/>
    <mergeCell ref="AN119:AN120"/>
    <mergeCell ref="O120:O121"/>
    <mergeCell ref="S120:S121"/>
    <mergeCell ref="T120:T121"/>
    <mergeCell ref="X120:X121"/>
    <mergeCell ref="Y120:Y121"/>
    <mergeCell ref="AC120:AC121"/>
    <mergeCell ref="E119:I120"/>
    <mergeCell ref="AD119:AE120"/>
    <mergeCell ref="AF119:AG120"/>
    <mergeCell ref="AH119:AI120"/>
    <mergeCell ref="AJ119:AK120"/>
    <mergeCell ref="AL119:AM120"/>
    <mergeCell ref="AH115:AI116"/>
    <mergeCell ref="AJ115:AK116"/>
    <mergeCell ref="AL115:AM116"/>
    <mergeCell ref="P118:R119"/>
    <mergeCell ref="U118:W119"/>
    <mergeCell ref="Z118:AB119"/>
    <mergeCell ref="J115:N116"/>
    <mergeCell ref="O115:S116"/>
    <mergeCell ref="T115:X116"/>
    <mergeCell ref="Y115:AC116"/>
    <mergeCell ref="AD115:AE116"/>
    <mergeCell ref="AF115:AG116"/>
    <mergeCell ref="AH105:AI106"/>
    <mergeCell ref="AJ105:AK106"/>
    <mergeCell ref="AL105:AM106"/>
    <mergeCell ref="AN105:AN106"/>
    <mergeCell ref="J106:J107"/>
    <mergeCell ref="N106:N107"/>
    <mergeCell ref="O106:O107"/>
    <mergeCell ref="S106:S107"/>
    <mergeCell ref="T106:T107"/>
    <mergeCell ref="X106:X107"/>
    <mergeCell ref="K104:M105"/>
    <mergeCell ref="P104:R105"/>
    <mergeCell ref="U104:W105"/>
    <mergeCell ref="E105:I106"/>
    <mergeCell ref="AD105:AE106"/>
    <mergeCell ref="AF105:AG106"/>
    <mergeCell ref="Y106:Y107"/>
    <mergeCell ref="AC106:AC107"/>
    <mergeCell ref="AH101:AI102"/>
    <mergeCell ref="AJ101:AK102"/>
    <mergeCell ref="AL101:AM102"/>
    <mergeCell ref="AN101:AN102"/>
    <mergeCell ref="J102:J103"/>
    <mergeCell ref="N102:N103"/>
    <mergeCell ref="O102:O103"/>
    <mergeCell ref="S102:S103"/>
    <mergeCell ref="T102:T103"/>
    <mergeCell ref="X102:X103"/>
    <mergeCell ref="K100:M101"/>
    <mergeCell ref="P100:R101"/>
    <mergeCell ref="Z100:AB101"/>
    <mergeCell ref="E101:I102"/>
    <mergeCell ref="AD101:AE102"/>
    <mergeCell ref="AF101:AG102"/>
    <mergeCell ref="Y102:Y103"/>
    <mergeCell ref="AC102:AC103"/>
    <mergeCell ref="AH97:AI98"/>
    <mergeCell ref="AJ97:AK98"/>
    <mergeCell ref="AL97:AM98"/>
    <mergeCell ref="AN97:AN98"/>
    <mergeCell ref="J98:J99"/>
    <mergeCell ref="N98:N99"/>
    <mergeCell ref="O98:O99"/>
    <mergeCell ref="S98:S99"/>
    <mergeCell ref="T98:T99"/>
    <mergeCell ref="X98:X99"/>
    <mergeCell ref="K96:M97"/>
    <mergeCell ref="U96:W97"/>
    <mergeCell ref="Z96:AB97"/>
    <mergeCell ref="E97:I98"/>
    <mergeCell ref="AD97:AE98"/>
    <mergeCell ref="AF97:AG98"/>
    <mergeCell ref="Y98:Y99"/>
    <mergeCell ref="AC98:AC99"/>
    <mergeCell ref="AL93:AM94"/>
    <mergeCell ref="AN93:AN94"/>
    <mergeCell ref="O94:O95"/>
    <mergeCell ref="S94:S95"/>
    <mergeCell ref="T94:T95"/>
    <mergeCell ref="X94:X95"/>
    <mergeCell ref="Y94:Y95"/>
    <mergeCell ref="AC94:AC95"/>
    <mergeCell ref="AJ89:AK90"/>
    <mergeCell ref="AL89:AM90"/>
    <mergeCell ref="P92:R93"/>
    <mergeCell ref="U92:W93"/>
    <mergeCell ref="Z92:AB93"/>
    <mergeCell ref="E93:I94"/>
    <mergeCell ref="AD93:AE94"/>
    <mergeCell ref="AF93:AG94"/>
    <mergeCell ref="AH93:AI94"/>
    <mergeCell ref="AJ93:AK94"/>
    <mergeCell ref="AH81:AH82"/>
    <mergeCell ref="J89:N90"/>
    <mergeCell ref="O89:S90"/>
    <mergeCell ref="T89:X90"/>
    <mergeCell ref="Y89:AC90"/>
    <mergeCell ref="AD89:AE90"/>
    <mergeCell ref="AF89:AG90"/>
    <mergeCell ref="AH89:AI90"/>
    <mergeCell ref="AK80:AL81"/>
    <mergeCell ref="AM80:AN81"/>
    <mergeCell ref="AO80:AP81"/>
    <mergeCell ref="AQ80:AR81"/>
    <mergeCell ref="AS80:AS81"/>
    <mergeCell ref="J81:J82"/>
    <mergeCell ref="N81:N82"/>
    <mergeCell ref="O81:O82"/>
    <mergeCell ref="S81:S82"/>
    <mergeCell ref="T81:T82"/>
    <mergeCell ref="AH77:AH78"/>
    <mergeCell ref="K79:M80"/>
    <mergeCell ref="P79:R80"/>
    <mergeCell ref="U79:W80"/>
    <mergeCell ref="E80:I81"/>
    <mergeCell ref="AI80:AJ81"/>
    <mergeCell ref="X81:X82"/>
    <mergeCell ref="Y81:Y82"/>
    <mergeCell ref="AC81:AC82"/>
    <mergeCell ref="AD81:AD82"/>
    <mergeCell ref="AK76:AL77"/>
    <mergeCell ref="AM76:AN77"/>
    <mergeCell ref="AO76:AP77"/>
    <mergeCell ref="AQ76:AR77"/>
    <mergeCell ref="AS76:AS77"/>
    <mergeCell ref="J77:J78"/>
    <mergeCell ref="N77:N78"/>
    <mergeCell ref="O77:O78"/>
    <mergeCell ref="S77:S78"/>
    <mergeCell ref="T77:T78"/>
    <mergeCell ref="K75:M76"/>
    <mergeCell ref="P75:R76"/>
    <mergeCell ref="U75:W76"/>
    <mergeCell ref="AE75:AG76"/>
    <mergeCell ref="E76:I77"/>
    <mergeCell ref="AI76:AJ77"/>
    <mergeCell ref="X77:X78"/>
    <mergeCell ref="Y77:Y78"/>
    <mergeCell ref="AC77:AC78"/>
    <mergeCell ref="AD77:AD78"/>
    <mergeCell ref="T73:T74"/>
    <mergeCell ref="X73:X74"/>
    <mergeCell ref="Y73:Y74"/>
    <mergeCell ref="AC73:AC74"/>
    <mergeCell ref="AD73:AD74"/>
    <mergeCell ref="AH73:AH74"/>
    <mergeCell ref="AI72:AJ73"/>
    <mergeCell ref="AK72:AL73"/>
    <mergeCell ref="AM72:AN73"/>
    <mergeCell ref="AO72:AP73"/>
    <mergeCell ref="AQ72:AR73"/>
    <mergeCell ref="AS72:AS73"/>
    <mergeCell ref="AH69:AH70"/>
    <mergeCell ref="K71:M72"/>
    <mergeCell ref="P71:R72"/>
    <mergeCell ref="Z71:AB72"/>
    <mergeCell ref="AE71:AG72"/>
    <mergeCell ref="E72:I73"/>
    <mergeCell ref="J73:J74"/>
    <mergeCell ref="N73:N74"/>
    <mergeCell ref="O73:O74"/>
    <mergeCell ref="S73:S74"/>
    <mergeCell ref="AK68:AL69"/>
    <mergeCell ref="AM68:AN69"/>
    <mergeCell ref="AO68:AP69"/>
    <mergeCell ref="AQ68:AR69"/>
    <mergeCell ref="AS68:AS69"/>
    <mergeCell ref="J69:J70"/>
    <mergeCell ref="N69:N70"/>
    <mergeCell ref="O69:O70"/>
    <mergeCell ref="S69:S70"/>
    <mergeCell ref="T69:T70"/>
    <mergeCell ref="K67:M68"/>
    <mergeCell ref="U67:W68"/>
    <mergeCell ref="Z67:AB68"/>
    <mergeCell ref="AE67:AG68"/>
    <mergeCell ref="E68:I69"/>
    <mergeCell ref="AI68:AJ69"/>
    <mergeCell ref="X69:X70"/>
    <mergeCell ref="Y69:Y70"/>
    <mergeCell ref="AC69:AC70"/>
    <mergeCell ref="AD69:AD70"/>
    <mergeCell ref="AS64:AS65"/>
    <mergeCell ref="O65:O66"/>
    <mergeCell ref="S65:S66"/>
    <mergeCell ref="T65:T66"/>
    <mergeCell ref="X65:X66"/>
    <mergeCell ref="Y65:Y66"/>
    <mergeCell ref="AC65:AC66"/>
    <mergeCell ref="AD65:AD66"/>
    <mergeCell ref="AH65:AH66"/>
    <mergeCell ref="E64:I65"/>
    <mergeCell ref="AI64:AJ65"/>
    <mergeCell ref="AK64:AL65"/>
    <mergeCell ref="AM64:AN65"/>
    <mergeCell ref="AO64:AP65"/>
    <mergeCell ref="AQ64:AR65"/>
    <mergeCell ref="AK60:AL61"/>
    <mergeCell ref="AM60:AN61"/>
    <mergeCell ref="AO60:AP61"/>
    <mergeCell ref="AQ60:AR61"/>
    <mergeCell ref="P63:R64"/>
    <mergeCell ref="U63:W64"/>
    <mergeCell ref="Z63:AB64"/>
    <mergeCell ref="AE63:AG64"/>
    <mergeCell ref="J60:N61"/>
    <mergeCell ref="O60:S61"/>
    <mergeCell ref="T60:X61"/>
    <mergeCell ref="Y60:AC61"/>
    <mergeCell ref="AD60:AH61"/>
    <mergeCell ref="AI60:AJ61"/>
    <mergeCell ref="AH48:AI49"/>
    <mergeCell ref="AJ48:AK49"/>
    <mergeCell ref="AL48:AM49"/>
    <mergeCell ref="AN48:AN49"/>
    <mergeCell ref="J49:J50"/>
    <mergeCell ref="N49:N50"/>
    <mergeCell ref="O49:O50"/>
    <mergeCell ref="S49:S50"/>
    <mergeCell ref="T49:T50"/>
    <mergeCell ref="X49:X50"/>
    <mergeCell ref="K47:M48"/>
    <mergeCell ref="P47:R48"/>
    <mergeCell ref="U47:W48"/>
    <mergeCell ref="E48:I49"/>
    <mergeCell ref="AD48:AE49"/>
    <mergeCell ref="AF48:AG49"/>
    <mergeCell ref="Y49:Y50"/>
    <mergeCell ref="AC49:AC50"/>
    <mergeCell ref="AH44:AI45"/>
    <mergeCell ref="AJ44:AK45"/>
    <mergeCell ref="AL44:AM45"/>
    <mergeCell ref="AN44:AN45"/>
    <mergeCell ref="J45:J46"/>
    <mergeCell ref="N45:N46"/>
    <mergeCell ref="O45:O46"/>
    <mergeCell ref="S45:S46"/>
    <mergeCell ref="T45:T46"/>
    <mergeCell ref="X45:X46"/>
    <mergeCell ref="K43:M44"/>
    <mergeCell ref="P43:R44"/>
    <mergeCell ref="Z43:AB44"/>
    <mergeCell ref="E44:I45"/>
    <mergeCell ref="AD44:AE45"/>
    <mergeCell ref="AF44:AG45"/>
    <mergeCell ref="Y45:Y46"/>
    <mergeCell ref="AC45:AC46"/>
    <mergeCell ref="AH40:AI41"/>
    <mergeCell ref="AJ40:AK41"/>
    <mergeCell ref="AL40:AM41"/>
    <mergeCell ref="AN40:AN41"/>
    <mergeCell ref="J41:J42"/>
    <mergeCell ref="N41:N42"/>
    <mergeCell ref="O41:O42"/>
    <mergeCell ref="S41:S42"/>
    <mergeCell ref="T41:T42"/>
    <mergeCell ref="X41:X42"/>
    <mergeCell ref="K39:M40"/>
    <mergeCell ref="U39:W40"/>
    <mergeCell ref="Z39:AB40"/>
    <mergeCell ref="E40:I41"/>
    <mergeCell ref="AD40:AE41"/>
    <mergeCell ref="AF40:AG41"/>
    <mergeCell ref="Y41:Y42"/>
    <mergeCell ref="AC41:AC42"/>
    <mergeCell ref="AN36:AN37"/>
    <mergeCell ref="O37:O38"/>
    <mergeCell ref="S37:S38"/>
    <mergeCell ref="T37:T38"/>
    <mergeCell ref="X37:X38"/>
    <mergeCell ref="Y37:Y38"/>
    <mergeCell ref="AC37:AC38"/>
    <mergeCell ref="E36:I37"/>
    <mergeCell ref="AD36:AE37"/>
    <mergeCell ref="AF36:AG37"/>
    <mergeCell ref="AH36:AI37"/>
    <mergeCell ref="AJ36:AK37"/>
    <mergeCell ref="AL36:AM37"/>
    <mergeCell ref="AH32:AI33"/>
    <mergeCell ref="AJ32:AK33"/>
    <mergeCell ref="AL32:AM33"/>
    <mergeCell ref="P35:R36"/>
    <mergeCell ref="U35:W36"/>
    <mergeCell ref="Z35:AB36"/>
    <mergeCell ref="J32:N33"/>
    <mergeCell ref="O32:S33"/>
    <mergeCell ref="T32:X33"/>
    <mergeCell ref="Y32:AC33"/>
    <mergeCell ref="AD32:AE33"/>
    <mergeCell ref="AF32:AG33"/>
    <mergeCell ref="AH22:AI23"/>
    <mergeCell ref="AJ22:AK23"/>
    <mergeCell ref="AL22:AM23"/>
    <mergeCell ref="AN22:AN23"/>
    <mergeCell ref="J23:J24"/>
    <mergeCell ref="N23:N24"/>
    <mergeCell ref="O23:O24"/>
    <mergeCell ref="S23:S24"/>
    <mergeCell ref="T23:T24"/>
    <mergeCell ref="X23:X24"/>
    <mergeCell ref="K21:M22"/>
    <mergeCell ref="P21:R22"/>
    <mergeCell ref="U21:W22"/>
    <mergeCell ref="E22:I23"/>
    <mergeCell ref="AD22:AE23"/>
    <mergeCell ref="AF22:AG23"/>
    <mergeCell ref="Y23:Y24"/>
    <mergeCell ref="AC23:AC24"/>
    <mergeCell ref="AH18:AI19"/>
    <mergeCell ref="AJ18:AK19"/>
    <mergeCell ref="AL18:AM19"/>
    <mergeCell ref="AN18:AN19"/>
    <mergeCell ref="J19:J20"/>
    <mergeCell ref="N19:N20"/>
    <mergeCell ref="O19:O20"/>
    <mergeCell ref="S19:S20"/>
    <mergeCell ref="T19:T20"/>
    <mergeCell ref="X19:X20"/>
    <mergeCell ref="K17:M18"/>
    <mergeCell ref="P17:R18"/>
    <mergeCell ref="Z17:AB18"/>
    <mergeCell ref="E18:I19"/>
    <mergeCell ref="AD18:AE19"/>
    <mergeCell ref="AF18:AG19"/>
    <mergeCell ref="Y19:Y20"/>
    <mergeCell ref="AC19:AC20"/>
    <mergeCell ref="AH14:AI15"/>
    <mergeCell ref="AJ14:AK15"/>
    <mergeCell ref="AL14:AM15"/>
    <mergeCell ref="AN14:AN15"/>
    <mergeCell ref="J15:J16"/>
    <mergeCell ref="N15:N16"/>
    <mergeCell ref="O15:O16"/>
    <mergeCell ref="S15:S16"/>
    <mergeCell ref="T15:T16"/>
    <mergeCell ref="X15:X16"/>
    <mergeCell ref="K13:M14"/>
    <mergeCell ref="U13:W14"/>
    <mergeCell ref="Z13:AB14"/>
    <mergeCell ref="E14:I15"/>
    <mergeCell ref="AD14:AE15"/>
    <mergeCell ref="AF14:AG15"/>
    <mergeCell ref="Y15:Y16"/>
    <mergeCell ref="AC15:AC16"/>
    <mergeCell ref="AN10:AN11"/>
    <mergeCell ref="O11:O12"/>
    <mergeCell ref="S11:S12"/>
    <mergeCell ref="T11:T12"/>
    <mergeCell ref="X11:X12"/>
    <mergeCell ref="Y11:Y12"/>
    <mergeCell ref="AC11:AC12"/>
    <mergeCell ref="E10:I11"/>
    <mergeCell ref="AD10:AE11"/>
    <mergeCell ref="AF10:AG11"/>
    <mergeCell ref="AH10:AI11"/>
    <mergeCell ref="AJ10:AK11"/>
    <mergeCell ref="AL10:AM11"/>
    <mergeCell ref="AH6:AI7"/>
    <mergeCell ref="AJ6:AK7"/>
    <mergeCell ref="AL6:AM7"/>
    <mergeCell ref="P9:R10"/>
    <mergeCell ref="U9:W10"/>
    <mergeCell ref="Z9:AB10"/>
    <mergeCell ref="J6:N7"/>
    <mergeCell ref="O6:S7"/>
    <mergeCell ref="T6:X7"/>
    <mergeCell ref="Y6:AC7"/>
    <mergeCell ref="AD6:AE7"/>
    <mergeCell ref="AF6:AG7"/>
  </mergeCells>
  <printOptions/>
  <pageMargins left="0.7" right="0.7" top="0.75" bottom="0.75" header="0.3" footer="0.3"/>
  <pageSetup orientation="portrait" paperSize="9" scale="67" r:id="rId2"/>
  <rowBreaks count="1" manualBreakCount="1">
    <brk id="85" min="2" max="4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B41"/>
  <sheetViews>
    <sheetView view="pageBreakPreview" zoomScale="115" zoomScaleSheetLayoutView="115" zoomScalePageLayoutView="0" workbookViewId="0" topLeftCell="A14">
      <selection activeCell="I26" sqref="I26"/>
    </sheetView>
  </sheetViews>
  <sheetFormatPr defaultColWidth="9.140625" defaultRowHeight="15"/>
  <cols>
    <col min="1" max="1" width="3.28125" style="22" customWidth="1"/>
    <col min="2" max="12" width="1.8515625" style="22" customWidth="1"/>
    <col min="13" max="13" width="1.28515625" style="22" customWidth="1"/>
    <col min="14" max="15" width="0.5625" style="22" customWidth="1"/>
    <col min="16" max="16" width="1.28515625" style="22" customWidth="1"/>
    <col min="17" max="38" width="1.8515625" style="22" customWidth="1"/>
    <col min="39" max="39" width="1.28515625" style="22" customWidth="1"/>
    <col min="40" max="41" width="0.5625" style="22" customWidth="1"/>
    <col min="42" max="42" width="1.28515625" style="22" customWidth="1"/>
    <col min="43" max="55" width="1.8515625" style="22" customWidth="1"/>
    <col min="56" max="56" width="0.5625" style="22" customWidth="1"/>
    <col min="57" max="16384" width="9.00390625" style="22" customWidth="1"/>
  </cols>
  <sheetData>
    <row r="1" spans="2:54" ht="19.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5"/>
      <c r="BB1" s="65"/>
    </row>
    <row r="2" spans="6:44" ht="33.75" customHeight="1">
      <c r="F2" s="221" t="s">
        <v>299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6:44" ht="18" customHeigh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25:43" ht="11.25" customHeight="1">
      <c r="Y4" s="222" t="s">
        <v>300</v>
      </c>
      <c r="Z4" s="222"/>
      <c r="AA4" s="222"/>
      <c r="AB4" s="222"/>
      <c r="AC4" s="222"/>
      <c r="AD4" s="222"/>
      <c r="AK4" s="70"/>
      <c r="AL4" s="70"/>
      <c r="AM4" s="70"/>
      <c r="AN4" s="70"/>
      <c r="AO4" s="70"/>
      <c r="AP4" s="70"/>
      <c r="AQ4" s="70"/>
    </row>
    <row r="5" spans="21:30" ht="11.25" customHeight="1">
      <c r="U5" s="223" t="s">
        <v>518</v>
      </c>
      <c r="V5" s="223"/>
      <c r="W5" s="223"/>
      <c r="X5" s="223"/>
      <c r="Y5" s="222"/>
      <c r="Z5" s="222"/>
      <c r="AA5" s="222"/>
      <c r="AB5" s="222"/>
      <c r="AC5" s="222"/>
      <c r="AD5" s="222"/>
    </row>
    <row r="6" spans="21:30" ht="11.25" customHeight="1">
      <c r="U6" s="72"/>
      <c r="V6" s="223" t="s">
        <v>519</v>
      </c>
      <c r="W6" s="223"/>
      <c r="X6" s="72"/>
      <c r="Y6" s="224" t="s">
        <v>303</v>
      </c>
      <c r="Z6" s="224"/>
      <c r="AA6" s="224"/>
      <c r="AB6" s="224"/>
      <c r="AC6" s="224"/>
      <c r="AD6" s="224"/>
    </row>
    <row r="7" spans="21:30" ht="11.25" customHeight="1">
      <c r="U7" s="74"/>
      <c r="V7" s="74"/>
      <c r="W7" s="74"/>
      <c r="X7" s="74"/>
      <c r="Y7" s="224"/>
      <c r="Z7" s="224"/>
      <c r="AA7" s="224"/>
      <c r="AB7" s="224"/>
      <c r="AC7" s="224"/>
      <c r="AD7" s="224"/>
    </row>
    <row r="8" spans="21:28" ht="11.25" customHeight="1">
      <c r="U8" s="74"/>
      <c r="V8" s="74"/>
      <c r="W8" s="74"/>
      <c r="X8" s="74"/>
      <c r="AB8" s="75"/>
    </row>
    <row r="9" spans="15:40" ht="7.5" customHeight="1"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</row>
    <row r="10" spans="15:40" ht="11.25" customHeight="1">
      <c r="O10" s="79"/>
      <c r="P10" s="74"/>
      <c r="Q10" s="74"/>
      <c r="R10" s="74"/>
      <c r="S10" s="74"/>
      <c r="T10" s="74"/>
      <c r="U10" s="223" t="s">
        <v>520</v>
      </c>
      <c r="V10" s="223"/>
      <c r="W10" s="223"/>
      <c r="X10" s="223"/>
      <c r="Y10" s="224" t="s">
        <v>305</v>
      </c>
      <c r="Z10" s="224"/>
      <c r="AA10" s="224"/>
      <c r="AB10" s="224"/>
      <c r="AC10" s="224"/>
      <c r="AD10" s="224"/>
      <c r="AI10" s="74"/>
      <c r="AJ10" s="74"/>
      <c r="AK10" s="74"/>
      <c r="AL10" s="74"/>
      <c r="AM10" s="74"/>
      <c r="AN10" s="80"/>
    </row>
    <row r="11" spans="15:40" ht="11.25" customHeight="1">
      <c r="O11" s="79"/>
      <c r="P11" s="74"/>
      <c r="Q11" s="74"/>
      <c r="R11" s="74"/>
      <c r="S11" s="74"/>
      <c r="T11" s="74"/>
      <c r="U11" s="72"/>
      <c r="V11" s="223" t="s">
        <v>221</v>
      </c>
      <c r="W11" s="223"/>
      <c r="X11" s="72"/>
      <c r="Y11" s="224"/>
      <c r="Z11" s="224"/>
      <c r="AA11" s="224"/>
      <c r="AB11" s="224"/>
      <c r="AC11" s="224"/>
      <c r="AD11" s="224"/>
      <c r="AI11" s="74"/>
      <c r="AJ11" s="74"/>
      <c r="AK11" s="74"/>
      <c r="AL11" s="74"/>
      <c r="AM11" s="74"/>
      <c r="AN11" s="80"/>
    </row>
    <row r="12" spans="15:40" ht="7.5" customHeight="1">
      <c r="O12" s="79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  <c r="AB12" s="83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0"/>
    </row>
    <row r="13" spans="15:40" ht="11.25" customHeight="1">
      <c r="O13" s="84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7:47" ht="11.25" customHeight="1">
      <c r="G14" s="80"/>
      <c r="H14" s="76"/>
      <c r="I14" s="77"/>
      <c r="J14" s="87"/>
      <c r="K14" s="87"/>
      <c r="L14" s="228" t="s">
        <v>306</v>
      </c>
      <c r="M14" s="228"/>
      <c r="N14" s="228"/>
      <c r="O14" s="228"/>
      <c r="P14" s="228"/>
      <c r="Q14" s="228"/>
      <c r="R14" s="77"/>
      <c r="S14" s="77"/>
      <c r="T14" s="77"/>
      <c r="U14" s="78"/>
      <c r="AH14" s="76"/>
      <c r="AI14" s="77"/>
      <c r="AJ14" s="87"/>
      <c r="AK14" s="87"/>
      <c r="AL14" s="228" t="s">
        <v>521</v>
      </c>
      <c r="AM14" s="228"/>
      <c r="AN14" s="228"/>
      <c r="AO14" s="228"/>
      <c r="AP14" s="228"/>
      <c r="AQ14" s="228"/>
      <c r="AR14" s="77"/>
      <c r="AS14" s="77"/>
      <c r="AT14" s="77"/>
      <c r="AU14" s="78"/>
    </row>
    <row r="15" spans="7:47" ht="11.25" customHeight="1">
      <c r="G15" s="80"/>
      <c r="H15" s="79"/>
      <c r="I15" s="74"/>
      <c r="J15" s="88"/>
      <c r="K15" s="88"/>
      <c r="L15" s="72"/>
      <c r="M15" s="223" t="s">
        <v>186</v>
      </c>
      <c r="N15" s="223"/>
      <c r="O15" s="223"/>
      <c r="P15" s="223"/>
      <c r="Q15" s="72"/>
      <c r="R15" s="74"/>
      <c r="S15" s="74"/>
      <c r="T15" s="74"/>
      <c r="U15" s="80"/>
      <c r="AG15" s="80"/>
      <c r="AH15" s="79"/>
      <c r="AI15" s="74"/>
      <c r="AJ15" s="88"/>
      <c r="AK15" s="88"/>
      <c r="AL15" s="72"/>
      <c r="AM15" s="223" t="s">
        <v>186</v>
      </c>
      <c r="AN15" s="223"/>
      <c r="AO15" s="223"/>
      <c r="AP15" s="223"/>
      <c r="AQ15" s="72"/>
      <c r="AR15" s="74"/>
      <c r="AS15" s="74"/>
      <c r="AT15" s="74"/>
      <c r="AU15" s="80"/>
    </row>
    <row r="16" spans="7:51" ht="11.25" customHeight="1">
      <c r="G16" s="80"/>
      <c r="H16" s="79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80"/>
      <c r="V16" s="74"/>
      <c r="W16" s="74"/>
      <c r="X16" s="74"/>
      <c r="Y16" s="74"/>
      <c r="AG16" s="80"/>
      <c r="AH16" s="79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80"/>
      <c r="AV16" s="74"/>
      <c r="AW16" s="74"/>
      <c r="AX16" s="74"/>
      <c r="AY16" s="74"/>
    </row>
    <row r="17" spans="7:51" ht="11.25" customHeight="1">
      <c r="G17" s="89"/>
      <c r="H17" s="79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9"/>
      <c r="V17" s="74"/>
      <c r="W17" s="74"/>
      <c r="X17" s="74"/>
      <c r="Y17" s="74"/>
      <c r="AG17" s="89"/>
      <c r="AH17" s="79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89"/>
      <c r="AV17" s="74"/>
      <c r="AW17" s="74"/>
      <c r="AX17" s="74"/>
      <c r="AY17" s="74"/>
    </row>
    <row r="18" spans="5:50" ht="11.25" customHeight="1">
      <c r="E18" s="76"/>
      <c r="F18" s="228" t="s">
        <v>522</v>
      </c>
      <c r="G18" s="228"/>
      <c r="H18" s="228"/>
      <c r="I18" s="228"/>
      <c r="J18" s="78"/>
      <c r="S18" s="76"/>
      <c r="T18" s="228" t="s">
        <v>523</v>
      </c>
      <c r="U18" s="228"/>
      <c r="V18" s="228"/>
      <c r="W18" s="228"/>
      <c r="X18" s="78"/>
      <c r="AE18" s="76"/>
      <c r="AF18" s="228" t="s">
        <v>524</v>
      </c>
      <c r="AG18" s="228"/>
      <c r="AH18" s="228"/>
      <c r="AI18" s="228"/>
      <c r="AJ18" s="78"/>
      <c r="AS18" s="76"/>
      <c r="AT18" s="228" t="s">
        <v>525</v>
      </c>
      <c r="AU18" s="228"/>
      <c r="AV18" s="228"/>
      <c r="AW18" s="228"/>
      <c r="AX18" s="78"/>
    </row>
    <row r="19" spans="5:50" ht="11.25" customHeight="1">
      <c r="E19" s="79"/>
      <c r="F19" s="72"/>
      <c r="G19" s="223" t="s">
        <v>183</v>
      </c>
      <c r="H19" s="223"/>
      <c r="I19" s="72"/>
      <c r="J19" s="80"/>
      <c r="S19" s="79"/>
      <c r="T19" s="72"/>
      <c r="U19" s="223" t="s">
        <v>526</v>
      </c>
      <c r="V19" s="223"/>
      <c r="W19" s="72"/>
      <c r="X19" s="80"/>
      <c r="AE19" s="79"/>
      <c r="AF19" s="72"/>
      <c r="AG19" s="223" t="s">
        <v>527</v>
      </c>
      <c r="AH19" s="223"/>
      <c r="AI19" s="72"/>
      <c r="AJ19" s="80"/>
      <c r="AS19" s="79"/>
      <c r="AT19" s="72"/>
      <c r="AU19" s="223" t="s">
        <v>526</v>
      </c>
      <c r="AV19" s="223"/>
      <c r="AW19" s="72"/>
      <c r="AX19" s="80"/>
    </row>
    <row r="20" spans="5:50" ht="11.25" customHeight="1">
      <c r="E20" s="79"/>
      <c r="F20" s="74"/>
      <c r="G20" s="74"/>
      <c r="H20" s="74"/>
      <c r="I20" s="74"/>
      <c r="J20" s="80"/>
      <c r="S20" s="79"/>
      <c r="T20" s="74"/>
      <c r="U20" s="74"/>
      <c r="V20" s="74"/>
      <c r="W20" s="74"/>
      <c r="X20" s="80"/>
      <c r="AE20" s="79"/>
      <c r="AF20" s="74"/>
      <c r="AG20" s="74"/>
      <c r="AH20" s="74"/>
      <c r="AI20" s="74"/>
      <c r="AJ20" s="80"/>
      <c r="AS20" s="79"/>
      <c r="AT20" s="74"/>
      <c r="AU20" s="74"/>
      <c r="AV20" s="74"/>
      <c r="AW20" s="74"/>
      <c r="AX20" s="80"/>
    </row>
    <row r="21" spans="5:50" ht="11.25" customHeight="1">
      <c r="E21" s="79"/>
      <c r="F21" s="74"/>
      <c r="G21" s="74"/>
      <c r="H21" s="74"/>
      <c r="I21" s="74"/>
      <c r="J21" s="80"/>
      <c r="S21" s="79"/>
      <c r="T21" s="74"/>
      <c r="U21" s="74"/>
      <c r="V21" s="74"/>
      <c r="W21" s="74"/>
      <c r="X21" s="80"/>
      <c r="AE21" s="79"/>
      <c r="AF21" s="74"/>
      <c r="AG21" s="74"/>
      <c r="AH21" s="74"/>
      <c r="AI21" s="74"/>
      <c r="AJ21" s="80"/>
      <c r="AS21" s="79"/>
      <c r="AT21" s="74"/>
      <c r="AU21" s="74"/>
      <c r="AV21" s="74"/>
      <c r="AW21" s="74"/>
      <c r="AX21" s="80"/>
    </row>
    <row r="22" spans="2:53" ht="11.25" customHeight="1">
      <c r="B22" s="229" t="s">
        <v>312</v>
      </c>
      <c r="C22" s="229"/>
      <c r="D22" s="229"/>
      <c r="E22" s="229"/>
      <c r="F22" s="229"/>
      <c r="G22" s="229"/>
      <c r="H22" s="229" t="s">
        <v>313</v>
      </c>
      <c r="I22" s="229"/>
      <c r="J22" s="229"/>
      <c r="K22" s="229"/>
      <c r="L22" s="229"/>
      <c r="M22" s="229"/>
      <c r="N22" s="229"/>
      <c r="O22" s="230" t="s">
        <v>314</v>
      </c>
      <c r="P22" s="230"/>
      <c r="Q22" s="230"/>
      <c r="R22" s="230"/>
      <c r="S22" s="230"/>
      <c r="T22" s="230"/>
      <c r="U22" s="230"/>
      <c r="V22" s="230" t="s">
        <v>315</v>
      </c>
      <c r="W22" s="230"/>
      <c r="X22" s="230"/>
      <c r="Y22" s="230"/>
      <c r="Z22" s="230"/>
      <c r="AA22" s="230"/>
      <c r="AB22" s="230" t="s">
        <v>316</v>
      </c>
      <c r="AC22" s="230"/>
      <c r="AD22" s="230"/>
      <c r="AE22" s="230"/>
      <c r="AF22" s="230"/>
      <c r="AG22" s="230"/>
      <c r="AH22" s="230" t="s">
        <v>317</v>
      </c>
      <c r="AI22" s="230"/>
      <c r="AJ22" s="230"/>
      <c r="AK22" s="230"/>
      <c r="AL22" s="230"/>
      <c r="AM22" s="230"/>
      <c r="AN22" s="230"/>
      <c r="AO22" s="230" t="s">
        <v>318</v>
      </c>
      <c r="AP22" s="230"/>
      <c r="AQ22" s="230"/>
      <c r="AR22" s="230"/>
      <c r="AS22" s="230"/>
      <c r="AT22" s="230"/>
      <c r="AU22" s="230"/>
      <c r="AV22" s="230" t="s">
        <v>528</v>
      </c>
      <c r="AW22" s="230"/>
      <c r="AX22" s="230"/>
      <c r="AY22" s="230"/>
      <c r="AZ22" s="230"/>
      <c r="BA22" s="230"/>
    </row>
    <row r="23" spans="2:53" ht="11.25" customHeight="1"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</row>
    <row r="24" spans="4:51" ht="11.25" customHeight="1">
      <c r="D24" s="231" t="s">
        <v>564</v>
      </c>
      <c r="E24" s="232"/>
      <c r="G24" s="90"/>
      <c r="H24" s="90"/>
      <c r="I24" s="90"/>
      <c r="J24" s="231" t="s">
        <v>565</v>
      </c>
      <c r="K24" s="232"/>
      <c r="L24" s="90"/>
      <c r="M24" s="90"/>
      <c r="N24" s="90"/>
      <c r="O24" s="90"/>
      <c r="P24" s="90"/>
      <c r="Q24" s="90"/>
      <c r="R24" s="231" t="s">
        <v>566</v>
      </c>
      <c r="S24" s="232"/>
      <c r="T24" s="90"/>
      <c r="U24" s="90"/>
      <c r="V24" s="90"/>
      <c r="W24" s="91"/>
      <c r="X24" s="231" t="s">
        <v>567</v>
      </c>
      <c r="Y24" s="232"/>
      <c r="Z24" s="91"/>
      <c r="AA24" s="90"/>
      <c r="AB24" s="90"/>
      <c r="AC24" s="90"/>
      <c r="AD24" s="231" t="s">
        <v>568</v>
      </c>
      <c r="AE24" s="232"/>
      <c r="AF24" s="90"/>
      <c r="AG24" s="90"/>
      <c r="AH24" s="90"/>
      <c r="AI24" s="90"/>
      <c r="AJ24" s="231" t="s">
        <v>569</v>
      </c>
      <c r="AK24" s="232"/>
      <c r="AL24" s="90"/>
      <c r="AM24" s="90"/>
      <c r="AN24" s="90"/>
      <c r="AO24" s="90"/>
      <c r="AP24" s="90"/>
      <c r="AQ24" s="90"/>
      <c r="AR24" s="231" t="s">
        <v>570</v>
      </c>
      <c r="AS24" s="232"/>
      <c r="AT24" s="90"/>
      <c r="AU24" s="90"/>
      <c r="AV24" s="90"/>
      <c r="AW24" s="90"/>
      <c r="AX24" s="444" t="s">
        <v>571</v>
      </c>
      <c r="AY24" s="445"/>
    </row>
    <row r="25" spans="4:51" ht="11.25" customHeight="1">
      <c r="D25" s="233"/>
      <c r="E25" s="234"/>
      <c r="G25" s="90"/>
      <c r="H25" s="90"/>
      <c r="I25" s="90"/>
      <c r="J25" s="233"/>
      <c r="K25" s="234"/>
      <c r="L25" s="90"/>
      <c r="M25" s="90"/>
      <c r="N25" s="90"/>
      <c r="O25" s="90"/>
      <c r="P25" s="90"/>
      <c r="Q25" s="90"/>
      <c r="R25" s="233"/>
      <c r="S25" s="234"/>
      <c r="T25" s="90"/>
      <c r="U25" s="90"/>
      <c r="V25" s="90"/>
      <c r="W25" s="91"/>
      <c r="X25" s="233"/>
      <c r="Y25" s="234"/>
      <c r="Z25" s="91"/>
      <c r="AA25" s="90"/>
      <c r="AB25" s="90"/>
      <c r="AC25" s="90"/>
      <c r="AD25" s="233"/>
      <c r="AE25" s="234"/>
      <c r="AF25" s="90"/>
      <c r="AG25" s="90"/>
      <c r="AH25" s="90"/>
      <c r="AI25" s="90"/>
      <c r="AJ25" s="233"/>
      <c r="AK25" s="234"/>
      <c r="AL25" s="90"/>
      <c r="AM25" s="90"/>
      <c r="AN25" s="90"/>
      <c r="AO25" s="90"/>
      <c r="AP25" s="90"/>
      <c r="AQ25" s="90"/>
      <c r="AR25" s="233"/>
      <c r="AS25" s="234"/>
      <c r="AT25" s="90"/>
      <c r="AU25" s="90"/>
      <c r="AV25" s="90"/>
      <c r="AW25" s="90"/>
      <c r="AX25" s="446"/>
      <c r="AY25" s="447"/>
    </row>
    <row r="26" spans="4:51" ht="11.25" customHeight="1">
      <c r="D26" s="233"/>
      <c r="E26" s="234"/>
      <c r="G26" s="90"/>
      <c r="H26" s="90"/>
      <c r="I26" s="90"/>
      <c r="J26" s="233"/>
      <c r="K26" s="234"/>
      <c r="L26" s="90"/>
      <c r="M26" s="90"/>
      <c r="N26" s="90"/>
      <c r="O26" s="90"/>
      <c r="P26" s="90"/>
      <c r="Q26" s="90"/>
      <c r="R26" s="233"/>
      <c r="S26" s="234"/>
      <c r="T26" s="90"/>
      <c r="U26" s="90"/>
      <c r="V26" s="90"/>
      <c r="W26" s="91"/>
      <c r="X26" s="233"/>
      <c r="Y26" s="234"/>
      <c r="Z26" s="91"/>
      <c r="AA26" s="90"/>
      <c r="AB26" s="90"/>
      <c r="AC26" s="90"/>
      <c r="AD26" s="233"/>
      <c r="AE26" s="234"/>
      <c r="AF26" s="90"/>
      <c r="AG26" s="90"/>
      <c r="AH26" s="90"/>
      <c r="AI26" s="90"/>
      <c r="AJ26" s="233"/>
      <c r="AK26" s="234"/>
      <c r="AL26" s="90"/>
      <c r="AM26" s="90"/>
      <c r="AN26" s="90"/>
      <c r="AO26" s="90"/>
      <c r="AP26" s="90"/>
      <c r="AQ26" s="90"/>
      <c r="AR26" s="233"/>
      <c r="AS26" s="234"/>
      <c r="AT26" s="90"/>
      <c r="AU26" s="90"/>
      <c r="AV26" s="90"/>
      <c r="AW26" s="90"/>
      <c r="AX26" s="446"/>
      <c r="AY26" s="447"/>
    </row>
    <row r="27" spans="4:51" ht="11.25" customHeight="1">
      <c r="D27" s="233"/>
      <c r="E27" s="234"/>
      <c r="G27" s="90"/>
      <c r="H27" s="90"/>
      <c r="I27" s="90"/>
      <c r="J27" s="233"/>
      <c r="K27" s="234"/>
      <c r="L27" s="90"/>
      <c r="M27" s="90"/>
      <c r="N27" s="90"/>
      <c r="O27" s="90"/>
      <c r="P27" s="90"/>
      <c r="Q27" s="90"/>
      <c r="R27" s="233"/>
      <c r="S27" s="234"/>
      <c r="T27" s="90"/>
      <c r="U27" s="90"/>
      <c r="V27" s="90"/>
      <c r="W27" s="91"/>
      <c r="X27" s="233"/>
      <c r="Y27" s="234"/>
      <c r="Z27" s="91"/>
      <c r="AA27" s="90"/>
      <c r="AB27" s="90"/>
      <c r="AC27" s="90"/>
      <c r="AD27" s="233"/>
      <c r="AE27" s="234"/>
      <c r="AF27" s="90"/>
      <c r="AG27" s="90"/>
      <c r="AH27" s="90"/>
      <c r="AI27" s="90"/>
      <c r="AJ27" s="233"/>
      <c r="AK27" s="234"/>
      <c r="AL27" s="90"/>
      <c r="AM27" s="90"/>
      <c r="AN27" s="90"/>
      <c r="AO27" s="90"/>
      <c r="AP27" s="90"/>
      <c r="AQ27" s="90"/>
      <c r="AR27" s="233"/>
      <c r="AS27" s="234"/>
      <c r="AT27" s="90"/>
      <c r="AU27" s="90"/>
      <c r="AV27" s="90"/>
      <c r="AW27" s="90"/>
      <c r="AX27" s="446"/>
      <c r="AY27" s="447"/>
    </row>
    <row r="28" spans="4:51" ht="11.25" customHeight="1">
      <c r="D28" s="233"/>
      <c r="E28" s="234"/>
      <c r="G28" s="90"/>
      <c r="H28" s="90"/>
      <c r="I28" s="90"/>
      <c r="J28" s="233"/>
      <c r="K28" s="234"/>
      <c r="L28" s="90"/>
      <c r="M28" s="90"/>
      <c r="N28" s="90"/>
      <c r="O28" s="90"/>
      <c r="P28" s="90"/>
      <c r="Q28" s="90"/>
      <c r="R28" s="233"/>
      <c r="S28" s="234"/>
      <c r="T28" s="90"/>
      <c r="U28" s="90"/>
      <c r="V28" s="90"/>
      <c r="W28" s="91"/>
      <c r="X28" s="233"/>
      <c r="Y28" s="234"/>
      <c r="Z28" s="91"/>
      <c r="AA28" s="90"/>
      <c r="AB28" s="90"/>
      <c r="AC28" s="90"/>
      <c r="AD28" s="233"/>
      <c r="AE28" s="234"/>
      <c r="AF28" s="90"/>
      <c r="AG28" s="90"/>
      <c r="AH28" s="90"/>
      <c r="AI28" s="90"/>
      <c r="AJ28" s="233"/>
      <c r="AK28" s="234"/>
      <c r="AL28" s="90"/>
      <c r="AM28" s="90"/>
      <c r="AN28" s="90"/>
      <c r="AO28" s="90"/>
      <c r="AP28" s="90"/>
      <c r="AQ28" s="90"/>
      <c r="AR28" s="233"/>
      <c r="AS28" s="234"/>
      <c r="AT28" s="90"/>
      <c r="AU28" s="90"/>
      <c r="AV28" s="90"/>
      <c r="AW28" s="90"/>
      <c r="AX28" s="446"/>
      <c r="AY28" s="447"/>
    </row>
    <row r="29" spans="4:51" ht="11.25" customHeight="1">
      <c r="D29" s="235"/>
      <c r="E29" s="236"/>
      <c r="G29" s="90"/>
      <c r="H29" s="90"/>
      <c r="I29" s="90"/>
      <c r="J29" s="235"/>
      <c r="K29" s="236"/>
      <c r="L29" s="90"/>
      <c r="M29" s="90"/>
      <c r="N29" s="90"/>
      <c r="O29" s="90"/>
      <c r="P29" s="90"/>
      <c r="Q29" s="90"/>
      <c r="R29" s="235"/>
      <c r="S29" s="236"/>
      <c r="T29" s="90"/>
      <c r="U29" s="90"/>
      <c r="V29" s="90"/>
      <c r="W29" s="91"/>
      <c r="X29" s="235"/>
      <c r="Y29" s="236"/>
      <c r="Z29" s="91"/>
      <c r="AA29" s="90"/>
      <c r="AB29" s="90"/>
      <c r="AC29" s="90"/>
      <c r="AD29" s="235"/>
      <c r="AE29" s="236"/>
      <c r="AF29" s="90"/>
      <c r="AG29" s="90"/>
      <c r="AH29" s="90"/>
      <c r="AI29" s="90"/>
      <c r="AJ29" s="235"/>
      <c r="AK29" s="236"/>
      <c r="AL29" s="90"/>
      <c r="AM29" s="90"/>
      <c r="AN29" s="90"/>
      <c r="AO29" s="90"/>
      <c r="AP29" s="90"/>
      <c r="AQ29" s="90"/>
      <c r="AR29" s="235"/>
      <c r="AS29" s="236"/>
      <c r="AT29" s="90"/>
      <c r="AU29" s="90"/>
      <c r="AV29" s="90"/>
      <c r="AW29" s="90"/>
      <c r="AX29" s="448"/>
      <c r="AY29" s="449"/>
    </row>
    <row r="30" spans="6:47" ht="11.25" customHeight="1">
      <c r="F30" s="74"/>
      <c r="G30" s="92"/>
      <c r="H30" s="74"/>
      <c r="I30" s="74"/>
      <c r="J30" s="74"/>
      <c r="K30" s="74"/>
      <c r="L30" s="223" t="s">
        <v>522</v>
      </c>
      <c r="M30" s="223"/>
      <c r="N30" s="223"/>
      <c r="O30" s="223"/>
      <c r="P30" s="223"/>
      <c r="Q30" s="223"/>
      <c r="R30" s="74"/>
      <c r="S30" s="74"/>
      <c r="T30" s="74"/>
      <c r="U30" s="92"/>
      <c r="AH30" s="93"/>
      <c r="AI30" s="74"/>
      <c r="AJ30" s="74"/>
      <c r="AK30" s="74"/>
      <c r="AL30" s="223" t="s">
        <v>524</v>
      </c>
      <c r="AM30" s="223"/>
      <c r="AN30" s="223"/>
      <c r="AO30" s="223"/>
      <c r="AP30" s="223"/>
      <c r="AQ30" s="223"/>
      <c r="AR30" s="74"/>
      <c r="AS30" s="74"/>
      <c r="AT30" s="74"/>
      <c r="AU30" s="92"/>
    </row>
    <row r="31" spans="6:47" ht="11.25" customHeight="1">
      <c r="F31" s="74"/>
      <c r="G31" s="92"/>
      <c r="H31" s="81"/>
      <c r="I31" s="94"/>
      <c r="J31" s="94"/>
      <c r="K31" s="81"/>
      <c r="L31" s="95"/>
      <c r="M31" s="237" t="s">
        <v>529</v>
      </c>
      <c r="N31" s="237"/>
      <c r="O31" s="237"/>
      <c r="P31" s="237"/>
      <c r="Q31" s="95"/>
      <c r="R31" s="81"/>
      <c r="S31" s="81"/>
      <c r="T31" s="81"/>
      <c r="U31" s="82"/>
      <c r="Z31" s="238" t="s">
        <v>530</v>
      </c>
      <c r="AA31" s="238"/>
      <c r="AB31" s="238"/>
      <c r="AC31" s="238"/>
      <c r="AH31" s="83"/>
      <c r="AI31" s="81"/>
      <c r="AJ31" s="81"/>
      <c r="AK31" s="81"/>
      <c r="AL31" s="95"/>
      <c r="AM31" s="237" t="s">
        <v>529</v>
      </c>
      <c r="AN31" s="237"/>
      <c r="AO31" s="237"/>
      <c r="AP31" s="237"/>
      <c r="AQ31" s="95"/>
      <c r="AR31" s="81"/>
      <c r="AS31" s="81"/>
      <c r="AT31" s="81"/>
      <c r="AU31" s="82"/>
    </row>
    <row r="32" spans="15:40" ht="11.25" customHeight="1">
      <c r="O32" s="93"/>
      <c r="P32" s="96"/>
      <c r="Q32" s="74"/>
      <c r="R32" s="74"/>
      <c r="S32" s="74"/>
      <c r="T32" s="74"/>
      <c r="U32" s="74"/>
      <c r="V32" s="74"/>
      <c r="W32" s="74"/>
      <c r="X32" s="74"/>
      <c r="Y32" s="74"/>
      <c r="Z32" s="238"/>
      <c r="AA32" s="238"/>
      <c r="AB32" s="238"/>
      <c r="AC32" s="238"/>
      <c r="AD32" s="74"/>
      <c r="AE32" s="74"/>
      <c r="AF32" s="74"/>
      <c r="AG32" s="74"/>
      <c r="AH32" s="74"/>
      <c r="AI32" s="74"/>
      <c r="AJ32" s="74"/>
      <c r="AK32" s="74"/>
      <c r="AL32" s="74"/>
      <c r="AM32" s="97"/>
      <c r="AN32" s="92"/>
    </row>
    <row r="33" spans="15:40" ht="11.25" customHeight="1">
      <c r="O33" s="93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100"/>
      <c r="AA33" s="101"/>
      <c r="AB33" s="102"/>
      <c r="AC33" s="100"/>
      <c r="AD33" s="99"/>
      <c r="AE33" s="99"/>
      <c r="AF33" s="99"/>
      <c r="AG33" s="99"/>
      <c r="AH33" s="99"/>
      <c r="AI33" s="99"/>
      <c r="AJ33" s="99"/>
      <c r="AK33" s="99"/>
      <c r="AL33" s="99"/>
      <c r="AM33" s="103"/>
      <c r="AN33" s="92"/>
    </row>
    <row r="34" spans="15:40" ht="11.25" customHeight="1">
      <c r="O34" s="93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88"/>
      <c r="AA34" s="68"/>
      <c r="AB34" s="68"/>
      <c r="AC34" s="68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92"/>
    </row>
    <row r="35" spans="15:40" ht="11.25" customHeight="1">
      <c r="O35" s="83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94"/>
      <c r="AA35" s="94"/>
      <c r="AB35" s="94"/>
      <c r="AC35" s="94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/>
    </row>
    <row r="36" spans="27:28" ht="11.25" customHeight="1">
      <c r="AA36" s="104"/>
      <c r="AB36" s="105"/>
    </row>
    <row r="37" spans="25:34" ht="11.25" customHeight="1">
      <c r="Y37" s="222" t="s">
        <v>322</v>
      </c>
      <c r="Z37" s="222"/>
      <c r="AA37" s="222"/>
      <c r="AB37" s="222"/>
      <c r="AC37" s="222"/>
      <c r="AD37" s="222"/>
      <c r="AE37" s="238" t="s">
        <v>531</v>
      </c>
      <c r="AF37" s="238"/>
      <c r="AG37" s="238"/>
      <c r="AH37" s="238"/>
    </row>
    <row r="38" spans="25:34" ht="11.25" customHeight="1">
      <c r="Y38" s="222"/>
      <c r="Z38" s="222"/>
      <c r="AA38" s="222"/>
      <c r="AB38" s="222"/>
      <c r="AC38" s="222"/>
      <c r="AD38" s="222"/>
      <c r="AE38" s="238"/>
      <c r="AF38" s="238"/>
      <c r="AG38" s="238"/>
      <c r="AH38" s="238"/>
    </row>
    <row r="39" spans="25:34" ht="11.25" customHeight="1">
      <c r="Y39" s="71"/>
      <c r="Z39" s="71"/>
      <c r="AA39" s="71"/>
      <c r="AB39" s="71"/>
      <c r="AC39" s="71"/>
      <c r="AD39" s="71"/>
      <c r="AE39" s="34"/>
      <c r="AF39" s="34"/>
      <c r="AG39" s="34"/>
      <c r="AH39" s="34"/>
    </row>
    <row r="40" spans="25:34" ht="11.25" customHeight="1">
      <c r="Y40" s="71"/>
      <c r="Z40" s="71"/>
      <c r="AA40" s="71"/>
      <c r="AB40" s="71"/>
      <c r="AC40" s="71"/>
      <c r="AD40" s="71"/>
      <c r="AE40" s="34"/>
      <c r="AF40" s="34"/>
      <c r="AG40" s="34"/>
      <c r="AH40" s="34"/>
    </row>
    <row r="41" spans="25:34" ht="11.25" customHeight="1">
      <c r="Y41" s="71"/>
      <c r="Z41" s="71"/>
      <c r="AA41" s="71"/>
      <c r="AB41" s="71"/>
      <c r="AC41" s="71"/>
      <c r="AD41" s="71"/>
      <c r="AE41" s="34"/>
      <c r="AF41" s="34"/>
      <c r="AG41" s="34"/>
      <c r="AH41" s="34"/>
    </row>
    <row r="42" ht="12.75" customHeight="1"/>
    <row r="43" ht="12.75" customHeight="1"/>
  </sheetData>
  <sheetProtection/>
  <mergeCells count="43">
    <mergeCell ref="Y37:AD38"/>
    <mergeCell ref="AE37:AH38"/>
    <mergeCell ref="AX24:AY29"/>
    <mergeCell ref="L30:Q30"/>
    <mergeCell ref="AL30:AQ30"/>
    <mergeCell ref="M31:P31"/>
    <mergeCell ref="Z31:AC32"/>
    <mergeCell ref="AM31:AP31"/>
    <mergeCell ref="AH22:AN23"/>
    <mergeCell ref="AO22:AU23"/>
    <mergeCell ref="AV22:BA23"/>
    <mergeCell ref="D24:E29"/>
    <mergeCell ref="J24:K29"/>
    <mergeCell ref="R24:S29"/>
    <mergeCell ref="X24:Y29"/>
    <mergeCell ref="AD24:AE29"/>
    <mergeCell ref="AJ24:AK29"/>
    <mergeCell ref="AR24:AS29"/>
    <mergeCell ref="AT18:AW18"/>
    <mergeCell ref="G19:H19"/>
    <mergeCell ref="U19:V19"/>
    <mergeCell ref="AG19:AH19"/>
    <mergeCell ref="AU19:AV19"/>
    <mergeCell ref="B22:G23"/>
    <mergeCell ref="H22:N23"/>
    <mergeCell ref="O22:U23"/>
    <mergeCell ref="V22:AA23"/>
    <mergeCell ref="AB22:AG23"/>
    <mergeCell ref="L14:Q14"/>
    <mergeCell ref="AL14:AQ14"/>
    <mergeCell ref="M15:P15"/>
    <mergeCell ref="AM15:AP15"/>
    <mergeCell ref="F18:I18"/>
    <mergeCell ref="T18:W18"/>
    <mergeCell ref="AF18:AI18"/>
    <mergeCell ref="F2:T2"/>
    <mergeCell ref="Y4:AD5"/>
    <mergeCell ref="U5:X5"/>
    <mergeCell ref="V6:W6"/>
    <mergeCell ref="Y6:AD7"/>
    <mergeCell ref="U10:X10"/>
    <mergeCell ref="Y10:AD11"/>
    <mergeCell ref="V11:W11"/>
  </mergeCells>
  <printOptions/>
  <pageMargins left="0.7" right="0.7" top="0.75" bottom="0.75" header="0.3" footer="0.3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yokoyama</dc:creator>
  <cp:keywords/>
  <dc:description/>
  <cp:lastModifiedBy>matsui</cp:lastModifiedBy>
  <cp:lastPrinted>2008-08-09T09:08:06Z</cp:lastPrinted>
  <dcterms:created xsi:type="dcterms:W3CDTF">2008-07-21T14:00:15Z</dcterms:created>
  <dcterms:modified xsi:type="dcterms:W3CDTF">2008-08-09T09:09:32Z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