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xr:revisionPtr revIDLastSave="0" documentId="8_{4F50E58E-287D-4CA2-896F-3C4FA7C526B1}" xr6:coauthVersionLast="47" xr6:coauthVersionMax="47" xr10:uidLastSave="{00000000-0000-0000-0000-000000000000}"/>
  <bookViews>
    <workbookView xWindow="-108" yWindow="-108" windowWidth="23256" windowHeight="12456" tabRatio="615" firstSheet="1" activeTab="2" xr2:uid="{00000000-000D-0000-FFFF-FFFF00000000}"/>
  </bookViews>
  <sheets>
    <sheet name="ヘッドライン" sheetId="78" state="hidden" r:id="rId1"/>
    <sheet name="スポンサー公告 " sheetId="252" r:id="rId2"/>
    <sheet name="4９ノロウイルス関連情報 " sheetId="101" r:id="rId3"/>
    <sheet name="1" sheetId="291" state="hidden" r:id="rId4"/>
    <sheet name="49　 衛生訓話" sheetId="292" r:id="rId5"/>
    <sheet name="49　食中毒記事等 " sheetId="29" r:id="rId6"/>
    <sheet name="49 海外情報" sheetId="123" r:id="rId7"/>
    <sheet name="48　国内感染症情報" sheetId="124" r:id="rId8"/>
    <sheet name="Sheet1" sheetId="209" state="hidden" r:id="rId9"/>
    <sheet name="49　感染症統計" sheetId="240" r:id="rId10"/>
    <sheet name="49　食品回収" sheetId="60" r:id="rId11"/>
    <sheet name="49　残留農薬など" sheetId="34" r:id="rId12"/>
    <sheet name="49　食品表示" sheetId="156" r:id="rId13"/>
  </sheets>
  <definedNames>
    <definedName name="_xlnm._FilterDatabase" localSheetId="5" hidden="1">'49　食中毒記事等 '!#REF!</definedName>
    <definedName name="_xlnm._FilterDatabase" localSheetId="10" hidden="1">'49　食品回収'!$A$1:$E$53</definedName>
    <definedName name="_xlnm._FilterDatabase" localSheetId="12" hidden="1">'49　食品表示'!$A$1:$C$1</definedName>
    <definedName name="_xlnm._FilterDatabase" localSheetId="2" hidden="1">'4９ノロウイルス関連情報 '!$A$22:$G$75</definedName>
    <definedName name="_xlnm.Print_Area" localSheetId="3">'1'!$A$1:$M$24</definedName>
    <definedName name="_xlnm.Print_Area" localSheetId="7">'48　国内感染症情報'!$A$1:$D$34</definedName>
    <definedName name="_xlnm.Print_Area" localSheetId="4">'49　 衛生訓話'!$A$1:$L$31</definedName>
    <definedName name="_xlnm.Print_Area" localSheetId="6">'49 海外情報'!$A$1:$C$37</definedName>
    <definedName name="_xlnm.Print_Area" localSheetId="9">'49　感染症統計'!$A$1:$AC$39</definedName>
    <definedName name="_xlnm.Print_Area" localSheetId="11">'49　残留農薬など'!$A$1:$N$21</definedName>
    <definedName name="_xlnm.Print_Area" localSheetId="5">'49　食中毒記事等 '!$A$2:$D$27</definedName>
    <definedName name="_xlnm.Print_Area" localSheetId="10">'49　食品回収'!$A$1:$E$57</definedName>
    <definedName name="_xlnm.Print_Area" localSheetId="12">'49　食品表示'!$A$1:$C$30</definedName>
    <definedName name="_xlnm.Print_Area" localSheetId="2">'4９ノロウイルス関連情報 '!$A$19:$N$84</definedName>
    <definedName name="_xlnm.Print_Area" localSheetId="1">'スポンサー公告 '!$A$1:$U$14</definedName>
    <definedName name="_xlnm.Print_Titles" localSheetId="5">'49　食中毒記事等 '!#REF!</definedName>
    <definedName name="_xlnm.Print_Titles" localSheetId="12">'49　食品表示'!$1:$1</definedName>
    <definedName name="x__Hlk126489292" localSheetId="8">#REF!</definedName>
    <definedName name="x__Hlk126489292">#REF!</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78" l="1"/>
  <c r="M4" i="240" l="1"/>
  <c r="AA4" i="240"/>
  <c r="B10" i="78" l="1"/>
  <c r="L4" i="240" l="1"/>
  <c r="M4" i="209"/>
  <c r="D5" i="209" s="1"/>
  <c r="H5" i="209" l="1"/>
  <c r="G5" i="209"/>
  <c r="J5" i="209"/>
  <c r="F5" i="209"/>
  <c r="E5" i="209"/>
  <c r="I5" i="209"/>
  <c r="D2" i="124"/>
  <c r="G61" i="101"/>
  <c r="B61" i="101" s="1"/>
  <c r="J4" i="240" l="1"/>
  <c r="K4" i="240"/>
  <c r="Y4" i="240"/>
  <c r="Z4" i="240"/>
  <c r="B15" i="78" l="1"/>
  <c r="B11" i="78" l="1"/>
  <c r="X4" i="240" l="1"/>
  <c r="G23" i="101" l="1"/>
  <c r="G24" i="101"/>
  <c r="B24" i="101" s="1"/>
  <c r="V4" i="240" l="1"/>
  <c r="G4" i="240"/>
  <c r="H4" i="240"/>
  <c r="W4" i="240"/>
  <c r="B14" i="78" l="1"/>
  <c r="F4" i="240"/>
  <c r="U4" i="240"/>
  <c r="N20" i="209"/>
  <c r="N13" i="209"/>
  <c r="B13" i="78" l="1"/>
  <c r="B16" i="78"/>
  <c r="G52" i="101" l="1"/>
  <c r="B52" i="101" s="1"/>
  <c r="P23" i="240"/>
  <c r="AC21" i="240"/>
  <c r="N21" i="240"/>
  <c r="AC20" i="240"/>
  <c r="N20" i="240"/>
  <c r="AC19" i="240"/>
  <c r="N19" i="240"/>
  <c r="AC18" i="240"/>
  <c r="N18" i="240"/>
  <c r="AC17" i="240"/>
  <c r="N17" i="240"/>
  <c r="AC16" i="240"/>
  <c r="N16" i="240"/>
  <c r="AC15" i="240"/>
  <c r="N15" i="240"/>
  <c r="AC14" i="240"/>
  <c r="N14" i="240"/>
  <c r="AC13" i="240"/>
  <c r="N13" i="240"/>
  <c r="AC12" i="240"/>
  <c r="N12" i="240"/>
  <c r="AC11" i="240"/>
  <c r="N11" i="240"/>
  <c r="AC10" i="240"/>
  <c r="N10" i="240"/>
  <c r="AC9" i="240"/>
  <c r="N9" i="240"/>
  <c r="AC8" i="240"/>
  <c r="N8" i="240"/>
  <c r="AC7" i="240"/>
  <c r="N7" i="240"/>
  <c r="AB4" i="240"/>
  <c r="T4" i="240"/>
  <c r="S4" i="240"/>
  <c r="R4" i="240"/>
  <c r="Q4" i="240"/>
  <c r="P4" i="240"/>
  <c r="I4" i="240"/>
  <c r="E4" i="240"/>
  <c r="D4" i="240"/>
  <c r="C4" i="240"/>
  <c r="B4" i="240"/>
  <c r="N4" i="240" l="1"/>
  <c r="AC4" i="240"/>
  <c r="S13" i="209" l="1"/>
  <c r="R13" i="209"/>
  <c r="Q13" i="209"/>
  <c r="P13" i="209"/>
  <c r="O13" i="209"/>
  <c r="S20" i="209"/>
  <c r="R20" i="209"/>
  <c r="Q20" i="209"/>
  <c r="P20" i="209"/>
  <c r="O20" i="209"/>
  <c r="G25" i="101"/>
  <c r="B25" i="101" s="1"/>
  <c r="G26" i="101"/>
  <c r="B26" i="101" s="1"/>
  <c r="G70" i="101" l="1"/>
  <c r="B70" i="101" s="1"/>
  <c r="Q25" i="209" l="1"/>
  <c r="N25" i="209"/>
  <c r="R25" i="209"/>
  <c r="O25" i="209"/>
  <c r="P25" i="209"/>
  <c r="S25" i="209"/>
  <c r="B12" i="78" l="1"/>
  <c r="G27" i="101" l="1"/>
  <c r="B27" i="101" s="1"/>
  <c r="G28" i="101"/>
  <c r="B28" i="101" s="1"/>
  <c r="G29" i="101"/>
  <c r="B29" i="101" s="1"/>
  <c r="G30" i="101"/>
  <c r="B30" i="101" s="1"/>
  <c r="G31" i="101"/>
  <c r="B31" i="101" s="1"/>
  <c r="G32" i="101"/>
  <c r="B32" i="101" s="1"/>
  <c r="G33" i="101"/>
  <c r="B33" i="101" s="1"/>
  <c r="G34" i="101"/>
  <c r="B34" i="101" s="1"/>
  <c r="G35" i="101"/>
  <c r="B35" i="101" s="1"/>
  <c r="G36" i="101"/>
  <c r="B36" i="101" s="1"/>
  <c r="G37" i="101"/>
  <c r="B37" i="101" s="1"/>
  <c r="G38" i="101"/>
  <c r="B38" i="101" s="1"/>
  <c r="G39" i="101"/>
  <c r="B39" i="101" s="1"/>
  <c r="G40" i="101"/>
  <c r="B40" i="101" s="1"/>
  <c r="G41" i="101"/>
  <c r="B41" i="101" s="1"/>
  <c r="G42" i="101"/>
  <c r="B42" i="101" s="1"/>
  <c r="G43" i="101"/>
  <c r="B43" i="101" s="1"/>
  <c r="G44" i="101"/>
  <c r="B44" i="101" s="1"/>
  <c r="G45" i="101"/>
  <c r="B45" i="101" s="1"/>
  <c r="G46" i="101"/>
  <c r="B46" i="101" s="1"/>
  <c r="G47" i="101"/>
  <c r="B47" i="101" s="1"/>
  <c r="G48" i="101"/>
  <c r="B48" i="101" s="1"/>
  <c r="G49" i="101"/>
  <c r="B49" i="101" s="1"/>
  <c r="G50" i="101"/>
  <c r="B50" i="101" s="1"/>
  <c r="G51" i="101"/>
  <c r="B51" i="101" s="1"/>
  <c r="G53" i="101"/>
  <c r="B53" i="101" s="1"/>
  <c r="G54" i="101"/>
  <c r="B54" i="101" s="1"/>
  <c r="G55" i="101"/>
  <c r="B55" i="101" s="1"/>
  <c r="G56" i="101"/>
  <c r="B56" i="101" s="1"/>
  <c r="G57" i="101"/>
  <c r="B57" i="101" s="1"/>
  <c r="G58" i="101"/>
  <c r="B58" i="101" s="1"/>
  <c r="G59" i="101"/>
  <c r="B59" i="101" s="1"/>
  <c r="G60" i="101"/>
  <c r="B60" i="101" s="1"/>
  <c r="G62" i="101"/>
  <c r="B62" i="101" s="1"/>
  <c r="G63" i="101"/>
  <c r="B63" i="101" s="1"/>
  <c r="G64" i="101"/>
  <c r="B64" i="101" s="1"/>
  <c r="G65" i="101"/>
  <c r="B65" i="101" s="1"/>
  <c r="G66" i="101"/>
  <c r="B66" i="101" s="1"/>
  <c r="G67" i="101"/>
  <c r="B67" i="101" s="1"/>
  <c r="G68" i="101"/>
  <c r="B68" i="101" s="1"/>
  <c r="G69" i="101"/>
  <c r="B69" i="101" s="1"/>
  <c r="B23" i="101"/>
  <c r="M71" i="101"/>
  <c r="N71" i="101"/>
  <c r="G75" i="101"/>
  <c r="G74" i="101"/>
  <c r="G73" i="101"/>
  <c r="M75" i="101" l="1"/>
  <c r="B17" i="78"/>
  <c r="G11" i="78" l="1"/>
  <c r="F11" i="78" l="1"/>
  <c r="I74" i="101" l="1"/>
  <c r="I73" i="101"/>
  <c r="H11" i="78" s="1"/>
  <c r="K75" i="101"/>
  <c r="F75" i="101"/>
  <c r="D9" i="156"/>
  <c r="D9" i="156"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tc={E21493BA-FFB7-4199-8009-DCC0D5B1D7CB}</author>
  </authors>
  <commentList>
    <comment ref="O1" authorId="0" shapeId="0" xr:uid="{E21493BA-FFB7-4199-8009-DCC0D5B1D7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もうすぐ終了します</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0" authorId="0" shapeId="0" xr:uid="{EB2F2F72-B6C7-4C76-B268-7F746CB481E2}">
      <text>
        <r>
          <rPr>
            <b/>
            <sz val="9"/>
            <color indexed="81"/>
            <rFont val="ＭＳ Ｐゴシック"/>
            <family val="3"/>
            <charset val="128"/>
          </rPr>
          <t>作成者:</t>
        </r>
        <r>
          <rPr>
            <sz val="9"/>
            <color indexed="81"/>
            <rFont val="ＭＳ Ｐゴシック"/>
            <family val="3"/>
            <charset val="128"/>
          </rPr>
          <t xml:space="preserve">
コロナ流行時期</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<sst xmlns="http://schemas.openxmlformats.org/spreadsheetml/2006/main" count="707" uniqueCount="474">
  <si>
    <t>皆様  週刊情報2024-10(9)を配信いたします</t>
    <phoneticPr fontId="5"/>
  </si>
  <si>
    <t>l</t>
    <phoneticPr fontId="28"/>
  </si>
  <si>
    <t>　　　　◆商業的目的を理由とする無断転用を禁止します</t>
    <phoneticPr fontId="5"/>
  </si>
  <si>
    <t xml:space="preserve"> </t>
    <phoneticPr fontId="5"/>
  </si>
  <si>
    <t>　　　　フード・セーフティー　http://www7b.biglobe.ne.jp/~food-safty/　　更新2023/12/10</t>
    <phoneticPr fontId="5"/>
  </si>
  <si>
    <t>　　　　◆配信停止・お客様情報の変更◆ 本メールへの返信でご連絡ください</t>
    <phoneticPr fontId="5"/>
  </si>
  <si>
    <t xml:space="preserve">　　週刊情報の概要 </t>
    <phoneticPr fontId="5"/>
  </si>
  <si>
    <t>************************************************************************</t>
    <phoneticPr fontId="5"/>
  </si>
  <si>
    <t>1.　食中毒</t>
    <rPh sb="3" eb="6">
      <t>ショクチュウドク</t>
    </rPh>
    <phoneticPr fontId="28"/>
  </si>
  <si>
    <t>2.　ノロウイルス</t>
    <phoneticPr fontId="28"/>
  </si>
  <si>
    <t xml:space="preserve"> 全国指数</t>
    <phoneticPr fontId="5"/>
  </si>
  <si>
    <t xml:space="preserve">3．残留農薬等  　　         </t>
    <phoneticPr fontId="5"/>
  </si>
  <si>
    <t xml:space="preserve">4．食品表示 　　   　      </t>
    <phoneticPr fontId="5"/>
  </si>
  <si>
    <t>5．海外情報              　</t>
    <phoneticPr fontId="5"/>
  </si>
  <si>
    <t>　　　　　　　　　　　　　=+'44　海外情報'!B18</t>
    <phoneticPr fontId="5"/>
  </si>
  <si>
    <t>　</t>
    <phoneticPr fontId="28"/>
  </si>
  <si>
    <t xml:space="preserve">6．感染症統計        </t>
    <phoneticPr fontId="5"/>
  </si>
  <si>
    <t>　</t>
    <phoneticPr fontId="5"/>
  </si>
  <si>
    <t>7．感染症情報       　    　</t>
    <phoneticPr fontId="5"/>
  </si>
  <si>
    <t>8．衛生訓話</t>
    <rPh sb="2" eb="4">
      <t>エイセイ</t>
    </rPh>
    <rPh sb="4" eb="6">
      <t>クンワ</t>
    </rPh>
    <phoneticPr fontId="5"/>
  </si>
  <si>
    <t>9．スポンサー広告</t>
    <rPh sb="7" eb="9">
      <t>コウコク</t>
    </rPh>
    <phoneticPr fontId="5"/>
  </si>
  <si>
    <t>　</t>
  </si>
  <si>
    <t>以下に貼り付け</t>
    <rPh sb="0" eb="2">
      <t>イカ</t>
    </rPh>
    <rPh sb="3" eb="4">
      <t>ハ</t>
    </rPh>
    <rPh sb="5" eb="6">
      <t>ツ</t>
    </rPh>
    <phoneticPr fontId="5"/>
  </si>
  <si>
    <t xml:space="preserve"> </t>
    <phoneticPr fontId="28"/>
  </si>
  <si>
    <t>飲食店で食中毒が発生したらどうなる？実際に起こりうるトラブル</t>
  </si>
  <si>
    <t>トップページ ＞ 食中毒が発生したらどうなる</t>
  </si>
  <si>
    <t>食中毒の危険性はどこでもあるもの</t>
  </si>
  <si>
    <r>
      <rPr>
        <sz val="12"/>
        <color rgb="FF333333"/>
        <rFont val="ＭＳ Ｐゴシック"/>
        <family val="3"/>
        <charset val="128"/>
      </rPr>
      <t>飲食店経営者ならば誰でも</t>
    </r>
    <r>
      <rPr>
        <b/>
        <sz val="12"/>
        <color rgb="FFFF0A0A"/>
        <rFont val="ＭＳ Ｐゴシック"/>
        <family val="3"/>
        <charset val="128"/>
      </rPr>
      <t>食中毒</t>
    </r>
    <r>
      <rPr>
        <sz val="12"/>
        <color rgb="FF333333"/>
        <rFont val="ＭＳ Ｐゴシック"/>
        <family val="3"/>
        <charset val="128"/>
      </rPr>
      <t>を危惧しているものです。しかし、生魚、生野菜、生肉以外にも焼き鳥やハンバーガーなど</t>
    </r>
    <r>
      <rPr>
        <sz val="12"/>
        <color rgb="FF333333"/>
        <rFont val="&amp;quot"/>
        <family val="2"/>
      </rPr>
      <t>…</t>
    </r>
    <r>
      <rPr>
        <sz val="12"/>
        <color rgb="FF333333"/>
        <rFont val="ＭＳ Ｐゴシック"/>
        <family val="3"/>
        <charset val="128"/>
      </rPr>
      <t>様々な飲食店から食中毒は散見されます。どのような食材、調理方法でも確実に防げるというわけではない病気であるだけに、</t>
    </r>
    <r>
      <rPr>
        <sz val="12"/>
        <color rgb="FF333333"/>
        <rFont val="&amp;quot"/>
        <family val="2"/>
      </rPr>
      <t>24</t>
    </r>
    <r>
      <rPr>
        <sz val="12"/>
        <color rgb="FF333333"/>
        <rFont val="ＭＳ Ｐゴシック"/>
        <family val="3"/>
        <charset val="128"/>
      </rPr>
      <t>時間</t>
    </r>
    <r>
      <rPr>
        <sz val="12"/>
        <color rgb="FF333333"/>
        <rFont val="&amp;quot"/>
        <family val="2"/>
      </rPr>
      <t>365</t>
    </r>
    <r>
      <rPr>
        <sz val="12"/>
        <color rgb="FF333333"/>
        <rFont val="ＭＳ Ｐゴシック"/>
        <family val="3"/>
        <charset val="128"/>
      </rPr>
      <t>日の間、経営者は常に食中毒に注意を払わなくてはいけないのです。</t>
    </r>
    <phoneticPr fontId="28"/>
  </si>
  <si>
    <t>食中毒が発生したらどうなるのか</t>
  </si>
  <si>
    <r>
      <t>食中毒を発生させた店舗には一度も経験したことのないような</t>
    </r>
    <r>
      <rPr>
        <b/>
        <sz val="12"/>
        <color rgb="FF333333"/>
        <rFont val="&amp;quot"/>
        <family val="2"/>
      </rPr>
      <t>イレギュラーな業務</t>
    </r>
    <r>
      <rPr>
        <sz val="12"/>
        <color rgb="FF333333"/>
        <rFont val="&amp;quot"/>
        <family val="2"/>
      </rPr>
      <t>が発生します。経営者は</t>
    </r>
    <r>
      <rPr>
        <b/>
        <sz val="12"/>
        <color rgb="FF333333"/>
        <rFont val="&amp;quot"/>
        <family val="2"/>
      </rPr>
      <t>従業員に必要以上の負担をかけない</t>
    </r>
    <r>
      <rPr>
        <sz val="12"/>
        <color rgb="FF333333"/>
        <rFont val="&amp;quot"/>
        <family val="2"/>
      </rPr>
      <t>ためにも、どのような事態が起こりうるかしっかりと確認しておきましょう。</t>
    </r>
  </si>
  <si>
    <t>クレームや質問が大量に押し寄せる</t>
  </si>
  <si>
    <t>食中毒が発生したことが公にされれば、該当する飲食店を利用したお客様は自分が食中毒を発生させた料理を口にしてないか心配になります。そのため、店舗に対してお客様の不安を直接反映させた厳しいクレームが多量に押し寄せることになるでしょう。想定外の事態に従業員側の戸惑いも大きいかもしれませんが、冷静に対処できるように想定質問等を考えておくと良いです。</t>
    <phoneticPr fontId="28"/>
  </si>
  <si>
    <t>保健所の検査が入る</t>
  </si>
  <si>
    <r>
      <rPr>
        <sz val="12"/>
        <color rgb="FF333333"/>
        <rFont val="ＭＳ Ｐゴシック"/>
        <family val="3"/>
        <charset val="128"/>
      </rPr>
      <t>保健所は、</t>
    </r>
    <r>
      <rPr>
        <b/>
        <sz val="12"/>
        <color rgb="FF333333"/>
        <rFont val="ＭＳ Ｐゴシック"/>
        <family val="3"/>
        <charset val="128"/>
      </rPr>
      <t>各地域の住民の健康や住まい環境などを快適なものへ</t>
    </r>
    <r>
      <rPr>
        <sz val="12"/>
        <color rgb="FF333333"/>
        <rFont val="ＭＳ Ｐゴシック"/>
        <family val="3"/>
        <charset val="128"/>
      </rPr>
      <t>と推進するために全国に設置された行政機関です。中には疾病の予防や保険・衛生環境について取り扱う業務もあるため、食中毒が発生すれば保健所が飲食店に対して立入検査をすることになります。検査においては資料提出が求められることもあるので、食中毒が発生したらスムーズに検査が行われるように書類を準備しておきましょう。</t>
    </r>
    <phoneticPr fontId="28"/>
  </si>
  <si>
    <t>営業停止からの店舗閉鎖</t>
  </si>
  <si>
    <r>
      <t>食中毒が起これば飲食店は</t>
    </r>
    <r>
      <rPr>
        <b/>
        <sz val="12"/>
        <color rgb="FFFF0A0A"/>
        <rFont val="&amp;quot"/>
        <family val="2"/>
      </rPr>
      <t>店舗閉鎖</t>
    </r>
    <r>
      <rPr>
        <sz val="12"/>
        <color rgb="FF333333"/>
        <rFont val="&amp;quot"/>
        <family val="2"/>
      </rPr>
      <t>を行うべきとされています。</t>
    </r>
  </si>
  <si>
    <r>
      <rPr>
        <sz val="12"/>
        <color rgb="FF333333"/>
        <rFont val="ＭＳ Ｐゴシック"/>
        <family val="3"/>
        <charset val="128"/>
      </rPr>
      <t>チェーン店の場合は同一のマニュアルで調理が実行されることが多いため、原因が究明されるまでは被害の拡大を防ぐ意味でも全国に展開する</t>
    </r>
    <r>
      <rPr>
        <b/>
        <sz val="12"/>
        <color rgb="FF333333"/>
        <rFont val="ＭＳ Ｐゴシック"/>
        <family val="3"/>
        <charset val="128"/>
      </rPr>
      <t>すべての系列店舗が一時休業</t>
    </r>
    <r>
      <rPr>
        <sz val="12"/>
        <color rgb="FF333333"/>
        <rFont val="ＭＳ Ｐゴシック"/>
        <family val="3"/>
        <charset val="128"/>
      </rPr>
      <t>を余儀なくされることも考えられるでしょう。経営者側としてはその間非常に忙しい時期に入ります。店舗を維持するため、そして従業員の休業期間の給与を確保するための対応を行うことが必要になるでしょう。お客様に対して真摯な対応をするとともに、従業員にも配慮を怠らないようにしなくてはいけません。</t>
    </r>
    <phoneticPr fontId="28"/>
  </si>
  <si>
    <t>原因を知って予防することが重要</t>
  </si>
  <si>
    <t>食中毒は「サルモネラ菌」「腸炎ビブリオ菌」「カンピロバクター」などの、十分に加熱していない食材や生の食材が原因で発生する菌をはじめ、「黄色ブドウ球菌」などの人の皮膚にいる菌が付着して損害を与える場合が考えられます。それらは調理方法を工夫したり、手洗いを徹底したりすることで防げる場合が大多数です。常日頃から食中毒発生防止の意識を従業員に徹底するためにも、調理時や調理前のマニュアルをしっかりと見直して予防策を練っておくことが大切になるのではないでしょうか。</t>
    <phoneticPr fontId="28"/>
  </si>
  <si>
    <t>ノロウイルス指数平年同等　散発事故発生</t>
    <rPh sb="6" eb="8">
      <t>シスウ</t>
    </rPh>
    <rPh sb="8" eb="10">
      <t>ヘイネン</t>
    </rPh>
    <rPh sb="10" eb="12">
      <t>ドウトウ</t>
    </rPh>
    <rPh sb="13" eb="15">
      <t>サンパツ</t>
    </rPh>
    <rPh sb="15" eb="17">
      <t>ジコ</t>
    </rPh>
    <rPh sb="17" eb="19">
      <t>ハッセイ</t>
    </rPh>
    <phoneticPr fontId="5"/>
  </si>
  <si>
    <t>出典:東京都感染症情報センター</t>
    <rPh sb="0" eb="2">
      <t>シュッテン</t>
    </rPh>
    <rPh sb="3" eb="6">
      <t>トウキョウト</t>
    </rPh>
    <rPh sb="6" eb="9">
      <t>カンセンショウ</t>
    </rPh>
    <rPh sb="9" eb="11">
      <t>ジョウホウ</t>
    </rPh>
    <phoneticPr fontId="5"/>
  </si>
  <si>
    <t xml:space="preserve"> </t>
    <phoneticPr fontId="80"/>
  </si>
  <si>
    <t>　　　　レベル5</t>
    <phoneticPr fontId="5"/>
  </si>
  <si>
    <t>　　　　レベル4</t>
    <phoneticPr fontId="5"/>
  </si>
  <si>
    <t>　　　　レベル3</t>
    <phoneticPr fontId="5"/>
  </si>
  <si>
    <r>
      <t xml:space="preserve">　    </t>
    </r>
    <r>
      <rPr>
        <sz val="9"/>
        <rFont val="ＭＳ Ｐゴシック"/>
        <family val="3"/>
        <charset val="128"/>
      </rPr>
      <t>レベル2</t>
    </r>
    <phoneticPr fontId="5"/>
  </si>
  <si>
    <r>
      <t xml:space="preserve">       </t>
    </r>
    <r>
      <rPr>
        <sz val="9"/>
        <rFont val="ＭＳ Ｐゴシック"/>
        <family val="3"/>
        <charset val="128"/>
      </rPr>
      <t xml:space="preserve"> レベル1</t>
    </r>
    <phoneticPr fontId="5"/>
  </si>
  <si>
    <t>地方衛生研究所情報</t>
    <rPh sb="0" eb="2">
      <t>チホウ</t>
    </rPh>
    <rPh sb="2" eb="4">
      <t>エイセイ</t>
    </rPh>
    <rPh sb="4" eb="6">
      <t>ケンキュウ</t>
    </rPh>
    <rPh sb="6" eb="7">
      <t>ショ</t>
    </rPh>
    <rPh sb="7" eb="9">
      <t>ジョウホウ</t>
    </rPh>
    <phoneticPr fontId="5"/>
  </si>
  <si>
    <t>傾向</t>
    <rPh sb="0" eb="2">
      <t>ケイコウ</t>
    </rPh>
    <phoneticPr fontId="5"/>
  </si>
  <si>
    <t>出典：地方衛生研究所ネットワーク</t>
    <rPh sb="0" eb="2">
      <t>シュッテン</t>
    </rPh>
    <rPh sb="3" eb="5">
      <t>チホウ</t>
    </rPh>
    <rPh sb="5" eb="7">
      <t>エイセイ</t>
    </rPh>
    <rPh sb="7" eb="9">
      <t>ケンキュウ</t>
    </rPh>
    <rPh sb="9" eb="10">
      <t>ジョ</t>
    </rPh>
    <phoneticPr fontId="5"/>
  </si>
  <si>
    <t>http://idsc.tokyo-eiken.go.jp/diseases/gastro/gastro/</t>
    <phoneticPr fontId="5"/>
  </si>
  <si>
    <t>流行警報</t>
    <rPh sb="0" eb="2">
      <t>リュウコウ</t>
    </rPh>
    <rPh sb="2" eb="4">
      <t>ケイホウ</t>
    </rPh>
    <phoneticPr fontId="5"/>
  </si>
  <si>
    <t>警戒警報</t>
    <rPh sb="0" eb="2">
      <t>ケイカイ</t>
    </rPh>
    <rPh sb="2" eb="4">
      <t>ケイホウ</t>
    </rPh>
    <phoneticPr fontId="5"/>
  </si>
  <si>
    <t>低散発</t>
    <rPh sb="0" eb="1">
      <t>テイ</t>
    </rPh>
    <rPh sb="1" eb="3">
      <t>サンパツ</t>
    </rPh>
    <phoneticPr fontId="5"/>
  </si>
  <si>
    <t>定点観測値</t>
    <rPh sb="0" eb="2">
      <t>テイテン</t>
    </rPh>
    <rPh sb="2" eb="4">
      <t>カンソク</t>
    </rPh>
    <rPh sb="4" eb="5">
      <t>アタイ</t>
    </rPh>
    <phoneticPr fontId="5"/>
  </si>
  <si>
    <t>▲:減少</t>
    <rPh sb="2" eb="4">
      <t>ゲンショウ</t>
    </rPh>
    <phoneticPr fontId="5"/>
  </si>
  <si>
    <t>都道府県名</t>
  </si>
  <si>
    <t>流行　　☆増加　★減少☆★1つで約1ポイント</t>
    <rPh sb="0" eb="2">
      <t>リュウコウ</t>
    </rPh>
    <rPh sb="5" eb="7">
      <t>ゾウカ</t>
    </rPh>
    <rPh sb="9" eb="11">
      <t>ゲンショウ</t>
    </rPh>
    <phoneticPr fontId="5"/>
  </si>
  <si>
    <r>
      <t>大量発症事故（業種／内容）　　</t>
    </r>
    <r>
      <rPr>
        <b/>
        <sz val="12"/>
        <color indexed="53"/>
        <rFont val="ＭＳ Ｐゴシック"/>
        <family val="3"/>
        <charset val="128"/>
      </rPr>
      <t>今週 　, 　</t>
    </r>
    <r>
      <rPr>
        <b/>
        <sz val="12"/>
        <rFont val="ＭＳ Ｐゴシック"/>
        <family val="3"/>
        <charset val="128"/>
      </rPr>
      <t>先週</t>
    </r>
    <rPh sb="0" eb="2">
      <t>タイリョウ</t>
    </rPh>
    <rPh sb="2" eb="4">
      <t>ハッショウ</t>
    </rPh>
    <rPh sb="4" eb="6">
      <t>ジコ</t>
    </rPh>
    <rPh sb="7" eb="9">
      <t>ギョウシュ</t>
    </rPh>
    <rPh sb="10" eb="12">
      <t>ナイヨウ</t>
    </rPh>
    <rPh sb="15" eb="17">
      <t>コンシュウ</t>
    </rPh>
    <rPh sb="22" eb="24">
      <t>センシュウ</t>
    </rPh>
    <phoneticPr fontId="5"/>
  </si>
  <si>
    <t>ニュースソース</t>
  </si>
  <si>
    <t>日時</t>
    <rPh sb="0" eb="2">
      <t>ニチジ</t>
    </rPh>
    <phoneticPr fontId="5"/>
  </si>
  <si>
    <t>北海道</t>
  </si>
  <si>
    <t>北海道</t>
    <rPh sb="0" eb="3">
      <t>ホッカイドウ</t>
    </rPh>
    <phoneticPr fontId="80"/>
  </si>
  <si>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</si>
  <si>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</si>
  <si>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</si>
  <si>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</si>
  <si>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</si>
  <si>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</si>
  <si>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</si>
  <si>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</si>
  <si>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</si>
  <si>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</si>
  <si>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</si>
  <si>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</si>
  <si>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</si>
  <si>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</si>
  <si>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</si>
  <si>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</si>
  <si>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</si>
  <si>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</si>
  <si>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</si>
  <si>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</si>
  <si>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</si>
  <si>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</si>
  <si>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</si>
  <si>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</si>
  <si>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</si>
  <si>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</si>
  <si>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</si>
  <si>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</si>
  <si>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</si>
  <si>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</si>
  <si>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</si>
  <si>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</si>
  <si>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</si>
  <si>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</si>
  <si>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</si>
  <si>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</si>
  <si>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</si>
  <si>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</si>
  <si>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</si>
  <si>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</si>
  <si>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</si>
  <si>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</si>
  <si>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</si>
  <si>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</si>
  <si>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</si>
  <si>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全国</t>
  </si>
  <si>
    <t>今週</t>
    <rPh sb="0" eb="2">
      <t>コンシュウ</t>
    </rPh>
    <phoneticPr fontId="5"/>
  </si>
  <si>
    <t>先週に比べて全国平均は</t>
    <phoneticPr fontId="5"/>
  </si>
  <si>
    <t>　：先週より</t>
  </si>
  <si>
    <t>東京都は</t>
  </si>
  <si>
    <t>　：先週より</t>
    <phoneticPr fontId="5"/>
  </si>
  <si>
    <t>最高指数は</t>
    <phoneticPr fontId="5"/>
  </si>
  <si>
    <t>全国で10.00を超える都道府県数は</t>
    <rPh sb="0" eb="2">
      <t>ゼンコク</t>
    </rPh>
    <rPh sb="9" eb="10">
      <t>コ</t>
    </rPh>
    <rPh sb="12" eb="16">
      <t>トドウフケン</t>
    </rPh>
    <rPh sb="16" eb="17">
      <t>スウ</t>
    </rPh>
    <phoneticPr fontId="5"/>
  </si>
  <si>
    <t>増減</t>
    <rPh sb="0" eb="2">
      <t>ゾウゲン</t>
    </rPh>
    <phoneticPr fontId="5"/>
  </si>
  <si>
    <t>　　　　　　　　　　　　　　　　　　　　　　　　　　　　　　　　　　　　</t>
    <phoneticPr fontId="5"/>
  </si>
  <si>
    <t>発生</t>
    <rPh sb="0" eb="2">
      <t>ハッセイ</t>
    </rPh>
    <phoneticPr fontId="5"/>
  </si>
  <si>
    <t>ソース</t>
    <phoneticPr fontId="5"/>
  </si>
  <si>
    <t>日付</t>
    <rPh sb="0" eb="2">
      <t>ヒヅケ</t>
    </rPh>
    <phoneticPr fontId="5"/>
  </si>
  <si>
    <t xml:space="preserve">                        </t>
    <phoneticPr fontId="5"/>
  </si>
  <si>
    <t>1類感染症</t>
  </si>
  <si>
    <t>報告なし</t>
    <rPh sb="0" eb="2">
      <t>ホウコク</t>
    </rPh>
    <phoneticPr fontId="5"/>
  </si>
  <si>
    <t>2類感染症</t>
    <phoneticPr fontId="5"/>
  </si>
  <si>
    <t>指定感染症 新型コロナウイルス感染症</t>
    <phoneticPr fontId="5"/>
  </si>
  <si>
    <t>厚生労働省：国内の発生状況など
https://www.mhlw.go.jp/stf/covid-19/kokunainohasseijoukyou.html#h2_1
厚生労働省：データからわかる－新型コロナウイルス感染症情報－
https：//covid19.mhlw.go.jp/</t>
    <phoneticPr fontId="80"/>
  </si>
  <si>
    <t>https://www.mhlw.go.jp/stf/covid-19/kokunainohasseijoukyou.html#h2_1</t>
    <phoneticPr fontId="80"/>
  </si>
  <si>
    <t>厚生労働省：データからわかる－新型コロナウイルス感染症情報－</t>
    <phoneticPr fontId="80"/>
  </si>
  <si>
    <t>https：//covid19.mhlw.go.jp/</t>
    <phoneticPr fontId="80"/>
  </si>
  <si>
    <t>腸管出血性大腸菌感染症</t>
    <phoneticPr fontId="5"/>
  </si>
  <si>
    <t>4類感染症</t>
    <phoneticPr fontId="80"/>
  </si>
  <si>
    <t>インフルエンザ
と
新型コロナ</t>
    <rPh sb="10" eb="12">
      <t>シンガタ</t>
    </rPh>
    <phoneticPr fontId="80"/>
  </si>
  <si>
    <t>注意</t>
    <rPh sb="0" eb="2">
      <t>チュウイ</t>
    </rPh>
    <phoneticPr fontId="80"/>
  </si>
  <si>
    <t>国・地域</t>
    <rPh sb="0" eb="1">
      <t>クニ</t>
    </rPh>
    <rPh sb="2" eb="4">
      <t>チイキ</t>
    </rPh>
    <phoneticPr fontId="5"/>
  </si>
  <si>
    <t>届出感染症　第三類　細菌性赤痢菌</t>
    <rPh sb="0" eb="2">
      <t>トドケデ</t>
    </rPh>
    <rPh sb="2" eb="4">
      <t>カンセン</t>
    </rPh>
    <rPh sb="4" eb="5">
      <t>ショウ</t>
    </rPh>
    <rPh sb="6" eb="7">
      <t>ダイ</t>
    </rPh>
    <rPh sb="7" eb="8">
      <t>サン</t>
    </rPh>
    <rPh sb="8" eb="9">
      <t>タグイ</t>
    </rPh>
    <rPh sb="10" eb="13">
      <t>サイキンセイ</t>
    </rPh>
    <rPh sb="13" eb="15">
      <t>セキリ</t>
    </rPh>
    <rPh sb="15" eb="16">
      <t>キン</t>
    </rPh>
    <phoneticPr fontId="5"/>
  </si>
  <si>
    <r>
      <t>全国 報告数推移　　　　　　</t>
    </r>
    <r>
      <rPr>
        <b/>
        <sz val="11"/>
        <rFont val="ＭＳ Ｐゴシック"/>
        <family val="3"/>
        <charset val="128"/>
      </rPr>
      <t>届出患者数（人）</t>
    </r>
    <rPh sb="14" eb="16">
      <t>トドケデ</t>
    </rPh>
    <rPh sb="16" eb="19">
      <t>カンジャスウ</t>
    </rPh>
    <rPh sb="20" eb="21">
      <t>ニン</t>
    </rPh>
    <phoneticPr fontId="5"/>
  </si>
  <si>
    <t>1月</t>
    <rPh sb="1" eb="2">
      <t>ガツ</t>
    </rPh>
    <phoneticPr fontId="80"/>
  </si>
  <si>
    <t>2月</t>
  </si>
  <si>
    <t>3月</t>
  </si>
  <si>
    <t>4月</t>
  </si>
  <si>
    <t>5月</t>
  </si>
  <si>
    <t>6月</t>
  </si>
  <si>
    <t>7月</t>
  </si>
  <si>
    <t>8月</t>
  </si>
  <si>
    <t>9月</t>
  </si>
  <si>
    <t>10月</t>
  </si>
  <si>
    <t>11月</t>
  </si>
  <si>
    <t>12月</t>
  </si>
  <si>
    <t>合計</t>
    <rPh sb="0" eb="2">
      <t>ゴウケイ</t>
    </rPh>
    <phoneticPr fontId="5"/>
  </si>
  <si>
    <t>合計</t>
  </si>
  <si>
    <t>今週</t>
    <rPh sb="0" eb="2">
      <t>コンシュウ</t>
    </rPh>
    <phoneticPr fontId="80"/>
  </si>
  <si>
    <t>2024年</t>
    <rPh sb="4" eb="5">
      <t>ネン</t>
    </rPh>
    <phoneticPr fontId="80"/>
  </si>
  <si>
    <t>2023年</t>
    <phoneticPr fontId="5"/>
  </si>
  <si>
    <t>2022年</t>
    <phoneticPr fontId="5"/>
  </si>
  <si>
    <t>2021年</t>
  </si>
  <si>
    <t>2020年</t>
    <phoneticPr fontId="5"/>
  </si>
  <si>
    <t>2019年</t>
    <phoneticPr fontId="5"/>
  </si>
  <si>
    <t>2019年</t>
    <rPh sb="4" eb="5">
      <t>ネン</t>
    </rPh>
    <phoneticPr fontId="5"/>
  </si>
  <si>
    <t>2018年</t>
    <phoneticPr fontId="5"/>
  </si>
  <si>
    <t>2017年</t>
    <phoneticPr fontId="5"/>
  </si>
  <si>
    <t>2016年</t>
    <phoneticPr fontId="5"/>
  </si>
  <si>
    <t>2015年</t>
    <phoneticPr fontId="5"/>
  </si>
  <si>
    <t>2014年</t>
    <phoneticPr fontId="5"/>
  </si>
  <si>
    <t>2013年</t>
    <phoneticPr fontId="5"/>
  </si>
  <si>
    <t>2012年</t>
    <phoneticPr fontId="5"/>
  </si>
  <si>
    <t>2011年</t>
  </si>
  <si>
    <t>腸管出血性大腸菌</t>
    <rPh sb="0" eb="2">
      <t>チョウカン</t>
    </rPh>
    <rPh sb="2" eb="5">
      <t>シュッケツセイ</t>
    </rPh>
    <rPh sb="5" eb="8">
      <t>ダイチョウキン</t>
    </rPh>
    <phoneticPr fontId="5"/>
  </si>
  <si>
    <t>赤痢</t>
    <rPh sb="0" eb="2">
      <t>セキリ</t>
    </rPh>
    <phoneticPr fontId="5"/>
  </si>
  <si>
    <t>※2023年 第11週（3/13～3/19）  現在</t>
    <phoneticPr fontId="80"/>
  </si>
  <si>
    <t>腸管系感染症は新型コロナウイルス予防の手洗い、手指消毒で</t>
    <rPh sb="0" eb="2">
      <t>チョウカン</t>
    </rPh>
    <rPh sb="2" eb="3">
      <t>ケイ</t>
    </rPh>
    <rPh sb="3" eb="6">
      <t>カンセンショウ</t>
    </rPh>
    <rPh sb="7" eb="9">
      <t>シンガタ</t>
    </rPh>
    <rPh sb="16" eb="18">
      <t>ヨボウ</t>
    </rPh>
    <rPh sb="19" eb="21">
      <t>テアラ</t>
    </rPh>
    <rPh sb="23" eb="24">
      <t>テ</t>
    </rPh>
    <rPh sb="24" eb="25">
      <t>ユビ</t>
    </rPh>
    <rPh sb="25" eb="27">
      <t>ショウドク</t>
    </rPh>
    <phoneticPr fontId="5"/>
  </si>
  <si>
    <t>圧倒的に感染防御できている</t>
    <rPh sb="0" eb="3">
      <t>アットウテキ</t>
    </rPh>
    <rPh sb="4" eb="6">
      <t>カンセン</t>
    </rPh>
    <rPh sb="6" eb="8">
      <t>ボウギョ</t>
    </rPh>
    <phoneticPr fontId="5"/>
  </si>
  <si>
    <t>発表</t>
    <rPh sb="0" eb="2">
      <t>ハッピョウ</t>
    </rPh>
    <phoneticPr fontId="5"/>
  </si>
  <si>
    <t>掲載日</t>
    <rPh sb="0" eb="3">
      <t>ケイサイビ</t>
    </rPh>
    <phoneticPr fontId="5"/>
  </si>
  <si>
    <t>注意　本件は「リコールプラス」「リコールナビ」のホームページより引用しています。詳細に関してはリンク先ＨＰよりご確認ください。</t>
    <rPh sb="0" eb="2">
      <t>チュウイ</t>
    </rPh>
    <phoneticPr fontId="5"/>
  </si>
  <si>
    <t>なお、情報提供ページは提供者側により短期間で削除される場合もあります。予めご了解ください。</t>
    <rPh sb="3" eb="5">
      <t>ジョウホウ</t>
    </rPh>
    <rPh sb="5" eb="7">
      <t>テイキョウ</t>
    </rPh>
    <rPh sb="11" eb="14">
      <t>テイキョウシャ</t>
    </rPh>
    <rPh sb="14" eb="15">
      <t>ガワ</t>
    </rPh>
    <rPh sb="18" eb="21">
      <t>タンキカン</t>
    </rPh>
    <rPh sb="22" eb="24">
      <t>サクジョ</t>
    </rPh>
    <rPh sb="27" eb="29">
      <t>バアイ</t>
    </rPh>
    <rPh sb="35" eb="36">
      <t>アラカジ</t>
    </rPh>
    <rPh sb="38" eb="40">
      <t>リョウカイ</t>
    </rPh>
    <phoneticPr fontId="5"/>
  </si>
  <si>
    <t xml:space="preserve">業者
 </t>
    <rPh sb="0" eb="2">
      <t>ギョウシャ</t>
    </rPh>
    <phoneticPr fontId="5"/>
  </si>
  <si>
    <t>★数年間では、平均的比率でノロウイルス継続</t>
    <rPh sb="0" eb="21">
      <t>ヘイキンテキヒリツケイゾク</t>
    </rPh>
    <phoneticPr fontId="5"/>
  </si>
  <si>
    <t>　</t>
    <phoneticPr fontId="80"/>
  </si>
  <si>
    <t>静岡県</t>
    <phoneticPr fontId="80"/>
  </si>
  <si>
    <t>2024年</t>
    <phoneticPr fontId="5"/>
  </si>
  <si>
    <t>届出感染症　第三類　</t>
    <rPh sb="0" eb="2">
      <t>トドケデ</t>
    </rPh>
    <rPh sb="2" eb="4">
      <t>カンセン</t>
    </rPh>
    <rPh sb="4" eb="5">
      <t>ショウ</t>
    </rPh>
    <rPh sb="6" eb="7">
      <t>ダイ</t>
    </rPh>
    <rPh sb="7" eb="8">
      <t>サン</t>
    </rPh>
    <rPh sb="8" eb="9">
      <t>タグイ</t>
    </rPh>
    <phoneticPr fontId="5"/>
  </si>
  <si>
    <t>賞味</t>
    <rPh sb="0" eb="2">
      <t>ショウミ</t>
    </rPh>
    <phoneticPr fontId="80"/>
  </si>
  <si>
    <t>アレルゲン</t>
    <phoneticPr fontId="80"/>
  </si>
  <si>
    <t>残留</t>
    <rPh sb="0" eb="2">
      <t>ザンリュウ</t>
    </rPh>
    <phoneticPr fontId="80"/>
  </si>
  <si>
    <t>異物</t>
    <rPh sb="0" eb="2">
      <t>イブツ</t>
    </rPh>
    <phoneticPr fontId="80"/>
  </si>
  <si>
    <t>細菌</t>
    <rPh sb="0" eb="2">
      <t>サイキン</t>
    </rPh>
    <phoneticPr fontId="80"/>
  </si>
  <si>
    <t>表示</t>
    <rPh sb="0" eb="2">
      <t>ヒョウジ</t>
    </rPh>
    <phoneticPr fontId="80"/>
  </si>
  <si>
    <t>その他</t>
    <rPh sb="2" eb="3">
      <t>タ</t>
    </rPh>
    <phoneticPr fontId="80"/>
  </si>
  <si>
    <t>インフルエンザ新型</t>
    <rPh sb="7" eb="9">
      <t>シンガタ</t>
    </rPh>
    <phoneticPr fontId="80"/>
  </si>
  <si>
    <t>コロナウイルス感染症</t>
    <rPh sb="7" eb="10">
      <t>カンセンショウ</t>
    </rPh>
    <phoneticPr fontId="80"/>
  </si>
  <si>
    <t>報告数</t>
    <rPh sb="0" eb="3">
      <t>ホウコクスウ</t>
    </rPh>
    <phoneticPr fontId="80"/>
  </si>
  <si>
    <t>総数</t>
    <rPh sb="0" eb="2">
      <t>ソウスウ</t>
    </rPh>
    <phoneticPr fontId="80"/>
  </si>
  <si>
    <t>男性</t>
    <rPh sb="0" eb="2">
      <t>ダンセイ</t>
    </rPh>
    <phoneticPr fontId="80"/>
  </si>
  <si>
    <t>女性</t>
    <rPh sb="0" eb="2">
      <t>ジョセイ</t>
    </rPh>
    <phoneticPr fontId="80"/>
  </si>
  <si>
    <r>
      <rPr>
        <sz val="11"/>
        <color rgb="FFFFC000"/>
        <rFont val="ＭＳ Ｐゴシック"/>
        <family val="3"/>
        <charset val="128"/>
        <scheme val="minor"/>
      </rPr>
      <t xml:space="preserve">  ■</t>
    </r>
    <r>
      <rPr>
        <sz val="9"/>
        <color theme="1"/>
        <rFont val="ＭＳ Ｐゴシック"/>
        <family val="3"/>
        <charset val="128"/>
        <scheme val="minor"/>
      </rPr>
      <t>賞味消費期限</t>
    </r>
    <r>
      <rPr>
        <sz val="11"/>
        <color theme="1"/>
        <rFont val="ＭＳ Ｐゴシック"/>
        <family val="3"/>
        <charset val="128"/>
        <scheme val="minor"/>
      </rPr>
      <t>　</t>
    </r>
    <r>
      <rPr>
        <sz val="11"/>
        <color rgb="FF6EF729"/>
        <rFont val="ＭＳ Ｐゴシック"/>
        <family val="3"/>
        <charset val="128"/>
        <scheme val="minor"/>
      </rPr>
      <t>■</t>
    </r>
    <r>
      <rPr>
        <sz val="9"/>
        <color theme="1"/>
        <rFont val="ＭＳ Ｐゴシック"/>
        <family val="3"/>
        <charset val="128"/>
        <scheme val="minor"/>
      </rPr>
      <t>アレルギー</t>
    </r>
    <r>
      <rPr>
        <sz val="11"/>
        <color theme="5" tint="0.39997558519241921"/>
        <rFont val="ＭＳ Ｐゴシック"/>
        <family val="3"/>
        <charset val="128"/>
        <scheme val="minor"/>
      </rPr>
      <t>■</t>
    </r>
    <r>
      <rPr>
        <sz val="7"/>
        <color theme="1"/>
        <rFont val="ＭＳ Ｐゴシック"/>
        <family val="3"/>
        <charset val="128"/>
        <scheme val="minor"/>
      </rPr>
      <t>残留添加物・農薬</t>
    </r>
    <r>
      <rPr>
        <sz val="11"/>
        <color theme="1"/>
        <rFont val="ＭＳ Ｐゴシック"/>
        <family val="3"/>
        <charset val="128"/>
        <scheme val="minor"/>
      </rPr>
      <t xml:space="preserve">  </t>
    </r>
    <r>
      <rPr>
        <sz val="11"/>
        <color theme="0" tint="-0.14999847407452621"/>
        <rFont val="ＭＳ Ｐゴシック"/>
        <family val="3"/>
        <charset val="128"/>
        <scheme val="minor"/>
      </rPr>
      <t>■</t>
    </r>
    <r>
      <rPr>
        <sz val="11"/>
        <color theme="1"/>
        <rFont val="ＭＳ Ｐゴシック"/>
        <family val="3"/>
        <charset val="128"/>
        <scheme val="minor"/>
      </rPr>
      <t>異物　</t>
    </r>
    <r>
      <rPr>
        <sz val="11"/>
        <color theme="7" tint="0.39997558519241921"/>
        <rFont val="ＭＳ Ｐゴシック"/>
        <family val="3"/>
        <charset val="128"/>
        <scheme val="minor"/>
      </rPr>
      <t>　■</t>
    </r>
    <r>
      <rPr>
        <sz val="11"/>
        <color theme="1"/>
        <rFont val="ＭＳ Ｐゴシック"/>
        <family val="3"/>
        <charset val="128"/>
        <scheme val="minor"/>
      </rPr>
      <t>細菌　　</t>
    </r>
    <r>
      <rPr>
        <sz val="11"/>
        <color indexed="40"/>
        <rFont val="ＭＳ Ｐゴシック"/>
        <family val="3"/>
        <charset val="128"/>
        <scheme val="minor"/>
      </rPr>
      <t>■</t>
    </r>
    <r>
      <rPr>
        <sz val="11"/>
        <color theme="1"/>
        <rFont val="ＭＳ Ｐゴシック"/>
        <family val="3"/>
        <charset val="128"/>
        <scheme val="minor"/>
      </rPr>
      <t>表示ミス     □</t>
    </r>
    <r>
      <rPr>
        <b/>
        <sz val="11"/>
        <color theme="1"/>
        <rFont val="ＭＳ Ｐゴシック"/>
        <family val="3"/>
        <charset val="128"/>
        <scheme val="minor"/>
      </rPr>
      <t>その他</t>
    </r>
    <phoneticPr fontId="5"/>
  </si>
  <si>
    <t>（最近５年間の週値の比較） ノロウイルスの感染周期は4年ですね　やや感染度合いが低い!</t>
    <rPh sb="1" eb="3">
      <t>サイキン</t>
    </rPh>
    <rPh sb="3" eb="6">
      <t>ゴネンカン</t>
    </rPh>
    <rPh sb="7" eb="8">
      <t>シュウ</t>
    </rPh>
    <rPh sb="8" eb="9">
      <t>アタイ</t>
    </rPh>
    <rPh sb="10" eb="12">
      <t>ヒカク</t>
    </rPh>
    <rPh sb="21" eb="25">
      <t>カンセンシュウキ</t>
    </rPh>
    <rPh sb="27" eb="28">
      <t>ネン</t>
    </rPh>
    <rPh sb="34" eb="36">
      <t>カンセン</t>
    </rPh>
    <rPh sb="36" eb="38">
      <t>ドア</t>
    </rPh>
    <rPh sb="40" eb="41">
      <t>ヒク</t>
    </rPh>
    <phoneticPr fontId="5"/>
  </si>
  <si>
    <t>2025年</t>
    <phoneticPr fontId="5"/>
  </si>
  <si>
    <t>計</t>
    <rPh sb="0" eb="1">
      <t>ケイ</t>
    </rPh>
    <phoneticPr fontId="5"/>
  </si>
  <si>
    <t>食品表示 (2/17-2/24)</t>
  </si>
  <si>
    <t>日付</t>
    <rPh sb="0" eb="2">
      <t>ヒヅケ</t>
    </rPh>
    <phoneticPr fontId="80"/>
  </si>
  <si>
    <t>.</t>
    <phoneticPr fontId="80"/>
  </si>
  <si>
    <t>-</t>
    <phoneticPr fontId="80"/>
  </si>
  <si>
    <t xml:space="preserve"> 5類感染症</t>
    <phoneticPr fontId="5"/>
  </si>
  <si>
    <t>福島県</t>
    <rPh sb="0" eb="2">
      <t>フクシマ</t>
    </rPh>
    <phoneticPr fontId="80"/>
  </si>
  <si>
    <t xml:space="preserve"> </t>
    <phoneticPr fontId="80"/>
  </si>
  <si>
    <t>　　　</t>
  </si>
  <si>
    <t>全国警戒ランク2に減少</t>
    <rPh sb="0" eb="2">
      <t>ゼンコク</t>
    </rPh>
    <rPh sb="2" eb="4">
      <t>ケイカイ</t>
    </rPh>
    <rPh sb="9" eb="11">
      <t>ゲンショウ</t>
    </rPh>
    <phoneticPr fontId="80"/>
  </si>
  <si>
    <t>9-10月、4月以降
施設の所在市町村で           流行・食中毒が報告される
定点観測値が5.00前後</t>
    <phoneticPr fontId="80"/>
  </si>
  <si>
    <t>【情報共有】　週間・情報収集/情報は毎週確認する
【常設】　嘔吐物処理セットの配備
【体調管理】従業員の健康状況を徹底し、不良者は調理・加工ラインより外す</t>
    <phoneticPr fontId="80"/>
  </si>
  <si>
    <t>管理レベル「2」　</t>
    <phoneticPr fontId="5"/>
  </si>
  <si>
    <t xml:space="preserve">
3類感染症
細菌性赤痢</t>
    <phoneticPr fontId="5"/>
  </si>
  <si>
    <t>腸チフス1例‌</t>
    <phoneticPr fontId="80"/>
  </si>
  <si>
    <t>回収＆返金</t>
  </si>
  <si>
    <t>回収＆返金/交換</t>
  </si>
  <si>
    <t>イオンリテール</t>
  </si>
  <si>
    <t>富士伊豆農業協同...</t>
  </si>
  <si>
    <t>　</t>
    <phoneticPr fontId="25"/>
  </si>
  <si>
    <t>楽し味プロジェクトは、2018年度より官民協働で行われてきた「Let’s！和ごはんプロジェクト 」を継承・発展させたもの。「おいしく、健康で、誰もが楽しめる和食スタイルの実現」を目指し、食品製造業者、流通業者、外食業者、情報発信者、和食に関わる推進団体等と行政が連携し、官民一体で推進する。デジタル発信による和食の魅力の再発見、外食・中食・内食の各場面における実践機会の拡充、現代生活に調和した新たな和食スタイルの提案などを「三つのアクション」として展開し、将来に向けた和食文化の保護と継承につなげていくことを目的としている。</t>
  </si>
  <si>
    <t>協賛企業・団体はプロジェクトメンバーとして、①和食を知ってもらうための活動　②和食を食べる人を増やすための活動　③和食を作る人を増やすための活動　④その他和食普及に寄与する活動　のいずれかの活動を行うとともに、プロジェクトメンバー同士で連携を図ることとしている。またプロジェクトのロゴを活用したポスターや商品等の展開、和食関連イベント等の農林水産省webサイトでの紹介といった特典もある。プロジェクトメンバーの登録は農林水産省ホームページまで。</t>
  </si>
  <si>
    <t>毎週　　ひとつ　　覚えていきましょう</t>
    <phoneticPr fontId="5"/>
  </si>
  <si>
    <t>今週のお題　(　ノロウイルスの感染予防　)</t>
    <rPh sb="15" eb="17">
      <t>カンセン</t>
    </rPh>
    <rPh sb="17" eb="19">
      <t>ヨボウ</t>
    </rPh>
    <phoneticPr fontId="5"/>
  </si>
  <si>
    <t>流行が始まりました。(職場にはノロウイルスが侵入しています)</t>
    <rPh sb="0" eb="2">
      <t>リュウコウ</t>
    </rPh>
    <rPh sb="3" eb="4">
      <t>ハジ</t>
    </rPh>
    <rPh sb="11" eb="13">
      <t>ショクバ</t>
    </rPh>
    <rPh sb="22" eb="24">
      <t>シンニュウ</t>
    </rPh>
    <phoneticPr fontId="5"/>
  </si>
  <si>
    <t>　↓　職場の先輩は以下のことを理解して　わかり易く　指導しましょう　↓</t>
    <phoneticPr fontId="5"/>
  </si>
  <si>
    <t xml:space="preserve">	GII.4
2000年代以降、世界的に繰り返し流行を起こしてきた型で、日本でも依然として検出されています。
長期的に「定番株」として存在し続けています。
	GII.17
近年、海外から流入したとされる新しい型で、2024年には国内でも検出例が増加しました。
多くの人が免疫を持たないため、感染拡大の一因となったと考えられています。</t>
    <phoneticPr fontId="5"/>
  </si>
  <si>
    <r>
      <t xml:space="preserve">
★2024年は、ノロウイルスが大流行しました。
★ノロウイルスは、インフルエンザウイルスと同じように人に
毎年感染することができるように遺伝子が変化します。　　　　　ノロウイルスは、感染した人の体内で変化し、何年かの周期で大流行します。
★ノロウイルスの研究は歴史が浅く、あまり詳しいことは分
かっていませんが、今年は2024年に流行した</t>
    </r>
    <r>
      <rPr>
        <b/>
        <sz val="14"/>
        <color rgb="FFFFD653"/>
        <rFont val="ＭＳ Ｐゴシック"/>
        <family val="3"/>
        <charset val="128"/>
      </rPr>
      <t>GⅡ-4,や
Ⅱ-17</t>
    </r>
    <r>
      <rPr>
        <b/>
        <sz val="14"/>
        <color indexed="9"/>
        <rFont val="ＭＳ Ｐゴシック"/>
        <family val="3"/>
        <charset val="128"/>
      </rPr>
      <t xml:space="preserve">が主な流行の原因となりそうです。
</t>
    </r>
    <r>
      <rPr>
        <b/>
        <sz val="14"/>
        <color rgb="FFFFFF00"/>
        <rFont val="ＭＳ Ｐゴシック"/>
        <family val="3"/>
        <charset val="128"/>
      </rPr>
      <t>★昨年たまたま感染した方も、今年は免疫があると思い込ま
ず、しっかり手洗いと体調管理をお願いします。</t>
    </r>
    <rPh sb="6" eb="7">
      <t>ネン</t>
    </rPh>
    <rPh sb="16" eb="19">
      <t>ダイリュウコウ</t>
    </rPh>
    <rPh sb="46" eb="47">
      <t>オナ</t>
    </rPh>
    <rPh sb="51" eb="52">
      <t>ヒト</t>
    </rPh>
    <rPh sb="54" eb="56">
      <t>マイトシ</t>
    </rPh>
    <rPh sb="56" eb="58">
      <t>カンセン</t>
    </rPh>
    <rPh sb="69" eb="72">
      <t>イデンシ</t>
    </rPh>
    <rPh sb="73" eb="75">
      <t>ヘンカ</t>
    </rPh>
    <rPh sb="92" eb="94">
      <t>カンセン</t>
    </rPh>
    <rPh sb="96" eb="97">
      <t>ヒト</t>
    </rPh>
    <rPh sb="98" eb="100">
      <t>タイナイ</t>
    </rPh>
    <rPh sb="101" eb="103">
      <t>ヘンカ</t>
    </rPh>
    <rPh sb="105" eb="107">
      <t>ナンネン</t>
    </rPh>
    <rPh sb="109" eb="111">
      <t>シュウキ</t>
    </rPh>
    <rPh sb="128" eb="130">
      <t>ケンキュウ</t>
    </rPh>
    <rPh sb="131" eb="133">
      <t>レキシ</t>
    </rPh>
    <rPh sb="134" eb="135">
      <t>アサ</t>
    </rPh>
    <rPh sb="140" eb="141">
      <t>クワ</t>
    </rPh>
    <rPh sb="146" eb="147">
      <t>ワ</t>
    </rPh>
    <rPh sb="157" eb="159">
      <t>コトシ</t>
    </rPh>
    <rPh sb="164" eb="165">
      <t>ネン</t>
    </rPh>
    <rPh sb="166" eb="168">
      <t>リュウコウ</t>
    </rPh>
    <rPh sb="182" eb="183">
      <t>オモ</t>
    </rPh>
    <rPh sb="187" eb="189">
      <t>ゲンイン</t>
    </rPh>
    <rPh sb="199" eb="201">
      <t>サクネン</t>
    </rPh>
    <rPh sb="205" eb="207">
      <t>カンセン</t>
    </rPh>
    <rPh sb="209" eb="210">
      <t>カタ</t>
    </rPh>
    <rPh sb="215" eb="217">
      <t>メンエキ</t>
    </rPh>
    <rPh sb="221" eb="222">
      <t>オモ</t>
    </rPh>
    <rPh sb="223" eb="224">
      <t>コ</t>
    </rPh>
    <rPh sb="232" eb="234">
      <t>テアラ</t>
    </rPh>
    <rPh sb="236" eb="238">
      <t>タイチョウ</t>
    </rPh>
    <rPh sb="238" eb="240">
      <t>カンリ</t>
    </rPh>
    <rPh sb="242" eb="243">
      <t>ネガ</t>
    </rPh>
    <phoneticPr fontId="5"/>
  </si>
  <si>
    <t>年末限定　年内販売終了商品　さわやか除菌装置</t>
    <rPh sb="0" eb="4">
      <t>ネンマツゲンテイ</t>
    </rPh>
    <rPh sb="5" eb="7">
      <t>ネンナイ</t>
    </rPh>
    <rPh sb="7" eb="11">
      <t>ハンバイシュウリョウ</t>
    </rPh>
    <rPh sb="11" eb="13">
      <t>ショウヒン</t>
    </rPh>
    <rPh sb="18" eb="22">
      <t>ジョキンソウチ</t>
    </rPh>
    <phoneticPr fontId="28"/>
  </si>
  <si>
    <t>2025/48週</t>
  </si>
  <si>
    <t>読谷村内の中学校の2年生2人が、修学旅行後に体調不良となりノロウイルスと診断されたことが5日、関係者への取材で分かった。他に腹痛や吐き気、下痢などノロウイルスと同様の症状を訴える生徒が40人ほどいるという。学校は9日まで2年生を学年閉鎖すると決めた。</t>
    <phoneticPr fontId="80"/>
  </si>
  <si>
    <t>沖縄タイムス</t>
    <rPh sb="0" eb="2">
      <t>オキナワ</t>
    </rPh>
    <phoneticPr fontId="80"/>
  </si>
  <si>
    <t>長野県上田市の飲食店でノロウイルスによる食中毒が発生しました。弁当や仕出し料理を食べた26人が下痢、腹痛などの症状を訴えたということです。
長野県健康福祉部によりますと、12月1日午前9時ごろ、患者から「仕出し料理を16人で食べたところ、うち4人が胃腸炎の症状を訴え、1人からノロウイルスが検出された」といった旨の連絡が上田保健所にありました。</t>
    <phoneticPr fontId="80"/>
  </si>
  <si>
    <t>長野放送</t>
    <rPh sb="0" eb="2">
      <t>ナガノ</t>
    </rPh>
    <rPh sb="2" eb="4">
      <t>ホウソウ</t>
    </rPh>
    <phoneticPr fontId="80"/>
  </si>
  <si>
    <t>愛媛県は5日、今治市八町西のサービス付き高齢者向け住宅「おあしす中央」で、入居者15人（62～96歳）が下痢や発熱などの症状を訴え、このうち12人と調理従事者からノロウイルスが検出されたと発表した。　今治保健所は、施設内で提供された食事が原因の食中毒と断定し、施設を5日からの4日間、調理業務停止の処分とした。全員おおむね回復しているという。</t>
    <phoneticPr fontId="80"/>
  </si>
  <si>
    <t>愛媛新聞</t>
    <rPh sb="0" eb="4">
      <t>エヒメシンブン</t>
    </rPh>
    <phoneticPr fontId="80"/>
  </si>
  <si>
    <t>兵庫県尼崎市保健所は５日、同市塚口町１の飲食店「松葉寿司」の仕出し料理を食べた１０～７０代の男女１６人が、下痢や発熱、嘔吐などの症状を訴え、このうち６人からノロウイルスが検出されたと発表した。市保健所は食中毒と断定し、同店に同日から３日間の営業停止を命じた。</t>
    <phoneticPr fontId="80"/>
  </si>
  <si>
    <t>神戸新聞</t>
    <rPh sb="0" eb="4">
      <t>コウベシンブン</t>
    </rPh>
    <phoneticPr fontId="80"/>
  </si>
  <si>
    <t xml:space="preserve">福岡市によりますと、2日から5日にかけて、0歳から2歳の園児17人、職員1人が嘔吐や下痢、腹痛の症状を訴えています。このうち3人からノロウイルスが検出され、市は感染性胃腸炎の集団発生とみています。重症の人はおらず全員、快方に向かっているということです。
</t>
    <phoneticPr fontId="80"/>
  </si>
  <si>
    <t>FBS</t>
    <phoneticPr fontId="80"/>
  </si>
  <si>
    <t>マックスバリュ関...</t>
  </si>
  <si>
    <t>回収</t>
  </si>
  <si>
    <t>スーシー</t>
  </si>
  <si>
    <t>ライフコーポレー...</t>
  </si>
  <si>
    <t>イオン琉球</t>
  </si>
  <si>
    <t>　上位2種目(賞味期限・アレルギー表記ミス)で全体の　(69%)</t>
    <rPh sb="1" eb="3">
      <t>ジョウイ</t>
    </rPh>
    <rPh sb="4" eb="6">
      <t>シュモク</t>
    </rPh>
    <rPh sb="7" eb="11">
      <t>ショウミキゲン</t>
    </rPh>
    <rPh sb="17" eb="19">
      <t>ヒョウキ</t>
    </rPh>
    <rPh sb="23" eb="25">
      <t>ゼンタイ</t>
    </rPh>
    <phoneticPr fontId="5"/>
  </si>
  <si>
    <t>2025年第47週</t>
    <rPh sb="4" eb="5">
      <t>ネン</t>
    </rPh>
    <rPh sb="5" eb="6">
      <t>ダイ</t>
    </rPh>
    <rPh sb="8" eb="9">
      <t>シュウ</t>
    </rPh>
    <phoneticPr fontId="80"/>
  </si>
  <si>
    <t xml:space="preserve"> GⅡ　48週  0例</t>
    <rPh sb="6" eb="7">
      <t>シュウ</t>
    </rPh>
    <phoneticPr fontId="5"/>
  </si>
  <si>
    <t>今週のニュース（Noroｖｉｒｕｓ） (12/8-12/14)</t>
    <rPh sb="0" eb="2">
      <t>コンシュウ</t>
    </rPh>
    <phoneticPr fontId="5"/>
  </si>
  <si>
    <t>2025/49週</t>
  </si>
  <si>
    <t>　千葉県は10日、木更津市の認定こども園でノロウイルスによる感染性胃腸炎の集団発生があったと発表した。園児38人と職員2人の計40人の発症を確認した。重症者はいない。大規模発生は県内で今季初めてとなる。県疾病対策課によると、11月28日～今月5日、園児と職員の多くに下痢や嘔吐（おうと）などの症状があり、集団発生を確認した君津保健所が5日に現地調査した。8日の検査で園児6人のうち5人の便中からノロウイルスが検出された。</t>
    <phoneticPr fontId="80"/>
  </si>
  <si>
    <t>千葉日報</t>
    <rPh sb="0" eb="4">
      <t>チバニッポウ</t>
    </rPh>
    <phoneticPr fontId="80"/>
  </si>
  <si>
    <t>2025年12月、山口市の高齢者施設でノロウイルスによる感染性胃腸炎が集団発生し、入居者11人と職員6人の計17人が下痢や嘔吐などの症状を訴えました。幸い重症者はいませんが、高齢者施設でのノロウイルス集団感染は毎年冬に繰り返し発生しており、なぜ今もなお防ぎきれないのか、多くの人が疑問を抱いています。</t>
    <phoneticPr fontId="80"/>
  </si>
  <si>
    <t>節約ポイ活ラボ</t>
    <phoneticPr fontId="80"/>
  </si>
  <si>
    <t>12月2日（火）にこの教育保健者施設から盛岡保健所に「複数の利用者及び職員が嘔吐、下痢等の症状が出ている」旨の連絡がありました。盛岡保健所が調査を開始、11月27日（木）から12月2日（火）にかけて12名（利用者9名と職員3名）に嘔吐、下痢等の症状があったことを確認しました。
有症者はいずれも回復傾向にある、ということです。</t>
    <phoneticPr fontId="80"/>
  </si>
  <si>
    <t>岩手放送</t>
    <rPh sb="0" eb="2">
      <t>イワテ</t>
    </rPh>
    <rPh sb="2" eb="4">
      <t>ホウソウ</t>
    </rPh>
    <phoneticPr fontId="80"/>
  </si>
  <si>
    <t>ブラン</t>
  </si>
  <si>
    <t>土遊野</t>
  </si>
  <si>
    <t>サミット</t>
  </si>
  <si>
    <t>マツキン醸造</t>
  </si>
  <si>
    <t>麸兵</t>
  </si>
  <si>
    <t>百合ヶ丘産業</t>
  </si>
  <si>
    <t>回収＆交換</t>
  </si>
  <si>
    <t>アンディヴィデュ...</t>
  </si>
  <si>
    <t>高知市農業協同組...</t>
  </si>
  <si>
    <t>いしのまき農業協...</t>
  </si>
  <si>
    <t>イワイ</t>
  </si>
  <si>
    <t>SHINY</t>
  </si>
  <si>
    <t>綿半ホームエイド...</t>
  </si>
  <si>
    <t>マルエツ</t>
  </si>
  <si>
    <t>万代</t>
  </si>
  <si>
    <t>東松島ファーム</t>
  </si>
  <si>
    <t>フェルムラ・テー...</t>
  </si>
  <si>
    <t>G&amp;C Corp...</t>
  </si>
  <si>
    <t>九州乳業</t>
  </si>
  <si>
    <t>YUI</t>
  </si>
  <si>
    <t>タイヨー</t>
  </si>
  <si>
    <t>武蔵野ホールディ...</t>
  </si>
  <si>
    <t>オギノ</t>
  </si>
  <si>
    <t>マミーマート</t>
  </si>
  <si>
    <t>下戸田店 めかじき切り落とし(解凍) 一部消費期限誤記</t>
  </si>
  <si>
    <t>大和店 サクッとチュロ 一部(乳成分,大豆)表示欠落</t>
  </si>
  <si>
    <t>サトウ産業</t>
  </si>
  <si>
    <t>玉ねぎサラダ 一部(鶏肉)表示欠落</t>
  </si>
  <si>
    <t>かぼちゃコロッケ 一部(卵,鶏肉,豚肉,ゼラチン)表示欠落</t>
  </si>
  <si>
    <t>ミニフランスパン 一部(卵,乳,大豆,豚肉)表示欠落</t>
  </si>
  <si>
    <t>ユニー</t>
  </si>
  <si>
    <t>幸田店 平べったい生マロニーちゃん 一部保存温度逸脱</t>
  </si>
  <si>
    <t>長岡店 真鯛が主役のにぎり鮨 一部(えび)表示欠落</t>
  </si>
  <si>
    <t>二軒茶屋餅角屋本...</t>
  </si>
  <si>
    <t>NEKONIHIKI 350ml缶 一部保存方法表示欠落</t>
  </si>
  <si>
    <t>能登半島</t>
  </si>
  <si>
    <t>焼きかまぼこ(チーズ入り) 一部賞味期限誤記</t>
  </si>
  <si>
    <t>白山店 ウインナーパン 一部(鶏肉,豚肉)表示欠落</t>
  </si>
  <si>
    <t>ピュアグリーンア...</t>
  </si>
  <si>
    <t>ほうれんそう 一部残留農薬基準超過</t>
  </si>
  <si>
    <t>栄屋乳業</t>
  </si>
  <si>
    <t>ホイップとカスタードのダブルシュー 一部消費期限表示欠落</t>
  </si>
  <si>
    <t>ツルヤ</t>
  </si>
  <si>
    <t>薄色たらこ切子 一部ラベル誤貼付アレルゲン表示欠落</t>
  </si>
  <si>
    <t>グリーン近江農業...</t>
  </si>
  <si>
    <t>えび豆 一部保存料表示欠落</t>
  </si>
  <si>
    <t>サヴァンシアフロ...</t>
  </si>
  <si>
    <t>モッツァロール 一部カビ発生の恐れ</t>
  </si>
  <si>
    <t>江崎グリコ</t>
  </si>
  <si>
    <t>ポッキーチョコレート他 チョコレート製品20品目 本来の風味と異なる</t>
  </si>
  <si>
    <t>渡辺製麺</t>
  </si>
  <si>
    <t>八ヶ岳山麓信州生そば 一部(ごま)表示欠落</t>
  </si>
  <si>
    <t>ぎゅーとら</t>
  </si>
  <si>
    <t>大黒田店 生きはだまぐろ(柵)刺身用 一部消費期限誤記</t>
  </si>
  <si>
    <t>ポールウィンナーソーセージミニ 一部保存温度逸脱</t>
  </si>
  <si>
    <t>ベルジョイス</t>
  </si>
  <si>
    <t>シャキシャキわかめ(生食用) 一部消費期限誤記</t>
  </si>
  <si>
    <t>ビオスタイル</t>
  </si>
  <si>
    <t>日本茶に合う摘果りんごのマドレーヌ 一部カビ発生の恐れ</t>
  </si>
  <si>
    <t>丸越</t>
  </si>
  <si>
    <t>京都丹波産コシヒカリ他 一部で異臭物質検出</t>
  </si>
  <si>
    <t>Have fun...</t>
  </si>
  <si>
    <t>黒艶小町 食品添加物表示義務違反</t>
  </si>
  <si>
    <t>越谷せんげん台店 おいももち 一部消費期限誤記</t>
  </si>
  <si>
    <t>アデア牛乳900ml 一部大腸菌群陽性</t>
  </si>
  <si>
    <t>お魚大漁市盛 一部消費期限誤記</t>
  </si>
  <si>
    <t>うすくち醤油 一部賞味期限本来より長く設定</t>
  </si>
  <si>
    <t>コープぎふ 4店舗で販売 角麩 一部賞味期限誤記</t>
  </si>
  <si>
    <t>生田店 生かき 一部加熱用商品に生食用と誤表示</t>
  </si>
  <si>
    <t>シーラカンスドラヤキ 一部賞味期限誤記</t>
  </si>
  <si>
    <t>芥藍菜(カイランサイ) 一部適用外農薬付着</t>
  </si>
  <si>
    <t>しゅんぎく一部残留農薬基準超過</t>
  </si>
  <si>
    <t>ラスカ平塚店 煮玉子むすび 一部賞味期限切れ</t>
  </si>
  <si>
    <t>無人販売所 ぬーぼう爆中華 一部食品表示欠落</t>
  </si>
  <si>
    <t>箕輪店 極洋 さばの味噌煮他 一部保存温度逸脱</t>
  </si>
  <si>
    <t>ダックワーズ宇治抹茶 一部賞味期限誤記</t>
  </si>
  <si>
    <t>御殿場店 しゅんぎく 一部残留農薬基準超過</t>
  </si>
  <si>
    <t>ブルーベリーベーグル 一部(卵,乳,大豆)表示欠落</t>
  </si>
  <si>
    <t>春日部緑町店 明太フランス 一部表示ラベル誤貼付</t>
  </si>
  <si>
    <t>梅の里店 皮つきカットポテト 一部賞味期限切れ</t>
  </si>
  <si>
    <t>洗わずに食べられる5種リーフミックス他 一部消費期限誤記</t>
  </si>
  <si>
    <t>アップルシュトレン 一部蜜漏れ</t>
  </si>
  <si>
    <t>深川猿江店 めじな 一部消費期限誤記</t>
  </si>
  <si>
    <t>ガラナジュース 一部添加物表示欠落</t>
  </si>
  <si>
    <t>Sakurabisui 500ml他 一部成分規格逸脱の恐れ</t>
  </si>
  <si>
    <t>自家製カレーパン他 一部消費期限誤記</t>
  </si>
  <si>
    <t>クリームチーズパンケーキ 一部消費期限表示欠落</t>
  </si>
  <si>
    <t>アメリカンクラブハウスサンド 一部異物混入(金属片)の恐れ</t>
  </si>
  <si>
    <t>茅野店 長峰店 菓子パンなど 一部消費期限誤記</t>
  </si>
  <si>
    <t>2025年 第49週（12/1～12/7）</t>
    <phoneticPr fontId="5"/>
  </si>
  <si>
    <t>やや多い</t>
    <rPh sb="2" eb="3">
      <t>オオ</t>
    </rPh>
    <phoneticPr fontId="80"/>
  </si>
  <si>
    <t>食中毒情報  (12/8-12/14)</t>
    <rPh sb="0" eb="3">
      <t>ショクチュウドク</t>
    </rPh>
    <rPh sb="3" eb="5">
      <t>ジョウホウ</t>
    </rPh>
    <phoneticPr fontId="5"/>
  </si>
  <si>
    <t>海外情報 (12/8-12/14)</t>
    <rPh sb="0" eb="4">
      <t>カイガイジョウホウ</t>
    </rPh>
    <phoneticPr fontId="5"/>
  </si>
  <si>
    <t>食品表示
 (12/8-12/14)</t>
    <rPh sb="0" eb="2">
      <t>ショクヒン</t>
    </rPh>
    <rPh sb="2" eb="4">
      <t>ヒョウジ</t>
    </rPh>
    <phoneticPr fontId="5"/>
  </si>
  <si>
    <t>残留農薬 (12/8-12/14)</t>
    <phoneticPr fontId="15"/>
  </si>
  <si>
    <t>食品表示  (12/8-12/14)</t>
    <phoneticPr fontId="5"/>
  </si>
  <si>
    <t>広島県福山市の大学寮で61人食中毒　調理施設を営業禁止処分</t>
    <phoneticPr fontId="15"/>
  </si>
  <si>
    <t>　広島県福山市は12日、同市内の大学寮の給食を食べた18～25歳の学生59人と60代の職員2人が、下痢や腹痛などの食中毒症状を訴えたと発表した。入院患者はおらず、全員が快方に向かっているという。市保健所によると、給食は飲食業の魚国総本社（大阪市）が大学寮内の施設で調理し、提供した。6日の朝食と夕食が共通し、患者の便からウエルシュ菌が検出されたため、食中毒と断定。調理した寮の施設を12日、営業禁止処分とした。</t>
    <phoneticPr fontId="15"/>
  </si>
  <si>
    <t>https://news.yahoo.co.jp/articles/f3e65bb5cc7d4be9aef43590c54f15814d8ad719</t>
    <phoneticPr fontId="15"/>
  </si>
  <si>
    <t>山陽新聞デジタル</t>
    <phoneticPr fontId="15"/>
  </si>
  <si>
    <t>広島県</t>
    <rPh sb="0" eb="3">
      <t>ヒロシマケン</t>
    </rPh>
    <phoneticPr fontId="15"/>
  </si>
  <si>
    <t>天草市の飲食店で食中毒「サルモネラ属菌」検出で3日間営業停止</t>
    <phoneticPr fontId="15"/>
  </si>
  <si>
    <t>くまもと県民テレビ</t>
    <rPh sb="4" eb="6">
      <t>ケンミン</t>
    </rPh>
    <phoneticPr fontId="15"/>
  </si>
  <si>
    <t>　天草市の飲食店で食中毒が発生しました。県によりますと12月5日、天草保健所管内の住民から「2日に天草市の飲食店『福伸はなれ利久』で会食した複数人が発熱、下痢などの体調不良を起こしている」と天草保健所へ連絡があったということです。症状が出たのは20から50代の男女7人でその後の調査で3人の検便からサルモネラ属菌が検出されたということです。7人はいずれも回復傾向で、県は食事を提供した『福伸はなれ利久』を3日間の営業停止としました。</t>
    <phoneticPr fontId="15"/>
  </si>
  <si>
    <t>熊本県</t>
    <rPh sb="0" eb="3">
      <t>クマモトケン</t>
    </rPh>
    <phoneticPr fontId="15"/>
  </si>
  <si>
    <t>https://news.yahoo.co.jp/articles/5e25ab5bb6e6138c0c89d2513a7dd2a10fc1c4d8</t>
    <phoneticPr fontId="15"/>
  </si>
  <si>
    <t xml:space="preserve">山口市の高齢者施設で感染性胃腸炎の集団発生 - 中国新聞デジタル </t>
    <phoneticPr fontId="15"/>
  </si>
  <si>
    <t>中国新聞デジタ</t>
  </si>
  <si>
    <t>　山口県は11日、山口市の高齢者施設で感染性胃腸炎の集団発生があったと発表した。6～11日に入居者11人、職員6人の計17人に下痢や嘔吐（おうと）の症状が出た。重症者はおらず、全員が快方に向かっている。検査で一部の患者からノロウイルスを検出したが、食中毒の可能性は低いという。</t>
    <phoneticPr fontId="15"/>
  </si>
  <si>
    <t>山口県</t>
    <rPh sb="0" eb="3">
      <t>ヤマグチケン</t>
    </rPh>
    <phoneticPr fontId="15"/>
  </si>
  <si>
    <t>https://www.chugoku-np.co.jp/articles/amp/757438</t>
    <phoneticPr fontId="15"/>
  </si>
  <si>
    <t xml:space="preserve">NEWSjp </t>
    <phoneticPr fontId="15"/>
  </si>
  <si>
    <t xml:space="preserve">長崎の居酒屋で男性3人が食中毒…3日間の営業停止処分 「地鶏モモタタキ」など食べる </t>
    <phoneticPr fontId="15"/>
  </si>
  <si>
    <t>長崎県</t>
    <rPh sb="0" eb="3">
      <t>ナガサキケン</t>
    </rPh>
    <phoneticPr fontId="15"/>
  </si>
  <si>
    <t>　　長崎市は10日、銅座町の居酒屋「日馬屋」で食事した20～30代男性3人が下痢や発熱などの症状を訴え、このうち2人の便からカンピロバクターを検出したと発表した。同店で提供された食品による食中毒と断定し、食品衛生法違反で同店を同日から3日間の営業停止処分とした。市生活衛生課によると、　11月29日夜、4人のグループが同店を利用。「地鶏モモタタキ」などを食べ、3人が今月2日に発症した。3人は治癒や快方に向かっているという。</t>
    <phoneticPr fontId="15"/>
  </si>
  <si>
    <t>https://news.jp/i/1371673818733248702</t>
    <phoneticPr fontId="15"/>
  </si>
  <si>
    <t xml:space="preserve">居酒屋で食中毒…患者からカンピロバクター・ジェジュニ検出 13～67歳の6人に発熱や下痢 静岡市 </t>
    <phoneticPr fontId="15"/>
  </si>
  <si>
    <t xml:space="preserve">MSN </t>
    <phoneticPr fontId="15"/>
  </si>
  <si>
    <t>静岡県</t>
    <rPh sb="0" eb="3">
      <t>シズオカケン</t>
    </rPh>
    <phoneticPr fontId="15"/>
  </si>
  <si>
    <t>　静岡市は１０日、清水区の居酒屋で食中毒が発生したと発表しました。静岡市保健所によりますと、静岡市清水区の居酒屋を１１月２６日に利用した１３歳～６７歳の男女６人が発熱や下痢などの症状を訴えました。この６人に検便を行ったところ、５人の便からカンピロバクター・ジェジュ二が検出されたため、市が食中毒と判断しました。利用客は快方に向かっています。利用客は店で調理された牛レバー、せんまい刺し、おでんなどを食べていて、肉の加熱が不十分だったことなどが原因とみられています。店は１０日から当面の間、営業禁止になりました。静岡市保健所は「肉を調理する際は十分加熱してほしい」などと注意を呼びかけています。</t>
    <phoneticPr fontId="15"/>
  </si>
  <si>
    <t>https://www.msn.com/ja-jp/news/opinion/%E5%B1%85%E9%85%92%E5%B1%8B%E3%81%A7%E9%A3%9F%E4%B8%AD%E6%AF%92-%E6%82%A3%E8%80%85%E3%81%8B%E3%82%89%E3%82%AB%E3%83%B3%E3%83%94%E3%83%AD%E3%83%90%E3%82%AF%E3%82%BF%E3%83%BC-%E3%82%B8%E3%82%A7%E3%82%B8%E3%83%A5%E3%83%8B%E6%A4%9C%E5%87%BA-13-67%E6%AD%B3%E3%81%AE6%E4%BA%BA%E3%81%AB%E7%99%BA%E7%86%B1%E3%82%84%E4%B8%8B%E7%97%A2-%E9%9D%99%E5%B2%A1%E5%B8%82/ar-AA1S3GnG</t>
    <phoneticPr fontId="15"/>
  </si>
  <si>
    <t>認定こども園でノロウイルス40人　今季初の大規模発生　千葉・木更津</t>
    <phoneticPr fontId="15"/>
  </si>
  <si>
    <t>千葉県</t>
    <rPh sb="0" eb="3">
      <t>チバケン</t>
    </rPh>
    <phoneticPr fontId="15"/>
  </si>
  <si>
    <t>　千葉県は10日、木更津市の認定こども園でノロウイルスによる感染性胃腸炎の集団発生があったと発表した。園児38人と職員2人の計40人の発症を確認した。重症者はいない。大規模発生は県内で今季初めてとなる。県疾病対策課によると、11月28日～今月5日、園児と職員の多くに下痢や嘔吐（おうと）などの症状があり、集団発生を確認した君津保健所が5日に現地調査した。8日の検査で園児6人のうち5人の便中からノロウイルスが検出された。
　感染性胃腸炎は今後、発生のピークを迎えるとみられ、同課は手洗いの徹底など対策を呼びかけている。</t>
    <phoneticPr fontId="15"/>
  </si>
  <si>
    <t>千葉日報オンライン</t>
    <phoneticPr fontId="15"/>
  </si>
  <si>
    <t>https://news.yahoo.co.jp/articles/0a95b9542f9278ef4112b6af51f1336767d20c01</t>
    <phoneticPr fontId="15"/>
  </si>
  <si>
    <t>長崎市の飲食店で食中毒　客2人から「カンピロバクター」検出　3日間の営業停止処分《長崎》</t>
    <phoneticPr fontId="15"/>
  </si>
  <si>
    <t>NIB長崎国際テレビ</t>
    <phoneticPr fontId="15"/>
  </si>
  <si>
    <t>　長崎市は食中毒が発生したとして市内の飲食店を3日間の営業停止処分としました。長崎市保健所から12日までの3日間の営業停止処分を受けたのは、長崎市銅座町の飲食店「日馬屋」です。先月29日に、店で地鶏のタタキや白レバーのあぶり焼きなどを食べた男性3人が下痢や発熱などを発症。病院を受診した2人の便から「カンピロバクター」が検出されました。保健所によりますと、3人に共通した原因となり得る食べ物はこの店で提供されたもののみだということです。保健所は、鶏肉は十分に加熱するよう呼びかけています。</t>
    <phoneticPr fontId="15"/>
  </si>
  <si>
    <t>https://news.yahoo.co.jp/articles/26e8656096d90813cc5c6d99c4c62e89bb8d9f4a</t>
    <phoneticPr fontId="15"/>
  </si>
  <si>
    <t>ひたちなか保健所は、患者らの共通食が当該施設の弁当に限られること、患者及び従業員便、並びに施設の拭き取り検体からノロウイルスが検出されたこと、患者の症状及び潜伏期間がノロウイルスによるものと一致したこと、医療機関から食中毒患者届出票が提出されたことから、本日、当該施設が調理、提供した弁当を原因とする食中毒と断定した。</t>
    <phoneticPr fontId="80"/>
  </si>
  <si>
    <t>水戸市公表</t>
    <rPh sb="0" eb="3">
      <t>ミトシ</t>
    </rPh>
    <rPh sb="3" eb="5">
      <t>コウヒョウ</t>
    </rPh>
    <phoneticPr fontId="80"/>
  </si>
  <si>
    <t>クアンガイ省：食中毒の疑いで15人が入院</t>
    <phoneticPr fontId="80"/>
  </si>
  <si>
    <t>https://www.vietnam.vn/ja/quang-ngai-15-nguoi-nhap-vien-cap-cuu-nghi-do-ngo-doc-thuc-pham</t>
    <phoneticPr fontId="80"/>
  </si>
  <si>
    <r>
      <t>　初期情報によると、同日午後、15人が発熱、腹痛、下痢、嘔吐、高熱、頭痛などの症状を呈し、フックフン私立総合病院に救急搬送された。彼らはギアロ郡カムタン区のHVベーカリーでパンを食べたと供述しており、医師は食中毒の疑いと診断した。15名のうち8名は退院し、7名は現在内科および小児科で経過観察と治療を受けています。重篤な合併症の兆候はなく、健康状態は一時的に安定しています。クアンガイ省保健局長によると、保健局は情報提供を受けた直後、関係機関に対し、食中毒の原因究明のため、パンなどの原材料のサンプル採取を要請した。同時に、HVパン店に検査チームを組織し、具体的な結論が出るまで一時的に営業を停止するよう要請した。
出典: https://baotintuc.vn/y-te/quang-ngai-15-nguoi-nhap-v</t>
    </r>
    <r>
      <rPr>
        <b/>
        <sz val="14"/>
        <color rgb="FF333333"/>
        <rFont val="游ゴシック"/>
        <family val="1"/>
        <charset val="128"/>
      </rPr>
      <t>​​</t>
    </r>
    <r>
      <rPr>
        <b/>
        <sz val="14"/>
        <color rgb="FF333333"/>
        <rFont val="游ゴシック"/>
        <family val="3"/>
        <charset val="128"/>
      </rPr>
      <t>ien-cap-cuu-nghi-do-ngo-doc-thuc-pham-20251213185708354.htm</t>
    </r>
    <phoneticPr fontId="80"/>
  </si>
  <si>
    <t>ベトナム</t>
    <phoneticPr fontId="80"/>
  </si>
  <si>
    <t>タイの選手8人が食中毒で入院</t>
    <phoneticPr fontId="80"/>
  </si>
  <si>
    <t xml:space="preserve">　タイのカオソド紙によると、12月12日夜、チョンブリ県の救助隊は緊急通報を受け、激しい腹痛、吐き気、めまい、下痢に苦しむ選手8人（女性2人、男性6人）をチョンブリ病院に緊急搬送した。彼らは全員、パラグライダー、水上スキー、その他のエクストリームスポーツなど、チョンブリで開催された様々な競技に出場していた開催国出身の選手たちだった。この事件は、タイで開催中のSEA Games 33の最中、たちまち世論の激しい抗議を引き起こしました。当初の疑惑は、選手たちが組織委員会が提供した食事を摂取したことによる食中毒ではないかとされました。しかし、タイスポーツ代表団の医療部門責任者であるセルムサック・スマノン准教授は、この噂を否定している。スマノン氏は、この事件は東南アジア競技大会組織委員会が提供した食べ物や飲み物が原因ではないと主張した。初期調査によると、上記の選手団は、12月11日と12日に参加選手団の宿泊エリアに移動する前に、SEA Games組織委員会の公式パートナーネットワークに加盟していないホテルで弁当を食べたという。
　現在、8名の選手全員の健康状態は安定しており、組織委員会が手配したホテルへの帰国が許可されました。医療チームは、SEA Games 33の残りの期間、選手たちの安全を万全に確保するため、引き続き綿密なモニタリングを継続します。
出典: https://nld.com.vn/8-van-dong-vien-thai-lan-nhap-v​​ien-vi-ngo-doc-thuc-pham-1962512131220447.htm
</t>
    <phoneticPr fontId="80"/>
  </si>
  <si>
    <t>https://www.vietnam.vn/ja/8-van-dong-vien-thai-lan-nhap-vien-vi-ngo-doc-thuc-pham</t>
    <phoneticPr fontId="80"/>
  </si>
  <si>
    <t>　</t>
    <phoneticPr fontId="80"/>
  </si>
  <si>
    <t>ホテルの結婚披露宴、出席者３１人食中毒</t>
    <phoneticPr fontId="80"/>
  </si>
  <si>
    <t>　政府衛生署衛生防護中心は１２月１０日、宴会に同席した男女３１人に食中毒の疑いがあると発表、市民に食物と衛生環境への注意を喚起した。同日付政府公報によると、患者は２～７５歳で、女性２０人と男性１１人。１２月６日の晩に尖沙咀（チムサーチョイ）にあるニューワールド・ミレニアム・ホンコン・ホテルの宴会場で行われた結婚披露宴に出席して中国式ディナーを食べ、食後２～２７時間後に腹痛や下痢などの症状が出た。医療機関を受診したのは１人で、患者全員が入院は必要なく容体は安定しているという。当局の初期調査で、当日は多くの料理が提供され、その中に子豚の丸焼きが含まれていることが分かった。その子豚を早く作り過ぎたため、貯蔵過程で汚染され、温め直しが徹底されなかったことが食中毒の原因と見られている。</t>
    <phoneticPr fontId="80"/>
  </si>
  <si>
    <t>香港</t>
    <rPh sb="0" eb="2">
      <t>ホンコン</t>
    </rPh>
    <phoneticPr fontId="80"/>
  </si>
  <si>
    <t>https://nordot.app/1372114349825458749?c=428427385053398113?c=428427385053398113</t>
    <phoneticPr fontId="80"/>
  </si>
  <si>
    <t>CDCは今年21件目のクルーズ船でのノロウイルス発生を報告、感染者は約100人</t>
    <phoneticPr fontId="80"/>
  </si>
  <si>
    <t>　アメリカ疾病予防管理センター（CDC）が、クルーズ船で新たなノロウイルスの発生を確認した。アイーダ・クルーズ社のクルーズ船「AIDAdiva」はノロウイルスの流行に見舞われ、11月10日から 12月16日までの航海中に乗客約 100人が感染した。むるDCの報告によると、クルーズ船は 11月​​30日に感染拡大を CDC に通報した。
船はドイツのハンブルクを出港し、イギリス、米国、メキシコ、コスタリカに向かっていた。CDC のデータによれば、乗客 95人と乗組員 6人が下痢と嘔吐の症状を報告した。この船には、2,000人以上の乗客と 640人の乗組員が乗船していた。アイーダ・クルーズ社は、このアウトブレイクへの対応として、船全体の清掃と消毒を強化したと発表した。また、感染した乗客と乗組員を隔離し、検査のために便のサンプルを採取した。この最新の事件は、今年クルーズ船で報告されているノロウイルスの発生件数の増加に加わるものだ。CDC によると、これまでに合計 21件の発生があった。</t>
    <phoneticPr fontId="80"/>
  </si>
  <si>
    <t>https://nofia.net/?p=33753</t>
    <phoneticPr fontId="80"/>
  </si>
  <si>
    <t>米国</t>
    <rPh sb="0" eb="2">
      <t>ベイコク</t>
    </rPh>
    <phoneticPr fontId="80"/>
  </si>
  <si>
    <t>https://sustainablejapan.jp/2025/12/06/upf/119633</t>
    <phoneticPr fontId="80"/>
  </si>
  <si>
    <t>　UPF（Ultra-Processed Foods：超加工食品）の定義には複数の体系があるが、国際的に最も広く使われているのは、ブラジル・サンパウロ大学のカルロス ・アウグスト・モンテイロ教授らが2010年に論文で提示した「NOVA分類」の定義だ。NOVA分類では食品を加工度に応じて4つに分類している。
グループ1（未加工・最小限加工食品）：食材そのまま（野菜、果物、魚、肉、卵、豆、米、ナッツ、牛乳等）
グループ2（加工料理用素材）：グループ1を調理するために抽出した単純材料（砂糖、塩、バター、小麦粉、植物油等）
グループ3（加工食品）：グループ1＋グループ2を家庭料理と同等に加工（チーズ、缶詰、食パン、味噌、醤油、プレーンヨーグルト等）
グループ4（超加工食品）：工業的な加工、家庭料理では使わない成分、食品構造の破壊（菓子パン、スナック、清涼飲料、加工肉、冷凍ピザ、インスタント麺、プロテインバー等）
　このうち、グループ4の「超加工食品」は、家庭料理で使わない成分として香料、乳化剤、加工澱粉、人工甘味料等を挙げ、原材料が「粉砕された成分」に変換された形で用いられており、食べやすさを追求しすぎることによる過剰摂取の誘発を生むとして問題している。ハム、ソーセージ、ファストフード、プロテインバー、代替プロテイン（代替肉等）、果汁ジュース、調理パン等も超加工食品とみなされている。食品の評価に用いられる分類では、従来は栄養素や栄養価に基づく分類が一般的だったが、加工度に応じた分類は、食品業界にとって斬新な手法であり、大きな賛否を呼んでいる。
　特に、UPF議論を重視する陣営からは、UPFが栄養不良や栄養過多の原因となっているため、UPFを規制すべきであると論じる一方、UPF議論を否定的に扱う陣営からは、重要な問題は栄養価そのものであって、UPFの議論は間接的なテーマに過ぎず、あくまで栄養価のみで議論をすべきと主張している。</t>
    <phoneticPr fontId="80"/>
  </si>
  <si>
    <t>https://www.nikkei.com/article/DGXZQOGM102AB0Q5A211C2000000/</t>
    <phoneticPr fontId="80"/>
  </si>
  <si>
    <t xml:space="preserve">　中国国家統計局が10日発表した11月の消費者物価指数（CPI）は前年同月比0.7%上昇した。天候要因により野菜や果物などが値上がり全体を押し上げた。食品という必需品の価格上昇は家計を圧迫し、節約志向はいっそう強まる。CPIの伸び率は10月から0.5ポイント拡大し、2024年2月以来の水準となった。食品は0.2%上昇し、10カ月ぶりにプラスに転じた。野菜は14.5%、果物は0.7%それぞれ上昇した。10月はいずれもマイナスだった。
　食品の値上げ要因として天候不順がある。国家統計局は一部の地域で降雨や気温低下によって生鮮野菜の生産や貯蔵などに影響が出たと説明した。生活に欠かせない食品価格が上がり、消費者は財布のひもを固く締める。耐久財は値下がりが続く。自動車やバイクは2.0%下落した。電気自動車（EV）は各社の価格競争が激しく、11月の「広州国際汽車展覧会（広州モーターショー）」では300万円を切る新車の発表が相次いだ。スマートフォンなどの通信機器も0.7%下がった。政府による買い替え補助金の効果が一巡した後も、スマホ各社による独自の値下げサービスなどが価格の下押し圧力になった。家計の将来不安は消えない。国家統計局によると消費者心理を示す消費者信頼感指数は10月に前月より0.2ポイント低い89.4となった。同指数は100が楽観と悲観の境目となるが、新型コロナウイルスによる22年春の上海ロックダウン（都市封鎖）で経済が混乱した時に大きく悪化し、現在も低水準で推移する。
　雇用改善の遅れが不安を強める。1〜10月の都市部の新規雇用は1142万人で、依然としてコロナ禍前の19年同期を4%下回ったままだ。中国共産党は8日開いた中央政治局会議で、26年の経済運営について内需主導型の経済をめざす方針を示した。「内需を持続的に拡大し、供給の最適化を図る」と指摘したものの、消費需要の喚起に向けた具体策は明示しなかった。
</t>
    <phoneticPr fontId="80"/>
  </si>
  <si>
    <t>中国</t>
    <rPh sb="0" eb="2">
      <t>チュウゴク</t>
    </rPh>
    <phoneticPr fontId="80"/>
  </si>
  <si>
    <t>https://www.vietnam.vn/ja/xuat-khau-ca-tra-no-luc-ve-dich</t>
    <phoneticPr fontId="80"/>
  </si>
  <si>
    <t>　2025年までに輸出額20億ドルを達成するという目標は、ベトナムのパンガシウス産業が不安定な世界市場の中で躍進を遂げたいという強い思いを反映した重要な節目です。この目標を達成するため、輸出企業は市場の拡大、製品品質の向上、サプライチェーンの強化、そして新たな技術的障壁への適応に全力を注いでいます。近年、パンガシウス関連企業は、米国、中国、香港、EUなどの主要市場での存在感を拡大するとともに、新規市場、ニッチ市場、そしてベトナムとの自由貿易協定（FTA）に基づく市場へのアクセスを積極的に追求しています。これは、世界経済の二極化が進み、多くの市場で環境基準、排出ガス規制、トレーサビリティに関する新たな規制が導入されている状況において、積極的かつ必要なアプローチであると考えられます。主要市場における在庫レベルの減少、米国経済の回復、そして中国産ティラピアへの関税引き上げに伴い多くの米国輸入業者がベトナム産パンガシウスに切り替えたといった貿易変動は、大きなアドバンテージとなっています。企業はこの「市場のギャップ」を迅速に捉え、輸出量を維持し、受注を増加させました。新たな市場を開拓する先駆的な企業の一つとして、南米地域で大きな足跡を残したナム・ベト株式会社（NAVICO）があります。2025年7月5日、ブラジルのブラジリアにおいて、NAVICOはブラジル最大の食品輸入業者の一つであるAV09コマーシオ・エクスポーター社と戦略的協力協定を正式に締結しました。この協定は、ベトナム・ブラジルビジネスフォーラムの一環として開催され、 ファム・ミン・チン首相をはじめとする両国の高官が出席しました。
　フォーラムにおいて、NAVICOはベトナム企業として初めて、パンガシウス、バサ、ティラピアを公式ルートを通じてブラジル市場に供給しました。これは単なる典型的な輸出取引ではなく、南米全体への玄関口とされる2億1500万人以上の市場におけるベトナム水産物の存在感を示す戦略的な第一歩です。ナム・ベト・グループのドアン・トイ社長は、「JBSの制覇は、ベトナム企業の加工能力、製品品質、そして世界の水産物市場における地位の高さを証明しています」と述べました。
南米の大手食品小売チェーンであるJBSの流通システムにベトナム産のパンガシウスとティラピア製品が流通していることは、ベトナム製品が世界市場に浸透し、従来の市場への依存度が低下していることを示しています。市場の自由化に伴い、多くの企業がパン粉をまぶしたパンガシウス、缶詰のパンガシウス、ゼラチン、副産物由来のコラーゲンといった付加価値製品の開発に注力しています。これは、輸入業者の要件がますます厳しくなる中で、利益率の向上、関税の影響の緩和、競争力の強化を目指しているからです。</t>
    <phoneticPr fontId="80"/>
  </si>
  <si>
    <t>https://www.bloomberg.com/jp/news/articles/2025-12-09/T6Z6URT9NJLS00</t>
    <phoneticPr fontId="80"/>
  </si>
  <si>
    <t>　フランスは増加する輸入品から自国の食品産業を守り、輸出を強化する戦略の策定を急いでいる。同国は農産物貿易でほぼ半世紀ぶりに赤字に陥る見通しだ。ジュヌバール農業・食料相は8日、政府が2026年半ばに国家計画の策定を目指していると述べた。農業向けの「ソブリン基金」の創設に加え、輸入品が欧州連合（EU）基準を順守しているかを確認する検査部隊を導入したい考えも示した。ジュヌバール氏はパリ郊外ランジスにある巨大な食品卸売市場を視察した際、「農業を巡る戦いは日に日に脅威が増している。今こそ行動すべきだ」と語った。また、業界は気候変動のほか、ロシアやEU、米国、中国が進める有害な政策など多くの課題に直面していると指摘した。
　　欧州最大の農業国とされてきたフランスだが、食品の輸入が増える一方で輸出は2015年以降、20%減少。世界各国を支えてきたワインや穀物の輸出が減っており、今年は農産物の貿易収支が1977年以来初めて赤字になる可能性があるとジュヌバール氏は述べた。全国農産品・食品振興センター（CNPA）のデータによると、24年の農産物貿易収支は59億2000万ユーロ（約1兆700億円）と、15年比で43%減少。今年1－8月期はわずか3億5000万ユーロと、前年同期の45億ユーロから93%減り、政府関係者にとって一段の懸念材料となっている。
原題：France Drawing Up Plan to Shield Food Output From Rival Imports</t>
    <phoneticPr fontId="80"/>
  </si>
  <si>
    <t>フランス</t>
    <phoneticPr fontId="80"/>
  </si>
  <si>
    <t>https://news.yahoo.co.jp/articles/010733f98e2dfb3cbaaacb52f2512dce34352f82</t>
    <phoneticPr fontId="80"/>
  </si>
  <si>
    <t>　【上海時事】中国・上海市で６日、フード＆ライフカンパニーズ（Ｆ＆ＬＣ）が展開する回転ずしチェーン「スシロー」の２店舗が同時オープンした。上海出店は初めてで、中国本土では計７１店舗となる。日中関係がぎくしゃくする中でも多くの客が列をつくり、オープン時で約７００組、約１４時間待ちとなる盛況ぶりだった。
　上海環球港店に来店した女子大生は「日本旅行の際にスシローで食べたことがあり、オープンに合わせて訪れた。政治状況に大きな関心はない」と語った。Ｆ＆ＬＣは海外事業の拡大を重点課題の一つとしており、中華圏などアジアを中心にさらに出店計画を進めている。　
［時事通信社］</t>
    <phoneticPr fontId="80"/>
  </si>
  <si>
    <t>https://sp.m.jiji.com/article/show/3667463</t>
    <phoneticPr fontId="80"/>
  </si>
  <si>
    <t>https://news.nissyoku.co.jp/news/yamamoto20251205082532243</t>
    <phoneticPr fontId="80"/>
  </si>
  <si>
    <t>　　マルハニチロは3日、連結子会社のSeafood Connection Holding B.V.（SCH、本社＝オランダ・ユルク市）の株式追加取得で同社を完全子会社することを決議した。29日に全株式を取得する予定。
　同社は欧州市場における水産物販売拠点としてSCHの株式を81.96％所有していた。SCHは欧州で今後も高い成長を見込んでおり、海外戦略上の重要な拠点となる。グループ経営管理体制の強化とグループ利益の拡大を加速するためSCH株式を追加取得し</t>
    <phoneticPr fontId="80"/>
  </si>
  <si>
    <t>オランダ</t>
    <phoneticPr fontId="80"/>
  </si>
  <si>
    <t>中国、11月物価0.7%上昇　食品値上がりで強まる家計の節約 - 日本経済新聞</t>
  </si>
  <si>
    <t>パンガシウスの輸出はゴールラインに到達することを目指す - Vietnam.vn　</t>
  </si>
  <si>
    <t xml:space="preserve">フランス、食品産業守る新戦略策定へ－農産物、貿易赤字に転落も - Bloomberg.com </t>
  </si>
  <si>
    <t>【シンガポール】日本産乳製品、味と安全で海外市場攻略（NNA） - Yahoo!ニュース</t>
  </si>
  <si>
    <t>スシロー、上海に初出店＝１４時間待ちの盛況【時事通信速報】 - 日本食糧新聞・電子版</t>
  </si>
  <si>
    <t>マルハニチロ、SCHを完全子会社化 - 日本食糧新聞・電子版</t>
  </si>
  <si>
    <t>【食糧】超加工食品（UPF）を巡る論点整理 ?アカデミア、WHO、各国政府、機関投資家の動き? ｜ Sustainable Japan</t>
  </si>
  <si>
    <t>2025年第48週（11月24日〜11月30日）</t>
    <phoneticPr fontId="80"/>
  </si>
  <si>
    <t>結核例　212例</t>
    <rPh sb="7" eb="8">
      <t>レイ</t>
    </rPh>
    <phoneticPr fontId="5"/>
  </si>
  <si>
    <t>細菌性赤痢2例‌
菌種：S. sonnei（D群）2例＿感染地域：‌‌福岡県1例、フィリピン
1例</t>
    <phoneticPr fontId="80"/>
  </si>
  <si>
    <t xml:space="preserve">腸管出血性大腸菌感染症63例（有症者34例、うちHUS‌3例）
‌感染地域：‌‌国内44例、千葉県/フランス1例、韓国2例、インド1例、ネパール1例、国内・国外不明14例‌国内の感染地域：‌‌埼玉県9例、福岡県7例、高知県4例、宮城県2例、神奈川県2例、新潟県2例、愛知県2例、
大阪府2例、佐賀県2例、北海道1例、福島県1例、群馬県1例、福井県1例、滋賀県1例、兵庫県1例、広島県1例、国内（都道府県不明）5例
</t>
    <phoneticPr fontId="80"/>
  </si>
  <si>
    <t xml:space="preserve">年齢群：‌‌2歳（ 3 例 ）、 4歳（ 1 例 ）、 7歳（ 2 例 ）、 10代（10例）、20代（21例）、
30 代（ 5 例 ）、 40 代（ 1 例 ）、 50代（11例）、60代（6例）、70 代（2 例 ）、80代（1例）
</t>
    <phoneticPr fontId="80"/>
  </si>
  <si>
    <t xml:space="preserve">血清群・毒素型：‌‌O157‌VT1・VT2（21例）、O26‌VT1（11例）、O103‌VT1（4例）、O157‌VT2（4例）、O111‌VT1（2例）、
O128‌VT1・VT2（2例）、O91‌VT1（2例）、O1‌VT2（1例）、O103‌VT1・VT2（1例）、O111‌VT1・VT2（1例）、O115‌VT1（1例）、
O78‌VT1（1例）、その他・不明
（12例）累積報告数：4,095例（有症者2,351例、うちHUS‌57例．死亡3例）
</t>
    <phoneticPr fontId="80"/>
  </si>
  <si>
    <t>腸チフス1例‌　感染地域：インドネシア</t>
    <phoneticPr fontId="80"/>
  </si>
  <si>
    <t xml:space="preserve">E型肝炎9例‌
感染地域（感染源）：‌‌千葉県2例（不明2例）、秋田県1例（不明）、山形県1例（不明）、神奈川県1例（不明）、静岡県1例（不明）、国内（都道府県不明）2例
（生牡蠣/馬刺し/豚肉1例、不明1例）、国内・国外不明1例（不明）
</t>
    <phoneticPr fontId="80"/>
  </si>
  <si>
    <t>レジオネラ症36例（肺炎型34例、ポンティアック熱型2例）
‌　感染地域：‌神奈川県5例、静岡県3例、宮城県2例、新潟県2例、富山県2例、大阪府2例、島根県2例、福岡県2例、
　北海道1例、ぬ青森県1例、山形県1例、埼玉県1例、東京都1例、石川県1例、福井県1例、愛知県1例、京都府1例、
　兵庫県1例、群馬県/千葉県1例、インド1例、国内・国外不明4例
年齢群：‌40代（1例）、50代（3例）、60代（4例）、70代（12例）、80代（12例．うち1例死亡）、90代以上（4例）
累積報告数：2,252例</t>
    <phoneticPr fontId="80"/>
  </si>
  <si>
    <t>アメーバ赤痢2例（腸管アメーバ症2例）
‌　感染地域：静岡県1例、国内・国外不明1例
‌　感染経路：性的 接 触 1 例（ 異 性 間 ）、その他・不明1例</t>
    <phoneticPr fontId="80"/>
  </si>
  <si>
    <t>2025年第48週</t>
    <rPh sb="4" eb="5">
      <t>ネン</t>
    </rPh>
    <rPh sb="5" eb="6">
      <t>ダイ</t>
    </rPh>
    <rPh sb="8" eb="9">
      <t>シュウ</t>
    </rPh>
    <phoneticPr fontId="80"/>
  </si>
  <si>
    <r>
      <t xml:space="preserve">対前週
</t>
    </r>
    <r>
      <rPr>
        <b/>
        <sz val="14"/>
        <color rgb="FFFF0000"/>
        <rFont val="ＭＳ Ｐゴシック"/>
        <family val="3"/>
        <charset val="128"/>
      </rPr>
      <t>インフルエンザ 　　     　       　　-14%   減少</t>
    </r>
    <r>
      <rPr>
        <b/>
        <sz val="11"/>
        <color rgb="FFFF0000"/>
        <rFont val="ＭＳ Ｐゴシック"/>
        <family val="3"/>
        <charset val="128"/>
      </rPr>
      <t xml:space="preserve">
</t>
    </r>
    <r>
      <rPr>
        <b/>
        <sz val="14"/>
        <color rgb="FFFF0000"/>
        <rFont val="ＭＳ Ｐゴシック"/>
        <family val="3"/>
        <charset val="128"/>
      </rPr>
      <t>新型コロナウイルス          　  　 -14%　 減少</t>
    </r>
    <rPh sb="0" eb="3">
      <t>タイゼンシュウゾウカゾウカゲンショウ</t>
    </rPh>
    <rPh sb="36" eb="38">
      <t>ゲンショウ</t>
    </rPh>
    <rPh sb="69" eb="71">
      <t>ゲンショウ</t>
    </rPh>
    <phoneticPr fontId="80"/>
  </si>
  <si>
    <t>　今週のお題 (ノロウイルスの排菌期間は意外と長い！)</t>
    <rPh sb="1" eb="3">
      <t>コンシュウ</t>
    </rPh>
    <rPh sb="5" eb="6">
      <t>ダイ</t>
    </rPh>
    <rPh sb="15" eb="17">
      <t>ハイキン</t>
    </rPh>
    <rPh sb="17" eb="19">
      <t>キカン</t>
    </rPh>
    <rPh sb="20" eb="22">
      <t>イガイ</t>
    </rPh>
    <rPh sb="23" eb="24">
      <t>ナガ</t>
    </rPh>
    <phoneticPr fontId="5"/>
  </si>
  <si>
    <t>何故　ノロウイルスの検査が必要なのか　(陰性になっても安全ではない)</t>
    <rPh sb="10" eb="12">
      <t>ケンサ</t>
    </rPh>
    <rPh sb="13" eb="15">
      <t>ヒツヨウ</t>
    </rPh>
    <rPh sb="20" eb="22">
      <t>インセイ</t>
    </rPh>
    <rPh sb="27" eb="29">
      <t>アンゼン</t>
    </rPh>
    <phoneticPr fontId="5"/>
  </si>
  <si>
    <r>
      <t xml:space="preserve">解　説
</t>
    </r>
    <r>
      <rPr>
        <b/>
        <sz val="12"/>
        <color indexed="13"/>
        <rFont val="ＭＳ Ｐゴシック"/>
        <family val="3"/>
        <charset val="128"/>
      </rPr>
      <t xml:space="preserve">
●</t>
    </r>
    <r>
      <rPr>
        <b/>
        <u/>
        <sz val="12"/>
        <color indexed="13"/>
        <rFont val="ＭＳ Ｐゴシック"/>
        <family val="3"/>
        <charset val="128"/>
      </rPr>
      <t>遺伝子検査で陰性になっても、体内からノロウイルスがいなくなったということではありません。</t>
    </r>
    <r>
      <rPr>
        <b/>
        <sz val="12"/>
        <color indexed="43"/>
        <rFont val="ＭＳ Ｐゴシック"/>
        <family val="3"/>
        <charset val="128"/>
      </rPr>
      <t>　検査は一定量のノロウイルスがないと陽性には なりません。体内の糞便は固形物で、ノロウイルスは均等に混じっていません。患部に直接触れる部分には多く、それ以外の部分には少ないのです。腸の動きは食後は活発で、睡眠時は不活発になります。検査用の便が、体内の状況をいつも正しく反映していないことも理解しておきましょう。
陽性者は自らが感染源になる危険があることを十分に意識しましょう。また調理責任者は、陰性となった者でも、しばらくは感染源になり得ると考えて、できれば直接的な調理に携わらないように監督してください。</t>
    </r>
    <rPh sb="6" eb="9">
      <t>イデンシ</t>
    </rPh>
    <rPh sb="9" eb="11">
      <t>ケンサ</t>
    </rPh>
    <rPh sb="12" eb="14">
      <t>インセイ</t>
    </rPh>
    <rPh sb="20" eb="22">
      <t>タイナイ</t>
    </rPh>
    <rPh sb="51" eb="53">
      <t>ケンサ</t>
    </rPh>
    <rPh sb="54" eb="56">
      <t>イッテイ</t>
    </rPh>
    <rPh sb="56" eb="57">
      <t>リョウ</t>
    </rPh>
    <rPh sb="68" eb="70">
      <t>ヨウセイ</t>
    </rPh>
    <rPh sb="79" eb="81">
      <t>タイナイ</t>
    </rPh>
    <rPh sb="82" eb="84">
      <t>フンベン</t>
    </rPh>
    <rPh sb="85" eb="88">
      <t>コケイブツ</t>
    </rPh>
    <rPh sb="97" eb="99">
      <t>キントウ</t>
    </rPh>
    <rPh sb="100" eb="101">
      <t>マ</t>
    </rPh>
    <rPh sb="109" eb="111">
      <t>カンブ</t>
    </rPh>
    <rPh sb="112" eb="114">
      <t>チョクセツ</t>
    </rPh>
    <rPh sb="114" eb="115">
      <t>フ</t>
    </rPh>
    <rPh sb="117" eb="119">
      <t>ブブン</t>
    </rPh>
    <rPh sb="121" eb="122">
      <t>オオ</t>
    </rPh>
    <rPh sb="126" eb="128">
      <t>イガイ</t>
    </rPh>
    <rPh sb="129" eb="131">
      <t>ブブン</t>
    </rPh>
    <rPh sb="133" eb="134">
      <t>スク</t>
    </rPh>
    <rPh sb="140" eb="141">
      <t>チョウ</t>
    </rPh>
    <rPh sb="142" eb="143">
      <t>ウゴ</t>
    </rPh>
    <rPh sb="145" eb="147">
      <t>ショクゴ</t>
    </rPh>
    <rPh sb="148" eb="150">
      <t>カッパツ</t>
    </rPh>
    <rPh sb="152" eb="154">
      <t>スイミン</t>
    </rPh>
    <rPh sb="154" eb="155">
      <t>ジ</t>
    </rPh>
    <rPh sb="156" eb="159">
      <t>フカッパツ</t>
    </rPh>
    <rPh sb="165" eb="168">
      <t>ケンサヨウ</t>
    </rPh>
    <rPh sb="169" eb="170">
      <t>ベン</t>
    </rPh>
    <rPh sb="172" eb="174">
      <t>タイナイ</t>
    </rPh>
    <rPh sb="175" eb="177">
      <t>ジョウキョウ</t>
    </rPh>
    <rPh sb="181" eb="182">
      <t>タダ</t>
    </rPh>
    <rPh sb="184" eb="186">
      <t>ハンエイ</t>
    </rPh>
    <rPh sb="194" eb="196">
      <t>リカイ</t>
    </rPh>
    <rPh sb="206" eb="208">
      <t>ヨウセイ</t>
    </rPh>
    <rPh sb="208" eb="209">
      <t>シャ</t>
    </rPh>
    <rPh sb="210" eb="211">
      <t>ミズカ</t>
    </rPh>
    <rPh sb="219" eb="221">
      <t>キケン</t>
    </rPh>
    <rPh sb="227" eb="229">
      <t>ジュウブン</t>
    </rPh>
    <rPh sb="230" eb="232">
      <t>イシキ</t>
    </rPh>
    <rPh sb="240" eb="242">
      <t>チョウリ</t>
    </rPh>
    <rPh sb="242" eb="245">
      <t>セキニンシャ</t>
    </rPh>
    <rPh sb="247" eb="249">
      <t>インセイ</t>
    </rPh>
    <rPh sb="253" eb="254">
      <t>モノ</t>
    </rPh>
    <rPh sb="262" eb="265">
      <t>カンセンゲン</t>
    </rPh>
    <rPh sb="268" eb="269">
      <t>エ</t>
    </rPh>
    <rPh sb="271" eb="272">
      <t>カンガ</t>
    </rPh>
    <rPh sb="279" eb="281">
      <t>チョクセツ</t>
    </rPh>
    <rPh sb="281" eb="282">
      <t>テキ</t>
    </rPh>
    <rPh sb="283" eb="285">
      <t>チョウリ</t>
    </rPh>
    <rPh sb="286" eb="287">
      <t>タズサ</t>
    </rPh>
    <rPh sb="294" eb="296">
      <t>カントク</t>
    </rPh>
    <phoneticPr fontId="5"/>
  </si>
  <si>
    <r>
      <t xml:space="preserve">
</t>
    </r>
    <r>
      <rPr>
        <b/>
        <sz val="12"/>
        <color indexed="13"/>
        <rFont val="ＭＳ Ｐゴシック"/>
        <family val="3"/>
        <charset val="128"/>
      </rPr>
      <t xml:space="preserve">複数回検査を受けた検査者が最初に陽性を確認した日から
最後に陽性であった日までを、ここでは排菌期間と設定しました。
</t>
    </r>
    <r>
      <rPr>
        <b/>
        <u/>
        <sz val="12"/>
        <color indexed="9"/>
        <rFont val="ＭＳ Ｐゴシック"/>
        <family val="3"/>
        <charset val="128"/>
      </rPr>
      <t>★排菌期間は、最長で74日、平均で22.2日
ノロウイルスが排菌され、検査で陽性と確認されました。</t>
    </r>
    <r>
      <rPr>
        <b/>
        <sz val="12"/>
        <color indexed="9"/>
        <rFont val="ＭＳ Ｐゴシック"/>
        <family val="3"/>
        <charset val="128"/>
      </rPr>
      <t xml:space="preserve">
このことからノロウイルス感染後１ヶ月は、感染源になる可能があるので注意が必要です。</t>
    </r>
    <r>
      <rPr>
        <b/>
        <sz val="12"/>
        <color indexed="13"/>
        <rFont val="ＭＳ Ｐゴシック"/>
        <family val="3"/>
        <charset val="128"/>
      </rPr>
      <t>検査で陰性になっても、1ヶ月間は注意しましょう。</t>
    </r>
    <r>
      <rPr>
        <b/>
        <sz val="12"/>
        <color indexed="9"/>
        <rFont val="ＭＳ Ｐゴシック"/>
        <family val="3"/>
        <charset val="128"/>
      </rPr>
      <t xml:space="preserve">
・丁寧な手洗いをする ・用便後のトイレを確認し、汚れがあれば
塩素系消毒をする
・ドアノブ、手すりなど人が触れるものすべてに注意を払う
・調理する際は、食材や調理器具を素手で触れることを避ける
・生食するものを調理・提供作業をしない
・入浴は最後にする
・下着は塩素系漂白剤で消毒してから洗濯する　
</t>
    </r>
    <r>
      <rPr>
        <b/>
        <sz val="12"/>
        <color indexed="13"/>
        <rFont val="ＭＳ Ｐゴシック"/>
        <family val="3"/>
        <charset val="128"/>
      </rPr>
      <t>ウイルスは、細菌よりはるかに小さい、少しくらいの手洗いでは落ちないと思ってください。</t>
    </r>
    <rPh sb="7" eb="8">
      <t>ウ</t>
    </rPh>
    <rPh sb="348" eb="350">
      <t>サイキン</t>
    </rPh>
    <rPh sb="354" eb="355">
      <t>チイ</t>
    </rPh>
    <rPh sb="358" eb="359">
      <t>スコ</t>
    </rPh>
    <rPh sb="364" eb="366">
      <t>テアラオオモ</t>
    </rPh>
    <phoneticPr fontId="5"/>
  </si>
  <si>
    <t>厚労省、中国産ブルーベリーに検査命令　残留農薬プロシミドン検出で全ロット検査へ</t>
    <phoneticPr fontId="15"/>
  </si>
  <si>
    <t xml:space="preserve">   厚生労働省は、輸入食品に対する食品衛生法第26条第3項に基づく検査命令を実施する。対象は中国産ブルーベリーおよびその加工品（簡易な加工に限る）で、輸入届出ごとの全ロットに対し検査を義務付ける。検査命令の実施について、同省は各検疫所長あてに通知した。中国産ブルーベリーに対する残留農薬の検査命令は、今回が初めてとなる。
同省によると、検疫所におけるモニタリング検査の結果、中国産ブルーベリーから農薬プロシミドンが検出されたことが確認された。プロシミドンは農薬（殺菌剤）であり、許容一日摂取量（ADI）は体重1kg当たり0.035mg/日とされている。また、一般の集団に対する急性参照用量（ARfD）は体重1kg当たり0.3mg、妊婦または妊娠している可能性のある女性に対する急性参照用量は体重1kg当たり0.035mgとされている。
　厚労省は、現実的ではない摂取量を前提とした試算として、体重60kgの人がプロシミドン0.75ppm残留のブルーベリーを毎日2.8kg摂取し続けた場合でも、一生涯の平均摂取量が許容一日摂取量を超えることはないとしている。また、一般の集団が1日に24kg、妊婦または妊娠している可能性のある女性が1日に2.8kg摂取した場合でも、急性参照用量を超えることはなく、直ちに健康に影響を及ぼすものではないとしている。
＜違反の内容＞
品名：生鮮ブルーベリー   輸入者：鵬博㈱
輸出者・包装者：HEILONGJIANG FRESH FRUIT PIE TRADING CO.,LTD.
届出数量および重量：150CT、225.00kg
検査結果：プロシミドン0.04ppm（基準0.01ppm）
日本への到着日：2025年11月28日b    違反確定日：同12月8日
品名：生鮮ブルーベリー輸入者：㈱永興</t>
    <phoneticPr fontId="15"/>
  </si>
  <si>
    <t>https://wellness-news.co.jp/posts/251213-1/</t>
    <phoneticPr fontId="15"/>
  </si>
  <si>
    <t xml:space="preserve">【返金】御殿場店 しゅんぎく 一部残留農薬基準超過(ID:54800) | リコールプラス </t>
    <phoneticPr fontId="15"/>
  </si>
  <si>
    <t xml:space="preserve"> 【しゅんぎく】商品名:しゅんぎく(農家生産者委託商品)  形態:袋詰め
【消費期限、賞味期限】定めなし
【その他】食品衛生法違反、農薬取締法違反
【輸入食品か否か】輸入食品:いいえ
販売地域:静岡県御殿場市
販売店　:JAふじ伊豆　ファーマーズ御殿場
販売日　:2025年9月20日-12月5日の期間
販売数量:200点
【回収方法】 販売店舗での回収
問い合わせ先 富士伊豆農業協同組合ファーマーズ御殿場     富士伊豆農業協同組合御殿場地区営農課
  【回収後の対応】 返金
内容
2025年9月20日に、JAふじ伊豆ファーマーズ御殿場で販売した「しゅんぎく」において、12月4日出荷分のしゅんぎくより農薬成分【フェニトロチオン】が検出されたとの報告を受けたため、リコール(自主回収)する。これまで健康被害の報告はない。(リコールプラス編集部)</t>
    <phoneticPr fontId="15"/>
  </si>
  <si>
    <t>https://www.recall-plus.jp/info/54800</t>
    <phoneticPr fontId="15"/>
  </si>
  <si>
    <t xml:space="preserve">JA高知市「カイランサイ」（残留農薬基準値超過）  </t>
    <phoneticPr fontId="15"/>
  </si>
  <si>
    <t xml:space="preserve">  JA高知市「カイランサイ」（残留農薬基準値超過）    (2025/12/12 - 16 Clicks)
【該当商品】商品：カイランサイ
出荷日：令和7年12月3日から令和7年12月8日の間
出荷数量：82kg
出荷先：東京、愛知、大阪、兵庫、高知
【理由】残留農薬基準値超過
農薬成分：トルフェンピラド  残留農薬基準値：0.01ppm  検出値：0.04ppm
※「トルフェンピラド」は、キャベツ、はくさい、レタス、ネギ等に使用が認められている農薬成分。
【対策】  回収
</t>
    <phoneticPr fontId="15"/>
  </si>
  <si>
    <t>https://kuroneko-recall.jp/index/info.php?LinkID=30226</t>
    <phoneticPr fontId="15"/>
  </si>
  <si>
    <t>[速報]ポテトチップスなどの残留農薬調査2025</t>
    <phoneticPr fontId="15"/>
  </si>
  <si>
    <t xml:space="preserve">    2025年6月に、ジャガイモを原材料とするお菓子27製品を購入し、354成分の残留農薬検査を実施しました。その結果、いくつかの製品から、残留農薬を検出しました。いずれも食品衛生法に定める残留基準値以内での検出でしたが、ネオニコ系殺虫剤、ポストハーベストとして使用された可能性のある殺菌剤、そして、芽つぶし剤のクロルプロファム(Chlorpropfam)、などが検出されています。
　最近、ポテトチップス製品の原材料表記を見ると、かなりの製品に「じゃがいも（国産またはアメリカ産）」といった表記が目立つようになっていることに気がついているでしょうか。もともと日本は、アメリカ産の生食用じゃがいもの輸入を禁止していました。これは、輸入された生のじゃがいもが不適切に流出したり、種芋として利用されてしまうと、ジャガイモシストセンチュウという害虫の侵入を招き、国内生産にダメージを与える可能性があるとされているからでした。ところが、アメリカからの要請があり、2006年にポテチ加工用に限定して2~7月までの間、輸入を認める緩和を実施しました（リンク1/リンク2）。この緩和によって、これまで国産じゃがいもに限られていたポテトチップス製造が、原材料に輸入じゃがいもも選択できるようになる大きな変化を迎えることになりました。
　輸入のジャガイモを原材料に使用するメーカーが目立つようになった直接的理由については、利用するメーカーさんに直接尋ねないとわからないことではありますが、少なくとも私たちの身近なおやつであるポテトチップスの原材料に輸入材料が使用される割合が高まっている状況にあることは確かです。今回の調査で検出された農薬のうち、特に注視しているのが除草剤「クロルプロファム」です。アメリカなどの海外の国では、クロルプロファムは、じゃがいもが倉庫などでの保存中に芽が出ないよう、芽つぶし剤として使用されることがある農薬成分として知られています（リンクPDF:横浜国大環境研紀要21,17-22(1995)）。2000年頃に行った私たちの調査でも、ハンバーガー店や冷凍食品として販売されるフライドポテトなどのうち、アメリカ産じゃがいもを使用しているとみられる製品から、高い頻度で検出されることを確認していました（PDFリンク）。今回の調査では、これまでの検出傾向に加えて、新たにポテトチップスなどより身近な製品からも検出、摂取される実態に変わっていることがわかってきました。
　なお、日本では、このようなクロルプロファムの使用は認められておらず、国産じゃがいもからクロルプロファムが検出されることはありません。残留基準値より小さいとはいえ、クロルプロファムを避けたいと考える方は、国産のじゃがいもを使用する製品を選ぶことが良いようです。</t>
    <phoneticPr fontId="15"/>
  </si>
  <si>
    <t>https://earlybirds.ddo.jp/bunseki/report/agr/potatochips/1st/index.html</t>
    <phoneticPr fontId="15"/>
  </si>
  <si>
    <t>ピュアグリーンアグリ 「ほうれんそう 一部残留農薬基準超過」 回収＆返金</t>
    <phoneticPr fontId="15"/>
  </si>
  <si>
    <t xml:space="preserve">     事業者：	ピュアグリーンアグリ協同組合  連絡先 事業者情報一覧
製品：	ほうれんそう
販売期間：	2025/11/28 ～ 2025/11/28
ジャンル：	食品	関連ワード：	ほうれんそう 残留農薬 基準超過 ルフェヌロン
重要なお知らせ：	https://ifas.mhlw.go.jp/faspub/_link.do?i=IO_S020502&amp;p=RCL20…</t>
    <phoneticPr fontId="15"/>
  </si>
  <si>
    <t>https://www.recall-plus.jp/info/54769</t>
    <phoneticPr fontId="15"/>
  </si>
  <si>
    <t xml:space="preserve">	県外産シイタケなどを"新潟県産"と偽って表記し販売 「欠品を避けるため…」1年8カ月間で7商品 ... </t>
    <phoneticPr fontId="80"/>
  </si>
  <si>
    <t xml:space="preserve">   キノコ類の栽培と販売を行う新潟市南区の会社が、県外産のシイタケなどを「新潟県産」と偽って表示して販売していたことがわかりました。市によりますと、新潟市南区の「中山食茸」はおととし10月から今年6月までの間に、菌床シイタケや乾燥キクラゲなど7商品・約2070キロについて、県外産であるにも関わらず「新潟県産」と偽った表示をして販売したということです。\取引先からの指摘を受けて中山食茸がみずから「県産と表示していたものに県外のものを入れてしまっていた」と保健所に申告しました。中山食茸は、発生不良でキノコが不足し、欠品を避けるために一時的に他社から仕入れた際に、「群馬県産」「茨城県産」「熊本県産」と表示すべきところ「新潟県産」のまま出荷したと説明しています。市は再発防止対策の実施などを指示。中山食茸は、食品表示法への認識の甘さが原因だとして、再発防止のために法令の遵守を徹底するとともに、県外産の仕入れを廃止するなどとしています。</t>
    <phoneticPr fontId="80"/>
  </si>
  <si>
    <t>https://topics.smt.docomo.ne.jp/article/nsttv/region/nsttv-29008</t>
    <phoneticPr fontId="80"/>
  </si>
  <si>
    <t xml:space="preserve">広島県がカキ養殖業者へ独自の支援策 補正予算案を追加提出 </t>
    <phoneticPr fontId="80"/>
  </si>
  <si>
    <t xml:space="preserve">    広島県は開会中の県議会12月定例会でカキ養殖業者への独自の支援策などを盛り込んだ補正予算案を追加で提出しました。
県が追加で提出したのは一般会計で総額125億円余りの補正予算案です。うち20億円は養殖カキが大量に死んでいる問題を受けたもので、来シーズン以降の生産維持のために充てられます。被害を受けた養殖業者がカキいかだを準備するための資材費などとして1台あたり50万円を上限とします。
■横田美香知事
「来年度出荷予定のカキにも被害が報告されているところでございます。重要なカキ産業が継続できるよう、対応してまいります」
12日の一般質問で横田知事は、今後の安定生産に向けた取り組みについて、「新たな養殖技術の確立や高温耐性品種の選定に向けた検討を進めていく」としました。</t>
    <phoneticPr fontId="80"/>
  </si>
  <si>
    <t>https://news.ntv.co.jp/n/htv/category/society/ht39ab303adfed48e083f375b93fd2075e</t>
    <phoneticPr fontId="80"/>
  </si>
  <si>
    <t xml:space="preserve">第2回令和7年度食品表示懇談会の開催について - 消費者庁 </t>
    <phoneticPr fontId="80"/>
  </si>
  <si>
    <t xml:space="preserve">    令和7年12月19日(金)13:00～16:00
2.場所
株式会社シード・プランニング セミナールーム(東京都文京区湯島3丁目19番11号 湯島ファーストビル1F)
傍聴はウェブのみ
3.議題
個別品目ごとの表示ルール見直し分科会について
食物アレルギー表示に関する改正について
食品表示へのデジタルツール活用検討分科会について
日本版包装前面栄養表示ガイドラインについて
コーデックス食品表示部会(CCFL48)での検討状況報告について
その他
4.傍聴申込方法
傍聴を希望される場合は、令和7年12月17日(水)17:00までに下記登録フォームからお申込みください。
なお、懇談会の運営については、(株)シード・プランニング(以下、「運営業者」という。)が行っておりますので、運営に関する問合せについては、運営業者にお願いいたします。</t>
    <phoneticPr fontId="80"/>
  </si>
  <si>
    <t>https://www.caa.go.jp/notice/entry/044364/</t>
    <phoneticPr fontId="80"/>
  </si>
  <si>
    <t>消費者庁、155商品の表示に改善指導 2025年7〜9月の3カ月間で</t>
    <phoneticPr fontId="80"/>
  </si>
  <si>
    <t xml:space="preserve">    消費者庁は、2025年7月から9月にかけて、インターネット上の健康食品などの表示の監視を実施した。その結果、健康増進法に違反するおそれのある表現を用いた142事業者の155商品を確認し、当該事業者に表示の改善指導を行ったと、11月27日に発表した。ショッピングモールに出店している事業者については、モール運営事業者にも通知し、適正表示への協力を求めたとしている。同監視事業は、一般的な検索エンジンを用いて関連商品を抽出し、サイト内容を目視で確認する方法で実施したとしている。
　加工食品や飲料、いわゆる健康食品など幅広い区分で、「抗酸化作用」「疲労回復」「ホルモンバランス調整」「脂肪燃焼」「美肌効果」「日焼け防止」「精力増進」「バストアップ」といった、多様な効果を断定的に標ぼうする表示が確認されたという。健康増進法の第65条では、食品の広告・表示において、健康保持増進効果などを著しく事実と異なる形で示すことや、著しく誤認させる表示を禁じている。同庁は、こうした不適切表示が国民の正確な情報取得を妨げるとして、継続的な監視と法令に基づく適切な措置を講じていく方針だとしている。消費者庁は2025年度において、4〜6月期に139事業者、140商品の改善指導を行っており、不適切表示への対応を強化している。</t>
    <phoneticPr fontId="80"/>
  </si>
  <si>
    <t>消費者庁の担当者が登壇！食品表示デジタル化に向けた取り組みに関する最新動向セミナーを12 ... ー</t>
    <phoneticPr fontId="80"/>
  </si>
  <si>
    <t>　デジタルの力であらゆる業務を効率化する株式会社インフォマート（本社：東京都港区　代表取締役社長：中島 健、以下「当社」）は、「BtoBプラットフォーム 規格書」の20周年を記念した特別セミナー「食品表示デジタル化に向けた取組 ～行政とシステムベンダーが語る最新動向～」（以下、本セミナー）を、2025年12月9日（火）にTKP田町駅前カンファレンスセンターにて開催します。
　消費者ニーズの多様化や法制度の改正により、食品表示をめぐる環境は年々複雑化し、誤表示によるリコールリスク、規格書作成・管理の煩雑化など、食品関連企業において大きな課題となっています。こうした課題に対し、サプライチェーン全体で正確な食品情報を共有し、効率と透明性を両立させる「食品表示情報のデジタル化・標準化」が、喫緊の重要なテーマとなっています。
本セミナーでは、消費者庁 食品表示課より衛生調査官の坊 英哲氏を講師にお迎えし、現在検討が進む「食品表示におけるデジタルツール活用」について、2025年12月時点での最新の状況について解説いただきます。さらに、商品情報管理分野で実績のあるシステムベンダー各社より、業界で選ばれているソリューションの動向と、今後の食品表示DXの方向性をお届けします。
行政・システムベンダーが一堂に会し、食品表示の未来を語る貴重な機会となりますので、皆様のご参加を心よりお待ちしております。</t>
    <phoneticPr fontId="80"/>
  </si>
  <si>
    <t>https://news.nicovideo.jp/watch/nw18675629?news_ref=watch_60_nw18650389</t>
    <phoneticPr fontId="80"/>
  </si>
  <si>
    <t>https://topics.smt.docomo.ne.jp/article/netkeizai/business/netkeizai-16854</t>
    <phoneticPr fontId="80"/>
  </si>
  <si>
    <t xml:space="preserve"> GⅡ49　0例</t>
    <rPh sb="7" eb="8">
      <t>レイ</t>
    </rPh>
    <phoneticPr fontId="5"/>
  </si>
  <si>
    <t xml:space="preserve"> 乳製品メーカーなどでつくる日本乳業協会は８日、シンガポール中心部のレストランで日本産乳製品の販促イベントを開催した。
　飲食店経営者やシェフなど、業界関係者20数人が参加した。シンガポールでの販促イベントは２年連続。日本乳業協会は年に数回、海外で販促イベントを行っている。
　日本産乳製品は乳腺炎予防など徹底した品質管理を行い、個体ごとの査に加え、バンククーラー（生乳の冷却・保管タンク）での保管中や大型トラックのタンクローリーでの集荷時にも再検査を実施している。イベントでは、厳しい品質基準の高さや安全性、味の魅力を説明し、フランス料理「ホワイトグラス」の山下拓也シェフが、雪印メグミルクとよつ葉乳業の日本産乳製品を使った独創的なレシピを披露し、試食会を行った。
　日本乳業協会によると、ロングライフ牛乳（ＬＬ牛乳）の輸出額は、香港が最も多く、シンガポールは２位、３位が台湾、４位がタイとなっている。シンガポールは品質基準や安全性への意識が高く、今後さらに市場を拡大できると考えており、特に牛乳を中心にチーズやクリームの販促に注力している。　一方、賞味期限の短い冷蔵品は、輸送日数や品質管理に課題がある。日本からの輸送は約２週間を要し、ヒートショック（温度変化で品質が変わること）を起こさないよう、各メーカーが対策を講じているという。　現在はシンガポールのほか、台湾、香港、ベトナムなど東南アジア諸国を中心に販促活動を展開している。今後も効果を検証しながら、活動を継続していく予定だ。　日本乳業協会は、日本産牛乳・乳製品の輸出額を、2024年の305億円から30年までに883億円に拡大させることを目指している。</t>
    <phoneticPr fontId="80"/>
  </si>
  <si>
    <t>シンガポール</t>
    <phoneticPr fontId="8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</si>
</sst>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0_ "/>
    <numFmt numFmtId="178" formatCode="yyyy&quot;年&quot;m&quot;月&quot;d&quot;日&quot;;@"/>
    <numFmt numFmtId="179" formatCode="m&quot;月&quot;d&quot;日&quot;;@"/>
    <numFmt numFmtId="180" formatCode="0.00;&quot;▲ &quot;0.00"/>
    <numFmt numFmtId="181" formatCode="0&quot;ヶ&quot;&quot;所&quot;"/>
    <numFmt numFmtId="182" formatCode="&quot;+&quot;\ #,##0.00;&quot;-&quot;\ #,##0.00"/>
    <numFmt numFmtId="183" formatCode="0_);[Red]\(0\)"/>
    <numFmt numFmtId="184" formatCode="\+0;&quot;▲ &quot;0"/>
  </numFmts>
  <fonts count="208">
    <font>
      <sz val="11"/>
      <color theme="1"/>
      <name val="ＭＳ Ｐゴシック"/>
      <family val="3"/>
      <charset val="128"/>
      <scheme val="minor"/>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6"/>
      <name val="ＭＳ Ｐゴシック"/>
      <family val="3"/>
      <charset val="128"/>
    </font>
    <font>
      <sz val="11"/>
      <name val="ＭＳ Ｐゴシック"/>
      <family val="3"/>
      <charset val="128"/>
    </font>
    <font>
      <b/>
      <sz val="14"/>
      <color indexed="10"/>
      <name val="ＭＳ Ｐゴシック"/>
      <family val="3"/>
      <charset val="128"/>
    </font>
    <font>
      <u/>
      <sz val="11"/>
      <color indexed="12"/>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b/>
      <sz val="12"/>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indexed="9"/>
      <name val="ＭＳ Ｐゴシック"/>
      <family val="3"/>
      <charset val="128"/>
    </font>
    <font>
      <b/>
      <sz val="20"/>
      <name val="ＭＳ Ｐゴシック"/>
      <family val="3"/>
      <charset val="128"/>
    </font>
    <font>
      <sz val="16"/>
      <color indexed="18"/>
      <name val="ＭＳ Ｐゴシック"/>
      <family val="3"/>
      <charset val="128"/>
    </font>
    <font>
      <b/>
      <sz val="14.3"/>
      <color indexed="30"/>
      <name val="ＭＳ Ｐゴシック"/>
      <family val="3"/>
      <charset val="128"/>
    </font>
    <font>
      <b/>
      <sz val="11"/>
      <name val="ＭＳ Ｐゴシック"/>
      <family val="3"/>
      <charset val="128"/>
    </font>
    <font>
      <b/>
      <sz val="8"/>
      <name val="ＭＳ Ｐゴシック"/>
      <family val="3"/>
      <charset val="128"/>
    </font>
    <font>
      <sz val="14"/>
      <name val="ＭＳ Ｐゴシック"/>
      <family val="3"/>
      <charset val="128"/>
    </font>
    <font>
      <sz val="10"/>
      <name val="ＭＳ Ｐゴシック"/>
      <family val="3"/>
      <charset val="128"/>
    </font>
    <font>
      <sz val="18"/>
      <name val="ＭＳ Ｐゴシック"/>
      <family val="3"/>
      <charset val="128"/>
    </font>
    <font>
      <sz val="6"/>
      <name val="ＭＳ Ｐゴシック"/>
      <family val="3"/>
      <charset val="128"/>
    </font>
    <font>
      <sz val="9"/>
      <color indexed="8"/>
      <name val="Meiryo"/>
      <family val="3"/>
      <charset val="128"/>
    </font>
    <font>
      <b/>
      <sz val="18"/>
      <name val="ＭＳ Ｐゴシック"/>
      <family val="3"/>
      <charset val="128"/>
    </font>
    <font>
      <sz val="6"/>
      <name val="ＭＳ Ｐゴシック"/>
      <family val="3"/>
      <charset val="128"/>
    </font>
    <font>
      <b/>
      <sz val="14"/>
      <color indexed="9"/>
      <name val="ＭＳ Ｐゴシック"/>
      <family val="3"/>
      <charset val="128"/>
    </font>
    <font>
      <b/>
      <sz val="14"/>
      <name val="ＭＳ Ｐゴシック"/>
      <family val="3"/>
      <charset val="128"/>
    </font>
    <font>
      <sz val="10.75"/>
      <color indexed="63"/>
      <name val="ＭＳ ゴシック"/>
      <family val="3"/>
      <charset val="128"/>
    </font>
    <font>
      <b/>
      <sz val="12"/>
      <color indexed="8"/>
      <name val="ＭＳ Ｐゴシック"/>
      <family val="3"/>
      <charset val="128"/>
    </font>
    <font>
      <sz val="8"/>
      <color indexed="8"/>
      <name val="ＭＳ Ｐゴシック"/>
      <family val="3"/>
      <charset val="128"/>
    </font>
    <font>
      <sz val="11"/>
      <name val="メイリオ"/>
      <family val="3"/>
      <charset val="128"/>
    </font>
    <font>
      <sz val="10.1"/>
      <color indexed="22"/>
      <name val="メイリオ"/>
      <family val="3"/>
      <charset val="128"/>
    </font>
    <font>
      <sz val="11"/>
      <color indexed="23"/>
      <name val="ＭＳ Ｐゴシック"/>
      <family val="3"/>
      <charset val="128"/>
    </font>
    <font>
      <sz val="10.75"/>
      <color indexed="63"/>
      <name val="メイリオ"/>
      <family val="3"/>
      <charset val="128"/>
    </font>
    <font>
      <b/>
      <sz val="10"/>
      <color indexed="8"/>
      <name val="ＭＳ Ｐゴシック"/>
      <family val="3"/>
      <charset val="128"/>
    </font>
    <font>
      <sz val="9"/>
      <name val="Arial"/>
      <family val="2"/>
    </font>
    <font>
      <sz val="11"/>
      <name val="Arial"/>
      <family val="2"/>
    </font>
    <font>
      <sz val="11"/>
      <color indexed="22"/>
      <name val="ＭＳ Ｐゴシック"/>
      <family val="3"/>
      <charset val="128"/>
    </font>
    <font>
      <sz val="8"/>
      <color indexed="8"/>
      <name val="メイリオ"/>
      <family val="3"/>
      <charset val="128"/>
    </font>
    <font>
      <sz val="9"/>
      <color indexed="8"/>
      <name val="ＭＳ Ｐゴシック"/>
      <family val="3"/>
      <charset val="128"/>
    </font>
    <font>
      <sz val="9"/>
      <color indexed="10"/>
      <name val="ＭＳ Ｐゴシック"/>
      <family val="3"/>
      <charset val="128"/>
    </font>
    <font>
      <sz val="12"/>
      <color indexed="8"/>
      <name val="ＭＳ Ｐゴシック"/>
      <family val="3"/>
      <charset val="128"/>
    </font>
    <font>
      <b/>
      <sz val="12"/>
      <color indexed="9"/>
      <name val="ＭＳ Ｐゴシック"/>
      <family val="3"/>
      <charset val="128"/>
    </font>
    <font>
      <sz val="9"/>
      <color indexed="53"/>
      <name val="ＭＳ Ｐゴシック"/>
      <family val="3"/>
      <charset val="128"/>
    </font>
    <font>
      <sz val="9"/>
      <color indexed="60"/>
      <name val="ＭＳ Ｐゴシック"/>
      <family val="3"/>
      <charset val="128"/>
    </font>
    <font>
      <sz val="11"/>
      <color indexed="8"/>
      <name val="メイリオ"/>
      <family val="3"/>
      <charset val="128"/>
    </font>
    <font>
      <sz val="10"/>
      <color indexed="8"/>
      <name val="ＭＳ Ｐゴシック"/>
      <family val="3"/>
      <charset val="128"/>
    </font>
    <font>
      <b/>
      <sz val="12"/>
      <color indexed="53"/>
      <name val="ＭＳ Ｐゴシック"/>
      <family val="3"/>
      <charset val="128"/>
    </font>
    <font>
      <b/>
      <sz val="14"/>
      <color indexed="13"/>
      <name val="ＭＳ Ｐゴシック"/>
      <family val="3"/>
      <charset val="128"/>
    </font>
    <font>
      <b/>
      <sz val="20"/>
      <color indexed="10"/>
      <name val="ＭＳ Ｐゴシック"/>
      <family val="3"/>
      <charset val="128"/>
    </font>
    <font>
      <b/>
      <sz val="14"/>
      <color indexed="22"/>
      <name val="ＭＳ Ｐゴシック"/>
      <family val="3"/>
      <charset val="128"/>
    </font>
    <font>
      <b/>
      <sz val="18"/>
      <color indexed="10"/>
      <name val="ＭＳ Ｐゴシック"/>
      <family val="3"/>
      <charset val="128"/>
    </font>
    <font>
      <sz val="18"/>
      <color indexed="8"/>
      <name val="ＭＳ Ｐゴシック"/>
      <family val="3"/>
      <charset val="128"/>
    </font>
    <font>
      <b/>
      <sz val="18"/>
      <color indexed="16"/>
      <name val="ＭＳ Ｐゴシック"/>
      <family val="3"/>
      <charset val="128"/>
    </font>
    <font>
      <sz val="11"/>
      <color indexed="16"/>
      <name val="ＭＳ Ｐゴシック"/>
      <family val="3"/>
      <charset val="128"/>
    </font>
    <font>
      <b/>
      <sz val="16"/>
      <color indexed="16"/>
      <name val="ＭＳ Ｐゴシック"/>
      <family val="3"/>
      <charset val="128"/>
    </font>
    <font>
      <b/>
      <sz val="11"/>
      <color indexed="16"/>
      <name val="ＭＳ Ｐゴシック"/>
      <family val="3"/>
      <charset val="128"/>
    </font>
    <font>
      <b/>
      <sz val="18"/>
      <color indexed="60"/>
      <name val="ＭＳ Ｐゴシック"/>
      <family val="3"/>
      <charset val="128"/>
    </font>
    <font>
      <sz val="72"/>
      <color indexed="10"/>
      <name val="ＭＳ Ｐゴシック"/>
      <family val="3"/>
      <charset val="128"/>
    </font>
    <font>
      <b/>
      <sz val="16"/>
      <color indexed="10"/>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2"/>
      <color rgb="FFFF0000"/>
      <name val="ＭＳ Ｐゴシック"/>
      <family val="3"/>
      <charset val="128"/>
    </font>
    <font>
      <b/>
      <sz val="20"/>
      <color rgb="FFFFFFFF"/>
      <name val="&amp;quot"/>
      <family val="2"/>
    </font>
    <font>
      <sz val="12"/>
      <color rgb="FF333333"/>
      <name val="&amp;quot"/>
      <family val="2"/>
    </font>
    <font>
      <b/>
      <sz val="13.5"/>
      <color rgb="FF333333"/>
      <name val="&amp;quot"/>
      <family val="2"/>
    </font>
    <font>
      <b/>
      <sz val="12"/>
      <color rgb="FFFF0A0A"/>
      <name val="&amp;quot"/>
      <family val="2"/>
    </font>
    <font>
      <b/>
      <sz val="12"/>
      <color rgb="FF333333"/>
      <name val="&amp;quot"/>
      <family val="2"/>
    </font>
    <font>
      <sz val="12"/>
      <color rgb="FF333333"/>
      <name val="ＭＳ Ｐゴシック"/>
      <family val="3"/>
      <charset val="128"/>
    </font>
    <font>
      <b/>
      <sz val="12"/>
      <color rgb="FF333333"/>
      <name val="ＭＳ Ｐゴシック"/>
      <family val="3"/>
      <charset val="128"/>
    </font>
    <font>
      <b/>
      <sz val="12"/>
      <color rgb="FFFF0A0A"/>
      <name val="ＭＳ Ｐゴシック"/>
      <family val="3"/>
      <charset val="128"/>
    </font>
    <font>
      <b/>
      <sz val="11"/>
      <color rgb="FFFF0000"/>
      <name val="ＭＳ Ｐゴシック"/>
      <family val="3"/>
      <charset val="128"/>
    </font>
    <font>
      <b/>
      <sz val="12"/>
      <color rgb="FFFF0000"/>
      <name val="メイリオ"/>
      <family val="3"/>
      <charset val="128"/>
    </font>
    <font>
      <sz val="11"/>
      <color rgb="FFFF0000"/>
      <name val="ＭＳ Ｐゴシック"/>
      <family val="3"/>
      <charset val="128"/>
    </font>
    <font>
      <b/>
      <sz val="14"/>
      <color theme="4"/>
      <name val="ＭＳ Ｐゴシック"/>
      <family val="3"/>
      <charset val="128"/>
    </font>
    <font>
      <sz val="11"/>
      <color theme="1"/>
      <name val="Meiryo"/>
      <family val="3"/>
      <charset val="128"/>
    </font>
    <font>
      <sz val="6"/>
      <name val="ＭＳ Ｐゴシック"/>
      <family val="3"/>
      <charset val="128"/>
      <scheme val="minor"/>
    </font>
    <font>
      <b/>
      <sz val="16"/>
      <name val="ＭＳ Ｐゴシック"/>
      <family val="3"/>
      <charset val="128"/>
    </font>
    <font>
      <sz val="20"/>
      <name val="ＭＳ Ｐゴシック"/>
      <family val="3"/>
      <charset val="128"/>
    </font>
    <font>
      <b/>
      <sz val="22"/>
      <name val="ＭＳ Ｐゴシック"/>
      <family val="3"/>
      <charset val="128"/>
    </font>
    <font>
      <sz val="11"/>
      <name val="ＭＳ Ｐゴシック"/>
      <family val="3"/>
      <charset val="128"/>
      <scheme val="minor"/>
    </font>
    <font>
      <b/>
      <sz val="16"/>
      <color indexed="18"/>
      <name val="ＭＳ Ｐゴシック"/>
      <family val="3"/>
      <charset val="128"/>
    </font>
    <font>
      <b/>
      <sz val="14"/>
      <color indexed="18"/>
      <name val="ＭＳ Ｐゴシック"/>
      <family val="3"/>
      <charset val="128"/>
    </font>
    <font>
      <b/>
      <sz val="11"/>
      <color indexed="8"/>
      <name val="ＭＳ Ｐゴシック"/>
      <family val="3"/>
      <charset val="128"/>
    </font>
    <font>
      <b/>
      <sz val="11"/>
      <color indexed="63"/>
      <name val="ＭＳ Ｐゴシック"/>
      <family val="3"/>
      <charset val="128"/>
    </font>
    <font>
      <b/>
      <sz val="12"/>
      <color theme="0"/>
      <name val="ＭＳ Ｐゴシック"/>
      <family val="3"/>
      <charset val="128"/>
    </font>
    <font>
      <b/>
      <sz val="10"/>
      <color theme="0"/>
      <name val="ＭＳ Ｐゴシック"/>
      <family val="3"/>
      <charset val="128"/>
    </font>
    <font>
      <b/>
      <sz val="12"/>
      <name val="ＭＳ Ｐゴシック"/>
      <family val="3"/>
      <charset val="128"/>
      <scheme val="minor"/>
    </font>
    <font>
      <b/>
      <sz val="11"/>
      <color theme="1"/>
      <name val="ＭＳ Ｐゴシック"/>
      <family val="3"/>
      <charset val="128"/>
    </font>
    <font>
      <sz val="11"/>
      <color rgb="FF000000"/>
      <name val="ＭＳ Ｐゴシック"/>
      <family val="3"/>
      <charset val="128"/>
    </font>
    <font>
      <sz val="11"/>
      <color theme="1"/>
      <name val="ＭＳ Ｐゴシック"/>
      <family val="3"/>
      <charset val="128"/>
      <scheme val="major"/>
    </font>
    <font>
      <sz val="11"/>
      <name val="ＭＳ Ｐゴシック"/>
      <family val="3"/>
      <charset val="128"/>
      <scheme val="major"/>
    </font>
    <font>
      <b/>
      <sz val="11"/>
      <name val="游ゴシック"/>
      <family val="3"/>
      <charset val="128"/>
    </font>
    <font>
      <b/>
      <sz val="11"/>
      <color theme="1"/>
      <name val="游ゴシック"/>
      <family val="3"/>
      <charset val="128"/>
    </font>
    <font>
      <b/>
      <sz val="9"/>
      <color rgb="FFFF0000"/>
      <name val="ＭＳ Ｐゴシック"/>
      <family val="3"/>
      <charset val="128"/>
    </font>
    <font>
      <sz val="16"/>
      <color theme="0"/>
      <name val="ＭＳ Ｐゴシック"/>
      <family val="3"/>
      <charset val="128"/>
    </font>
    <font>
      <b/>
      <sz val="12"/>
      <color rgb="FF000000"/>
      <name val="ＭＳ Ｐゴシック"/>
      <family val="3"/>
      <charset val="128"/>
    </font>
    <font>
      <sz val="11"/>
      <color theme="1"/>
      <name val="ＭＳ Ｐゴシック"/>
      <family val="2"/>
      <scheme val="minor"/>
    </font>
    <font>
      <u/>
      <sz val="11"/>
      <color theme="10"/>
      <name val="ＭＳ Ｐゴシック"/>
      <family val="2"/>
      <scheme val="minor"/>
    </font>
    <font>
      <b/>
      <sz val="9"/>
      <name val="ＭＳ Ｐゴシック"/>
      <family val="3"/>
      <charset val="128"/>
    </font>
    <font>
      <b/>
      <sz val="11"/>
      <name val="ＭＳ Ｐゴシック"/>
      <family val="3"/>
      <charset val="128"/>
      <scheme val="minor"/>
    </font>
    <font>
      <b/>
      <sz val="16"/>
      <color indexed="18"/>
      <name val="游ゴシック"/>
      <family val="3"/>
      <charset val="128"/>
    </font>
    <font>
      <b/>
      <sz val="20"/>
      <color rgb="FF000000"/>
      <name val="ＭＳ Ｐゴシック"/>
      <family val="3"/>
      <charset val="128"/>
    </font>
    <font>
      <b/>
      <sz val="8"/>
      <color rgb="FFFF0000"/>
      <name val="メイリオ"/>
      <family val="3"/>
      <charset val="128"/>
    </font>
    <font>
      <b/>
      <sz val="8"/>
      <color rgb="FFFF0000"/>
      <name val="ＭＳ Ｐゴシック"/>
      <family val="3"/>
      <charset val="128"/>
    </font>
    <font>
      <sz val="9"/>
      <name val="Meiryo UI"/>
      <family val="3"/>
      <charset val="128"/>
    </font>
    <font>
      <sz val="9"/>
      <color theme="1"/>
      <name val="Meiryo"/>
      <family val="3"/>
      <charset val="128"/>
    </font>
    <font>
      <b/>
      <sz val="14"/>
      <name val="游ゴシック"/>
      <family val="3"/>
      <charset val="128"/>
    </font>
    <font>
      <b/>
      <sz val="14"/>
      <color rgb="FF000000"/>
      <name val="游ゴシック"/>
      <family val="3"/>
      <charset val="128"/>
    </font>
    <font>
      <sz val="14"/>
      <color rgb="FF000000"/>
      <name val="Meiryo"/>
      <family val="3"/>
      <charset val="128"/>
    </font>
    <font>
      <b/>
      <sz val="18"/>
      <color rgb="FF333333"/>
      <name val="メイリオ"/>
      <family val="3"/>
      <charset val="128"/>
    </font>
    <font>
      <b/>
      <sz val="9"/>
      <color indexed="81"/>
      <name val="ＭＳ Ｐゴシック"/>
      <family val="3"/>
      <charset val="128"/>
    </font>
    <font>
      <sz val="9"/>
      <color indexed="81"/>
      <name val="ＭＳ Ｐゴシック"/>
      <family val="3"/>
      <charset val="128"/>
    </font>
    <font>
      <b/>
      <sz val="14"/>
      <color rgb="FFFF0000"/>
      <name val="ＭＳ Ｐゴシック"/>
      <family val="3"/>
      <charset val="128"/>
    </font>
    <font>
      <b/>
      <sz val="20"/>
      <color rgb="FF333333"/>
      <name val="メイリオ"/>
      <family val="3"/>
      <charset val="128"/>
    </font>
    <font>
      <sz val="12"/>
      <name val="ＭＳ Ｐゴシック"/>
      <family val="3"/>
      <charset val="128"/>
      <scheme val="minor"/>
    </font>
    <font>
      <b/>
      <sz val="11"/>
      <color rgb="FF222324"/>
      <name val="ＭＳ Ｐゴシック"/>
      <family val="2"/>
      <charset val="128"/>
    </font>
    <font>
      <b/>
      <sz val="14"/>
      <color indexed="8"/>
      <name val="ＭＳ Ｐゴシック"/>
      <family val="3"/>
      <charset val="128"/>
    </font>
    <font>
      <b/>
      <u/>
      <sz val="11"/>
      <name val="ＭＳ Ｐゴシック"/>
      <family val="3"/>
      <charset val="128"/>
    </font>
    <font>
      <sz val="8"/>
      <color theme="1"/>
      <name val="ＭＳ Ｐゴシック"/>
      <family val="3"/>
      <charset val="128"/>
      <scheme val="minor"/>
    </font>
    <font>
      <sz val="11"/>
      <color rgb="FFFFC000"/>
      <name val="ＭＳ Ｐゴシック"/>
      <family val="3"/>
      <charset val="128"/>
      <scheme val="minor"/>
    </font>
    <font>
      <sz val="11"/>
      <color rgb="FF6EF729"/>
      <name val="ＭＳ Ｐゴシック"/>
      <family val="3"/>
      <charset val="128"/>
      <scheme val="minor"/>
    </font>
    <font>
      <sz val="11"/>
      <color theme="5" tint="0.39997558519241921"/>
      <name val="ＭＳ Ｐゴシック"/>
      <family val="3"/>
      <charset val="128"/>
      <scheme val="minor"/>
    </font>
    <font>
      <sz val="11"/>
      <color theme="0" tint="-0.14999847407452621"/>
      <name val="ＭＳ Ｐゴシック"/>
      <family val="3"/>
      <charset val="128"/>
      <scheme val="minor"/>
    </font>
    <font>
      <sz val="11"/>
      <color theme="7" tint="0.39997558519241921"/>
      <name val="ＭＳ Ｐゴシック"/>
      <family val="3"/>
      <charset val="128"/>
      <scheme val="minor"/>
    </font>
    <font>
      <sz val="11"/>
      <color indexed="40"/>
      <name val="ＭＳ Ｐゴシック"/>
      <family val="3"/>
      <charset val="128"/>
      <scheme val="minor"/>
    </font>
    <font>
      <sz val="9"/>
      <color theme="1"/>
      <name val="ＭＳ Ｐゴシック"/>
      <family val="3"/>
      <charset val="128"/>
      <scheme val="minor"/>
    </font>
    <font>
      <b/>
      <u/>
      <sz val="12"/>
      <name val="ＭＳ Ｐゴシック"/>
      <family val="3"/>
      <charset val="128"/>
    </font>
    <font>
      <u/>
      <sz val="11"/>
      <color theme="10"/>
      <name val="ＭＳ Ｐゴシック"/>
      <family val="3"/>
      <charset val="128"/>
      <scheme val="minor"/>
    </font>
    <font>
      <b/>
      <sz val="19"/>
      <color rgb="FF000000"/>
      <name val="メイリオ"/>
      <family val="3"/>
      <charset val="128"/>
    </font>
    <font>
      <b/>
      <sz val="14"/>
      <color indexed="10"/>
      <name val="HG創英ﾌﾟﾚｾﾞﾝｽEB"/>
      <family val="1"/>
      <charset val="128"/>
    </font>
    <font>
      <b/>
      <sz val="12"/>
      <color indexed="10"/>
      <name val="HG創英ﾌﾟﾚｾﾞﾝｽEB"/>
      <family val="1"/>
      <charset val="128"/>
    </font>
    <font>
      <sz val="11"/>
      <color rgb="FFFFFF00"/>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sz val="7"/>
      <color theme="1"/>
      <name val="ＭＳ Ｐゴシック"/>
      <family val="3"/>
      <charset val="128"/>
      <scheme val="minor"/>
    </font>
    <font>
      <b/>
      <sz val="16"/>
      <name val="游ゴシック"/>
      <family val="3"/>
      <charset val="128"/>
    </font>
    <font>
      <b/>
      <sz val="16"/>
      <color rgb="FF000000"/>
      <name val="游ゴシック"/>
      <family val="3"/>
      <charset val="128"/>
    </font>
    <font>
      <b/>
      <sz val="10"/>
      <name val="ＭＳ Ｐゴシック"/>
      <family val="3"/>
      <charset val="128"/>
    </font>
    <font>
      <b/>
      <sz val="11"/>
      <color rgb="FF000000"/>
      <name val="ＭＳ Ｐゴシック"/>
      <family val="3"/>
      <charset val="128"/>
    </font>
    <font>
      <b/>
      <sz val="10"/>
      <color rgb="FFFF0000"/>
      <name val="ＭＳ Ｐゴシック"/>
      <family val="3"/>
      <charset val="128"/>
    </font>
    <font>
      <b/>
      <sz val="10"/>
      <color rgb="FF666666"/>
      <name val="ＭＳ Ｐゴシック"/>
      <family val="2"/>
      <charset val="128"/>
    </font>
    <font>
      <sz val="11"/>
      <color theme="1"/>
      <name val="Noto Sans JP"/>
      <family val="3"/>
      <charset val="128"/>
    </font>
    <font>
      <sz val="22"/>
      <color theme="1"/>
      <name val="AR Pゴシック体S"/>
      <family val="3"/>
      <charset val="128"/>
    </font>
    <font>
      <b/>
      <sz val="20"/>
      <color theme="0"/>
      <name val="ＭＳ Ｐゴシック"/>
      <family val="3"/>
      <charset val="128"/>
    </font>
    <font>
      <b/>
      <sz val="20"/>
      <color theme="1"/>
      <name val="ＭＳ Ｐゴシック"/>
      <family val="3"/>
      <charset val="128"/>
      <scheme val="minor"/>
    </font>
    <font>
      <b/>
      <i/>
      <sz val="14"/>
      <color indexed="10"/>
      <name val="ＭＳ Ｐゴシック"/>
      <family val="3"/>
      <charset val="128"/>
    </font>
    <font>
      <sz val="22"/>
      <name val="ＭＳ Ｐゴシック"/>
      <family val="3"/>
      <charset val="128"/>
    </font>
    <font>
      <b/>
      <sz val="12"/>
      <color theme="1"/>
      <name val="ＭＳ Ｐゴシック"/>
      <family val="3"/>
      <charset val="128"/>
      <scheme val="minor"/>
    </font>
    <font>
      <b/>
      <sz val="12"/>
      <color theme="1"/>
      <name val="メイリオ"/>
      <family val="3"/>
      <charset val="128"/>
    </font>
    <font>
      <b/>
      <sz val="20"/>
      <color theme="1"/>
      <name val="メイリオ"/>
      <family val="3"/>
      <charset val="128"/>
    </font>
    <font>
      <b/>
      <u/>
      <sz val="11"/>
      <color indexed="12"/>
      <name val="ＭＳ Ｐゴシック"/>
      <family val="3"/>
      <charset val="128"/>
    </font>
    <font>
      <sz val="14"/>
      <color theme="1"/>
      <name val="ＭＳ Ｐゴシック"/>
      <family val="3"/>
      <charset val="128"/>
      <scheme val="minor"/>
    </font>
    <font>
      <b/>
      <sz val="14"/>
      <color theme="1"/>
      <name val="メイリオ"/>
      <family val="3"/>
      <charset val="128"/>
    </font>
    <font>
      <b/>
      <sz val="18"/>
      <color theme="1"/>
      <name val="メイリオ"/>
      <family val="3"/>
      <charset val="128"/>
    </font>
    <font>
      <b/>
      <sz val="16"/>
      <color rgb="FFFFFF00"/>
      <name val="メイリオ"/>
      <family val="3"/>
      <charset val="128"/>
    </font>
    <font>
      <sz val="16"/>
      <name val="Arial"/>
      <family val="2"/>
    </font>
    <font>
      <sz val="22"/>
      <color theme="1"/>
      <name val="メイリオ"/>
      <family val="3"/>
      <charset val="128"/>
    </font>
    <font>
      <b/>
      <sz val="16"/>
      <color theme="1"/>
      <name val="ＭＳ Ｐゴシック"/>
      <family val="3"/>
      <charset val="128"/>
      <scheme val="minor"/>
    </font>
    <font>
      <b/>
      <sz val="11"/>
      <color theme="1"/>
      <name val="Courier New"/>
      <family val="3"/>
    </font>
    <font>
      <b/>
      <sz val="11"/>
      <color rgb="FFFF0000"/>
      <name val="游ゴシック"/>
      <family val="3"/>
      <charset val="128"/>
    </font>
    <font>
      <b/>
      <sz val="20"/>
      <color rgb="FF002060"/>
      <name val="Courier New"/>
      <family val="3"/>
    </font>
    <font>
      <b/>
      <sz val="16"/>
      <color rgb="FF7030A0"/>
      <name val="游ゴシック"/>
      <family val="3"/>
      <charset val="128"/>
    </font>
    <font>
      <sz val="16"/>
      <color rgb="FF7030A0"/>
      <name val="ＭＳ Ｐゴシック"/>
      <family val="3"/>
      <charset val="128"/>
      <scheme val="minor"/>
    </font>
    <font>
      <sz val="16"/>
      <color rgb="FF7030A0"/>
      <name val="AR Pゴシック体S"/>
      <family val="3"/>
      <charset val="128"/>
    </font>
    <font>
      <sz val="10"/>
      <color rgb="FF7030A0"/>
      <name val="メイリオ"/>
      <family val="3"/>
      <charset val="128"/>
    </font>
    <font>
      <sz val="10"/>
      <color rgb="FF7030A0"/>
      <name val="ＭＳ Ｐゴシック"/>
      <family val="3"/>
      <charset val="128"/>
      <scheme val="minor"/>
    </font>
    <font>
      <b/>
      <sz val="10"/>
      <color rgb="FF7030A0"/>
      <name val="メイリオ"/>
      <family val="3"/>
      <charset val="128"/>
    </font>
    <font>
      <b/>
      <sz val="16"/>
      <color rgb="FF7030A0"/>
      <name val="メイリオ"/>
      <family val="3"/>
      <charset val="128"/>
    </font>
    <font>
      <sz val="14"/>
      <color theme="1"/>
      <name val="メイリオ"/>
      <family val="3"/>
      <charset val="128"/>
    </font>
    <font>
      <b/>
      <sz val="14"/>
      <color rgb="FFFF0000"/>
      <name val="游ゴシック"/>
      <family val="3"/>
      <charset val="128"/>
    </font>
    <font>
      <b/>
      <sz val="24"/>
      <color theme="1"/>
      <name val="メイリオ"/>
      <family val="3"/>
      <charset val="128"/>
    </font>
    <font>
      <b/>
      <sz val="16"/>
      <color rgb="FF454545"/>
      <name val="游ゴシック"/>
      <family val="3"/>
      <charset val="128"/>
    </font>
    <font>
      <sz val="20"/>
      <color theme="1"/>
      <name val="ＭＳ Ｐゴシック"/>
      <family val="3"/>
      <charset val="128"/>
    </font>
    <font>
      <b/>
      <sz val="15.5"/>
      <color rgb="FF000000"/>
      <name val="游ゴシック"/>
      <family val="3"/>
      <charset val="128"/>
    </font>
    <font>
      <b/>
      <sz val="12"/>
      <color rgb="FFFFFF00"/>
      <name val="ＭＳ Ｐゴシック"/>
      <family val="3"/>
      <charset val="128"/>
    </font>
    <font>
      <b/>
      <u/>
      <sz val="14"/>
      <color indexed="12"/>
      <name val="HGP創英角ｺﾞｼｯｸUB"/>
      <family val="3"/>
      <charset val="128"/>
    </font>
    <font>
      <b/>
      <sz val="20"/>
      <name val="游ゴシック"/>
      <family val="3"/>
      <charset val="128"/>
    </font>
    <font>
      <b/>
      <sz val="14"/>
      <color rgb="FF333333"/>
      <name val="游ゴシック"/>
      <family val="3"/>
      <charset val="128"/>
    </font>
    <font>
      <b/>
      <sz val="14"/>
      <color theme="1"/>
      <name val="游ゴシック"/>
      <family val="3"/>
      <charset val="128"/>
    </font>
    <font>
      <sz val="20"/>
      <color indexed="9"/>
      <name val="ＭＳ Ｐゴシック"/>
      <family val="3"/>
      <charset val="128"/>
    </font>
    <font>
      <sz val="14"/>
      <color indexed="63"/>
      <name val="Arial"/>
      <family val="2"/>
    </font>
    <font>
      <sz val="8.8000000000000007"/>
      <color indexed="23"/>
      <name val="ＭＳ Ｐゴシック"/>
      <family val="3"/>
      <charset val="128"/>
    </font>
    <font>
      <sz val="10"/>
      <name val="Arial"/>
      <family val="2"/>
    </font>
    <font>
      <b/>
      <sz val="14"/>
      <color indexed="53"/>
      <name val="ＭＳ Ｐゴシック"/>
      <family val="3"/>
      <charset val="128"/>
    </font>
    <font>
      <sz val="11"/>
      <color indexed="63"/>
      <name val="ＭＳ Ｐゴシック"/>
      <family val="3"/>
      <charset val="128"/>
    </font>
    <font>
      <b/>
      <sz val="10"/>
      <color indexed="62"/>
      <name val="ＭＳ Ｐゴシック"/>
      <family val="3"/>
      <charset val="128"/>
    </font>
    <font>
      <sz val="10"/>
      <color indexed="62"/>
      <name val="ＭＳ Ｐゴシック"/>
      <family val="3"/>
      <charset val="128"/>
    </font>
    <font>
      <sz val="14"/>
      <color indexed="9"/>
      <name val="ＭＳ Ｐゴシック"/>
      <family val="3"/>
      <charset val="128"/>
    </font>
    <font>
      <b/>
      <sz val="14"/>
      <color indexed="12"/>
      <name val="ＭＳ Ｐゴシック"/>
      <family val="3"/>
      <charset val="128"/>
    </font>
    <font>
      <b/>
      <sz val="8"/>
      <color indexed="10"/>
      <name val="ＭＳ Ｐゴシック"/>
      <family val="3"/>
      <charset val="128"/>
    </font>
    <font>
      <b/>
      <sz val="10"/>
      <color indexed="9"/>
      <name val="ＭＳ Ｐゴシック"/>
      <family val="3"/>
      <charset val="128"/>
    </font>
    <font>
      <b/>
      <sz val="14"/>
      <color rgb="FFFFFF00"/>
      <name val="ＭＳ Ｐゴシック"/>
      <family val="3"/>
      <charset val="128"/>
    </font>
    <font>
      <b/>
      <sz val="14"/>
      <color rgb="FFFFD653"/>
      <name val="ＭＳ Ｐゴシック"/>
      <family val="3"/>
      <charset val="128"/>
    </font>
    <font>
      <b/>
      <sz val="12"/>
      <color rgb="FF000000"/>
      <name val="Segoe UI"/>
      <family val="2"/>
    </font>
    <font>
      <b/>
      <sz val="14"/>
      <color rgb="FF333333"/>
      <name val="游ゴシック"/>
      <family val="1"/>
      <charset val="128"/>
    </font>
    <font>
      <b/>
      <sz val="12"/>
      <color indexed="12"/>
      <name val="ＭＳ Ｐゴシック"/>
      <family val="3"/>
      <charset val="128"/>
    </font>
    <font>
      <sz val="12"/>
      <color indexed="12"/>
      <name val="ＭＳ Ｐゴシック"/>
      <family val="3"/>
      <charset val="128"/>
    </font>
    <font>
      <b/>
      <sz val="12"/>
      <color indexed="13"/>
      <name val="ＭＳ Ｐゴシック"/>
      <family val="3"/>
      <charset val="128"/>
    </font>
    <font>
      <b/>
      <u/>
      <sz val="12"/>
      <color indexed="9"/>
      <name val="ＭＳ Ｐゴシック"/>
      <family val="3"/>
      <charset val="128"/>
    </font>
    <font>
      <sz val="14"/>
      <color indexed="63"/>
      <name val="ＭＳ Ｐゴシック"/>
      <family val="3"/>
      <charset val="128"/>
    </font>
    <font>
      <sz val="11"/>
      <color indexed="63"/>
      <name val="ＭＳ ゴシック"/>
      <family val="3"/>
      <charset val="128"/>
    </font>
    <font>
      <b/>
      <sz val="12"/>
      <color indexed="43"/>
      <name val="ＭＳ Ｐゴシック"/>
      <family val="3"/>
      <charset val="128"/>
    </font>
    <font>
      <b/>
      <u/>
      <sz val="12"/>
      <color indexed="13"/>
      <name val="ＭＳ Ｐゴシック"/>
      <family val="3"/>
      <charset val="128"/>
    </font>
  </fonts>
  <fills count="51">
    <fill>
      <patternFill patternType="none"/>
    </fill>
    <fill>
      <patternFill patternType="gray125"/>
    </fill>
    <fill>
      <patternFill patternType="solid">
        <fgColor indexed="13"/>
        <bgColor indexed="64"/>
      </patternFill>
    </fill>
    <fill>
      <patternFill patternType="solid">
        <fgColor indexed="51"/>
        <bgColor indexed="64"/>
      </patternFill>
    </fill>
    <fill>
      <patternFill patternType="solid">
        <fgColor indexed="24"/>
        <bgColor indexed="64"/>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53"/>
        <bgColor indexed="64"/>
      </patternFill>
    </fill>
    <fill>
      <patternFill patternType="solid">
        <fgColor indexed="41"/>
        <bgColor indexed="64"/>
      </patternFill>
    </fill>
    <fill>
      <patternFill patternType="solid">
        <fgColor indexed="49"/>
        <bgColor indexed="64"/>
      </patternFill>
    </fill>
    <fill>
      <patternFill patternType="solid">
        <fgColor indexed="47"/>
        <bgColor indexed="64"/>
      </patternFill>
    </fill>
    <fill>
      <patternFill patternType="solid">
        <fgColor indexed="42"/>
        <bgColor indexed="64"/>
      </patternFill>
    </fill>
    <fill>
      <patternFill patternType="solid">
        <fgColor indexed="15"/>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rgb="FFFFFF66"/>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6EF729"/>
        <bgColor indexed="64"/>
      </patternFill>
    </fill>
    <fill>
      <patternFill patternType="solid">
        <fgColor theme="0" tint="-4.9989318521683403E-2"/>
        <bgColor indexed="64"/>
      </patternFill>
    </fill>
    <fill>
      <patternFill patternType="solid">
        <fgColor theme="2"/>
        <bgColor indexed="64"/>
      </patternFill>
    </fill>
    <fill>
      <patternFill patternType="solid">
        <fgColor rgb="FFFAFEC2"/>
        <bgColor indexed="64"/>
      </patternFill>
    </fill>
    <fill>
      <patternFill patternType="solid">
        <fgColor theme="7" tint="0.79998168889431442"/>
        <bgColor indexed="64"/>
      </patternFill>
    </fill>
    <fill>
      <patternFill patternType="solid">
        <fgColor rgb="FFD4FDC3"/>
        <bgColor indexed="64"/>
      </patternFill>
    </fill>
    <fill>
      <patternFill patternType="solid">
        <fgColor theme="2" tint="-9.9978637043366805E-2"/>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95F963"/>
        <bgColor indexed="64"/>
      </patternFill>
    </fill>
    <fill>
      <patternFill patternType="solid">
        <fgColor rgb="FF6DDDF7"/>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rgb="FF3399FF"/>
        <bgColor indexed="64"/>
      </patternFill>
    </fill>
    <fill>
      <patternFill patternType="solid">
        <fgColor rgb="FF00B050"/>
        <bgColor indexed="64"/>
      </patternFill>
    </fill>
    <fill>
      <patternFill patternType="solid">
        <fgColor theme="0" tint="-0.249977111117893"/>
        <bgColor indexed="64"/>
      </patternFill>
    </fill>
    <fill>
      <patternFill patternType="solid">
        <fgColor theme="7" tint="-0.249977111117893"/>
        <bgColor indexed="64"/>
      </patternFill>
    </fill>
    <fill>
      <patternFill patternType="solid">
        <fgColor theme="1"/>
        <bgColor indexed="64"/>
      </patternFill>
    </fill>
    <fill>
      <patternFill patternType="solid">
        <fgColor theme="7"/>
        <bgColor indexed="64"/>
      </patternFill>
    </fill>
    <fill>
      <patternFill patternType="solid">
        <fgColor theme="5" tint="0.39997558519241921"/>
        <bgColor indexed="64"/>
      </patternFill>
    </fill>
    <fill>
      <patternFill patternType="solid">
        <fgColor indexed="12"/>
        <bgColor indexed="64"/>
      </patternFill>
    </fill>
    <fill>
      <patternFill patternType="solid">
        <fgColor indexed="45"/>
        <bgColor indexed="64"/>
      </patternFill>
    </fill>
    <fill>
      <patternFill patternType="solid">
        <fgColor indexed="52"/>
        <bgColor indexed="64"/>
      </patternFill>
    </fill>
    <fill>
      <patternFill patternType="solid">
        <fgColor indexed="48"/>
        <bgColor indexed="64"/>
      </patternFill>
    </fill>
    <fill>
      <patternFill patternType="solid">
        <fgColor rgb="FF002060"/>
        <bgColor indexed="64"/>
      </patternFill>
    </fill>
  </fills>
  <borders count="285">
    <border>
      <left/>
      <right/>
      <top/>
      <bottom/>
      <diagonal/>
    </border>
    <border>
      <left style="medium">
        <color indexed="12"/>
      </left>
      <right/>
      <top/>
      <bottom/>
      <diagonal/>
    </border>
    <border>
      <left style="medium">
        <color indexed="48"/>
      </left>
      <right/>
      <top/>
      <bottom/>
      <diagonal/>
    </border>
    <border>
      <left/>
      <right style="medium">
        <color indexed="48"/>
      </right>
      <top/>
      <bottom/>
      <diagonal/>
    </border>
    <border>
      <left/>
      <right style="medium">
        <color indexed="36"/>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0"/>
      </left>
      <right/>
      <top style="thick">
        <color indexed="10"/>
      </top>
      <bottom/>
      <diagonal/>
    </border>
    <border>
      <left/>
      <right/>
      <top style="thick">
        <color indexed="10"/>
      </top>
      <bottom/>
      <diagonal/>
    </border>
    <border>
      <left/>
      <right style="medium">
        <color indexed="10"/>
      </right>
      <top style="thick">
        <color indexed="10"/>
      </top>
      <bottom/>
      <diagonal/>
    </border>
    <border>
      <left style="medium">
        <color indexed="10"/>
      </left>
      <right/>
      <top/>
      <bottom/>
      <diagonal/>
    </border>
    <border>
      <left/>
      <right style="medium">
        <color indexed="10"/>
      </right>
      <top/>
      <bottom/>
      <diagonal/>
    </border>
    <border>
      <left style="medium">
        <color indexed="10"/>
      </left>
      <right/>
      <top/>
      <bottom style="thick">
        <color indexed="10"/>
      </bottom>
      <diagonal/>
    </border>
    <border>
      <left/>
      <right/>
      <top/>
      <bottom style="thick">
        <color indexed="10"/>
      </bottom>
      <diagonal/>
    </border>
    <border>
      <left/>
      <right style="medium">
        <color indexed="10"/>
      </right>
      <top/>
      <bottom style="thick">
        <color indexed="10"/>
      </bottom>
      <diagonal/>
    </border>
    <border>
      <left style="thin">
        <color indexed="64"/>
      </left>
      <right style="thin">
        <color indexed="64"/>
      </right>
      <top/>
      <bottom style="thin">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right style="thick">
        <color indexed="10"/>
      </right>
      <top/>
      <bottom/>
      <diagonal/>
    </border>
    <border>
      <left style="thin">
        <color indexed="64"/>
      </left>
      <right/>
      <top style="thick">
        <color indexed="10"/>
      </top>
      <bottom style="thin">
        <color indexed="64"/>
      </bottom>
      <diagonal/>
    </border>
    <border>
      <left/>
      <right/>
      <top style="thick">
        <color indexed="10"/>
      </top>
      <bottom style="thin">
        <color indexed="64"/>
      </bottom>
      <diagonal/>
    </border>
    <border>
      <left/>
      <right style="thin">
        <color indexed="64"/>
      </right>
      <top style="thick">
        <color indexed="10"/>
      </top>
      <bottom style="thin">
        <color indexed="64"/>
      </bottom>
      <diagonal/>
    </border>
    <border>
      <left style="thin">
        <color indexed="64"/>
      </left>
      <right/>
      <top style="thick">
        <color indexed="10"/>
      </top>
      <bottom/>
      <diagonal/>
    </border>
    <border>
      <left style="thin">
        <color indexed="64"/>
      </left>
      <right/>
      <top/>
      <bottom style="medium">
        <color indexed="23"/>
      </bottom>
      <diagonal/>
    </border>
    <border>
      <left/>
      <right/>
      <top/>
      <bottom style="medium">
        <color indexed="23"/>
      </bottom>
      <diagonal/>
    </border>
    <border>
      <left style="thin">
        <color indexed="64"/>
      </left>
      <right/>
      <top/>
      <bottom style="thick">
        <color indexed="23"/>
      </bottom>
      <diagonal/>
    </border>
    <border>
      <left/>
      <right/>
      <top/>
      <bottom style="thick">
        <color indexed="23"/>
      </bottom>
      <diagonal/>
    </border>
    <border>
      <left style="thin">
        <color indexed="64"/>
      </left>
      <right/>
      <top/>
      <bottom/>
      <diagonal/>
    </border>
    <border>
      <left/>
      <right style="thin">
        <color indexed="64"/>
      </right>
      <top/>
      <bottom/>
      <diagonal/>
    </border>
    <border>
      <left/>
      <right style="medium">
        <color indexed="12"/>
      </right>
      <top/>
      <bottom/>
      <diagonal/>
    </border>
    <border>
      <left/>
      <right/>
      <top style="thin">
        <color auto="1"/>
      </top>
      <bottom/>
      <diagonal/>
    </border>
    <border>
      <left/>
      <right/>
      <top/>
      <bottom style="thin">
        <color auto="1"/>
      </bottom>
      <diagonal/>
    </border>
    <border>
      <left style="thick">
        <color theme="6" tint="-0.499984740745262"/>
      </left>
      <right style="thin">
        <color indexed="64"/>
      </right>
      <top style="thick">
        <color theme="6" tint="-0.499984740745262"/>
      </top>
      <bottom/>
      <diagonal/>
    </border>
    <border>
      <left style="thin">
        <color indexed="64"/>
      </left>
      <right/>
      <top style="thick">
        <color theme="6" tint="-0.499984740745262"/>
      </top>
      <bottom/>
      <diagonal/>
    </border>
    <border>
      <left/>
      <right/>
      <top style="thick">
        <color theme="6" tint="-0.499984740745262"/>
      </top>
      <bottom/>
      <diagonal/>
    </border>
    <border>
      <left/>
      <right style="thin">
        <color indexed="64"/>
      </right>
      <top style="thick">
        <color theme="6" tint="-0.499984740745262"/>
      </top>
      <bottom/>
      <diagonal/>
    </border>
    <border>
      <left/>
      <right style="thick">
        <color theme="6" tint="-0.499984740745262"/>
      </right>
      <top style="thick">
        <color theme="6" tint="-0.499984740745262"/>
      </top>
      <bottom/>
      <diagonal/>
    </border>
    <border>
      <left style="thick">
        <color theme="6" tint="-0.499984740745262"/>
      </left>
      <right style="thin">
        <color indexed="64"/>
      </right>
      <top/>
      <bottom/>
      <diagonal/>
    </border>
    <border>
      <left/>
      <right style="thick">
        <color theme="6" tint="-0.499984740745262"/>
      </right>
      <top/>
      <bottom/>
      <diagonal/>
    </border>
    <border>
      <left style="thick">
        <color theme="6" tint="-0.499984740745262"/>
      </left>
      <right style="thin">
        <color indexed="64"/>
      </right>
      <top/>
      <bottom style="thick">
        <color theme="6" tint="-0.499984740745262"/>
      </bottom>
      <diagonal/>
    </border>
    <border>
      <left style="thin">
        <color indexed="64"/>
      </left>
      <right/>
      <top/>
      <bottom style="thick">
        <color theme="6" tint="-0.499984740745262"/>
      </bottom>
      <diagonal/>
    </border>
    <border>
      <left/>
      <right/>
      <top/>
      <bottom style="thick">
        <color theme="6" tint="-0.499984740745262"/>
      </bottom>
      <diagonal/>
    </border>
    <border>
      <left/>
      <right style="thin">
        <color indexed="64"/>
      </right>
      <top/>
      <bottom style="thick">
        <color theme="6" tint="-0.499984740745262"/>
      </bottom>
      <diagonal/>
    </border>
    <border>
      <left/>
      <right style="thick">
        <color theme="6" tint="-0.499984740745262"/>
      </right>
      <top/>
      <bottom style="thick">
        <color theme="6" tint="-0.499984740745262"/>
      </bottom>
      <diagonal/>
    </border>
    <border>
      <left/>
      <right style="medium">
        <color rgb="FF888888"/>
      </right>
      <top/>
      <bottom style="medium">
        <color rgb="FF888888"/>
      </bottom>
      <diagonal/>
    </border>
    <border>
      <left style="medium">
        <color indexed="55"/>
      </left>
      <right/>
      <top/>
      <bottom/>
      <diagonal/>
    </border>
    <border>
      <left style="thick">
        <color indexed="23"/>
      </left>
      <right/>
      <top style="thick">
        <color indexed="23"/>
      </top>
      <bottom/>
      <diagonal/>
    </border>
    <border>
      <left/>
      <right/>
      <top style="thick">
        <color indexed="23"/>
      </top>
      <bottom/>
      <diagonal/>
    </border>
    <border>
      <left/>
      <right style="thin">
        <color indexed="23"/>
      </right>
      <top style="thick">
        <color indexed="23"/>
      </top>
      <bottom/>
      <diagonal/>
    </border>
    <border>
      <left style="thin">
        <color indexed="23"/>
      </left>
      <right style="thin">
        <color indexed="23"/>
      </right>
      <top style="thick">
        <color indexed="23"/>
      </top>
      <bottom/>
      <diagonal/>
    </border>
    <border>
      <left style="thin">
        <color indexed="23"/>
      </left>
      <right style="thick">
        <color indexed="23"/>
      </right>
      <top style="thick">
        <color indexed="23"/>
      </top>
      <bottom/>
      <diagonal/>
    </border>
    <border>
      <left style="medium">
        <color indexed="23"/>
      </left>
      <right/>
      <top/>
      <bottom style="medium">
        <color indexed="55"/>
      </bottom>
      <diagonal/>
    </border>
    <border>
      <left style="medium">
        <color rgb="FF002060"/>
      </left>
      <right/>
      <top/>
      <bottom/>
      <diagonal/>
    </border>
    <border>
      <left/>
      <right style="medium">
        <color rgb="FF888888"/>
      </right>
      <top/>
      <bottom style="medium">
        <color rgb="FFD0D0D0"/>
      </bottom>
      <diagonal/>
    </border>
    <border>
      <left/>
      <right style="medium">
        <color indexed="55"/>
      </right>
      <top/>
      <bottom/>
      <diagonal/>
    </border>
    <border>
      <left style="medium">
        <color indexed="55"/>
      </left>
      <right/>
      <top/>
      <bottom style="medium">
        <color indexed="55"/>
      </bottom>
      <diagonal/>
    </border>
    <border>
      <left/>
      <right style="medium">
        <color indexed="55"/>
      </right>
      <top/>
      <bottom style="medium">
        <color indexed="55"/>
      </bottom>
      <diagonal/>
    </border>
    <border>
      <left/>
      <right/>
      <top style="medium">
        <color auto="1"/>
      </top>
      <bottom/>
      <diagonal/>
    </border>
    <border>
      <left/>
      <right style="medium">
        <color auto="1"/>
      </right>
      <top style="medium">
        <color auto="1"/>
      </top>
      <bottom/>
      <diagonal/>
    </border>
    <border>
      <left/>
      <right style="medium">
        <color rgb="FFD0D0D0"/>
      </right>
      <top/>
      <bottom style="medium">
        <color rgb="FFD0D0D0"/>
      </bottom>
      <diagonal/>
    </border>
    <border>
      <left/>
      <right style="thin">
        <color indexed="64"/>
      </right>
      <top/>
      <bottom style="thin">
        <color indexed="64"/>
      </bottom>
      <diagonal/>
    </border>
    <border>
      <left style="thin">
        <color indexed="64"/>
      </left>
      <right style="thin">
        <color indexed="64"/>
      </right>
      <top/>
      <bottom/>
      <diagonal/>
    </border>
    <border>
      <left style="medium">
        <color rgb="FF888888"/>
      </left>
      <right style="medium">
        <color rgb="FF888888"/>
      </right>
      <top style="medium">
        <color rgb="FF888888"/>
      </top>
      <bottom style="medium">
        <color rgb="FF888888"/>
      </bottom>
      <diagonal/>
    </border>
    <border>
      <left/>
      <right style="medium">
        <color indexed="23"/>
      </right>
      <top/>
      <bottom/>
      <diagonal/>
    </border>
    <border>
      <left style="medium">
        <color theme="0" tint="-0.499984740745262"/>
      </left>
      <right style="medium">
        <color theme="0" tint="-0.499984740745262"/>
      </right>
      <top/>
      <bottom style="medium">
        <color theme="0" tint="-0.499984740745262"/>
      </bottom>
      <diagonal/>
    </border>
    <border>
      <left style="medium">
        <color theme="3"/>
      </left>
      <right style="medium">
        <color theme="3"/>
      </right>
      <top style="medium">
        <color theme="3"/>
      </top>
      <bottom/>
      <diagonal/>
    </border>
    <border>
      <left style="medium">
        <color theme="3"/>
      </left>
      <right style="medium">
        <color theme="3"/>
      </right>
      <top/>
      <bottom/>
      <diagonal/>
    </border>
    <border>
      <left style="medium">
        <color theme="3"/>
      </left>
      <right style="medium">
        <color theme="3"/>
      </right>
      <top/>
      <bottom style="medium">
        <color theme="3"/>
      </bottom>
      <diagonal/>
    </border>
    <border>
      <left style="medium">
        <color theme="3"/>
      </left>
      <right style="medium">
        <color theme="3"/>
      </right>
      <top style="medium">
        <color theme="3"/>
      </top>
      <bottom style="thin">
        <color theme="3"/>
      </bottom>
      <diagonal/>
    </border>
    <border>
      <left style="medium">
        <color theme="3"/>
      </left>
      <right style="medium">
        <color theme="3"/>
      </right>
      <top style="thin">
        <color theme="3"/>
      </top>
      <bottom/>
      <diagonal/>
    </border>
    <border>
      <left/>
      <right/>
      <top style="medium">
        <color rgb="FF888888"/>
      </top>
      <bottom style="medium">
        <color rgb="FF888888"/>
      </bottom>
      <diagonal/>
    </border>
    <border>
      <left style="medium">
        <color rgb="FF888888"/>
      </left>
      <right style="medium">
        <color theme="0" tint="-0.24994659260841701"/>
      </right>
      <top style="medium">
        <color rgb="FF888888"/>
      </top>
      <bottom style="medium">
        <color rgb="FF888888"/>
      </bottom>
      <diagonal/>
    </border>
    <border>
      <left style="medium">
        <color theme="0" tint="-0.24994659260841701"/>
      </left>
      <right/>
      <top style="medium">
        <color rgb="FF888888"/>
      </top>
      <bottom style="medium">
        <color rgb="FF888888"/>
      </bottom>
      <diagonal/>
    </border>
    <border>
      <left/>
      <right style="medium">
        <color theme="0" tint="-0.24994659260841701"/>
      </right>
      <top style="medium">
        <color rgb="FF888888"/>
      </top>
      <bottom style="medium">
        <color rgb="FF888888"/>
      </bottom>
      <diagonal/>
    </border>
    <border>
      <left/>
      <right style="medium">
        <color theme="3"/>
      </right>
      <top/>
      <bottom/>
      <diagonal/>
    </border>
    <border>
      <left/>
      <right/>
      <top/>
      <bottom style="thin">
        <color indexed="64"/>
      </bottom>
      <diagonal/>
    </border>
    <border>
      <left style="thin">
        <color indexed="64"/>
      </left>
      <right/>
      <top style="thin">
        <color indexed="64"/>
      </top>
      <bottom style="medium">
        <color indexed="23"/>
      </bottom>
      <diagonal/>
    </border>
    <border>
      <left/>
      <right style="thin">
        <color indexed="64"/>
      </right>
      <top style="thin">
        <color indexed="64"/>
      </top>
      <bottom style="medium">
        <color indexed="23"/>
      </bottom>
      <diagonal/>
    </border>
    <border>
      <left style="thin">
        <color indexed="64"/>
      </left>
      <right style="thin">
        <color indexed="64"/>
      </right>
      <top style="thin">
        <color indexed="64"/>
      </top>
      <bottom/>
      <diagonal/>
    </border>
    <border>
      <left style="medium">
        <color indexed="23"/>
      </left>
      <right/>
      <top style="medium">
        <color indexed="23"/>
      </top>
      <bottom/>
      <diagonal/>
    </border>
    <border>
      <left style="thin">
        <color indexed="64"/>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style="medium">
        <color indexed="23"/>
      </right>
      <top style="medium">
        <color indexed="23"/>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thick">
        <color indexed="23"/>
      </left>
      <right/>
      <top style="thin">
        <color indexed="23"/>
      </top>
      <bottom style="thin">
        <color indexed="23"/>
      </bottom>
      <diagonal/>
    </border>
    <border>
      <left style="medium">
        <color indexed="23"/>
      </left>
      <right/>
      <top style="medium">
        <color indexed="55"/>
      </top>
      <bottom style="medium">
        <color indexed="55"/>
      </bottom>
      <diagonal/>
    </border>
    <border>
      <left style="medium">
        <color indexed="23"/>
      </left>
      <right/>
      <top style="medium">
        <color indexed="55"/>
      </top>
      <bottom/>
      <diagonal/>
    </border>
    <border>
      <left style="medium">
        <color indexed="23"/>
      </left>
      <right/>
      <top style="medium">
        <color indexed="23"/>
      </top>
      <bottom style="thin">
        <color indexed="23"/>
      </bottom>
      <diagonal/>
    </border>
    <border>
      <left style="medium">
        <color indexed="23"/>
      </left>
      <right style="medium">
        <color theme="0" tint="-0.24994659260841701"/>
      </right>
      <top style="medium">
        <color indexed="55"/>
      </top>
      <bottom/>
      <diagonal/>
    </border>
    <border>
      <left style="thin">
        <color indexed="23"/>
      </left>
      <right style="thin">
        <color indexed="23"/>
      </right>
      <top style="thin">
        <color indexed="23"/>
      </top>
      <bottom style="medium">
        <color indexed="23"/>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12"/>
      </bottom>
      <diagonal/>
    </border>
    <border>
      <left/>
      <right style="medium">
        <color indexed="64"/>
      </right>
      <top style="medium">
        <color indexed="64"/>
      </top>
      <bottom/>
      <diagonal/>
    </border>
    <border>
      <left style="medium">
        <color indexed="12"/>
      </left>
      <right/>
      <top style="medium">
        <color indexed="12"/>
      </top>
      <bottom style="medium">
        <color indexed="16"/>
      </bottom>
      <diagonal/>
    </border>
    <border>
      <left/>
      <right/>
      <top style="medium">
        <color indexed="12"/>
      </top>
      <bottom style="medium">
        <color indexed="16"/>
      </bottom>
      <diagonal/>
    </border>
    <border>
      <left/>
      <right style="medium">
        <color indexed="12"/>
      </right>
      <top style="medium">
        <color indexed="12"/>
      </top>
      <bottom style="medium">
        <color indexed="16"/>
      </bottom>
      <diagonal/>
    </border>
    <border>
      <left style="medium">
        <color indexed="12"/>
      </left>
      <right style="medium">
        <color indexed="12"/>
      </right>
      <top style="medium">
        <color indexed="12"/>
      </top>
      <bottom/>
      <diagonal/>
    </border>
    <border>
      <left style="medium">
        <color indexed="16"/>
      </left>
      <right style="medium">
        <color indexed="16"/>
      </right>
      <top style="medium">
        <color indexed="16"/>
      </top>
      <bottom/>
      <diagonal/>
    </border>
    <border>
      <left style="medium">
        <color indexed="16"/>
      </left>
      <right style="medium">
        <color indexed="16"/>
      </right>
      <top style="medium">
        <color indexed="16"/>
      </top>
      <bottom style="medium">
        <color indexed="16"/>
      </bottom>
      <diagonal/>
    </border>
    <border>
      <left style="medium">
        <color indexed="16"/>
      </left>
      <right/>
      <top style="medium">
        <color indexed="16"/>
      </top>
      <bottom style="medium">
        <color indexed="16"/>
      </bottom>
      <diagonal/>
    </border>
    <border>
      <left/>
      <right style="medium">
        <color indexed="16"/>
      </right>
      <top style="medium">
        <color indexed="16"/>
      </top>
      <bottom style="medium">
        <color indexed="16"/>
      </bottom>
      <diagonal/>
    </border>
    <border>
      <left style="medium">
        <color auto="1"/>
      </left>
      <right/>
      <top style="medium">
        <color indexed="12"/>
      </top>
      <bottom style="thin">
        <color indexed="12"/>
      </bottom>
      <diagonal/>
    </border>
    <border>
      <left style="medium">
        <color indexed="55"/>
      </left>
      <right style="medium">
        <color indexed="55"/>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55"/>
      </right>
      <top style="medium">
        <color indexed="55"/>
      </top>
      <bottom/>
      <diagonal/>
    </border>
    <border>
      <left style="medium">
        <color indexed="55"/>
      </left>
      <right/>
      <top style="medium">
        <color indexed="55"/>
      </top>
      <bottom/>
      <diagonal/>
    </border>
    <border>
      <left style="medium">
        <color indexed="55"/>
      </left>
      <right/>
      <top style="medium">
        <color indexed="55"/>
      </top>
      <bottom style="medium">
        <color indexed="55"/>
      </bottom>
      <diagonal/>
    </border>
    <border>
      <left style="medium">
        <color indexed="55"/>
      </left>
      <right style="medium">
        <color indexed="55"/>
      </right>
      <top style="medium">
        <color indexed="55"/>
      </top>
      <bottom/>
      <diagonal/>
    </border>
    <border>
      <left/>
      <right/>
      <top style="medium">
        <color indexed="55"/>
      </top>
      <bottom style="medium">
        <color indexed="55"/>
      </bottom>
      <diagonal/>
    </border>
    <border>
      <left style="medium">
        <color indexed="12"/>
      </left>
      <right style="thin">
        <color indexed="12"/>
      </right>
      <top style="medium">
        <color indexed="12"/>
      </top>
      <bottom style="medium">
        <color indexed="12"/>
      </bottom>
      <diagonal/>
    </border>
    <border>
      <left style="thin">
        <color indexed="12"/>
      </left>
      <right/>
      <top style="medium">
        <color indexed="12"/>
      </top>
      <bottom style="medium">
        <color indexed="12"/>
      </bottom>
      <diagonal/>
    </border>
    <border>
      <left style="medium">
        <color indexed="12"/>
      </left>
      <right/>
      <top style="medium">
        <color indexed="12"/>
      </top>
      <bottom style="medium">
        <color indexed="12"/>
      </bottom>
      <diagonal/>
    </border>
    <border>
      <left/>
      <right/>
      <top style="thin">
        <color indexed="12"/>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12"/>
      </right>
      <top style="medium">
        <color indexed="12"/>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thin">
        <color indexed="12"/>
      </top>
      <bottom style="medium">
        <color indexed="64"/>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top style="thin">
        <color indexed="12"/>
      </top>
      <bottom/>
      <diagonal/>
    </border>
    <border>
      <left style="thin">
        <color indexed="12"/>
      </left>
      <right style="medium">
        <color indexed="12"/>
      </right>
      <top style="thick">
        <color indexed="12"/>
      </top>
      <bottom/>
      <diagonal/>
    </border>
    <border>
      <left style="thin">
        <color indexed="12"/>
      </left>
      <right style="medium">
        <color indexed="12"/>
      </right>
      <top/>
      <bottom/>
      <diagonal/>
    </border>
    <border>
      <left style="thin">
        <color indexed="12"/>
      </left>
      <right style="medium">
        <color indexed="12"/>
      </right>
      <top/>
      <bottom style="thick">
        <color indexed="12"/>
      </bottom>
      <diagonal/>
    </border>
    <border>
      <left/>
      <right style="thin">
        <color indexed="12"/>
      </right>
      <top style="thin">
        <color indexed="12"/>
      </top>
      <bottom style="medium">
        <color indexed="12"/>
      </bottom>
      <diagonal/>
    </border>
    <border>
      <left style="thin">
        <color indexed="64"/>
      </left>
      <right style="medium">
        <color indexed="23"/>
      </right>
      <top style="medium">
        <color indexed="23"/>
      </top>
      <bottom style="medium">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diagonal/>
    </border>
    <border>
      <left style="thin">
        <color auto="1"/>
      </left>
      <right style="medium">
        <color auto="1"/>
      </right>
      <top style="double">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diagonal/>
    </border>
    <border>
      <left/>
      <right/>
      <top style="thin">
        <color auto="1"/>
      </top>
      <bottom style="medium">
        <color auto="1"/>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style="thin">
        <color auto="1"/>
      </left>
      <right/>
      <top style="thin">
        <color auto="1"/>
      </top>
      <bottom style="thin">
        <color auto="1"/>
      </bottom>
      <diagonal/>
    </border>
    <border>
      <left style="medium">
        <color indexed="23"/>
      </left>
      <right style="medium">
        <color indexed="23"/>
      </right>
      <top style="medium">
        <color indexed="23"/>
      </top>
      <bottom/>
      <diagonal/>
    </border>
    <border>
      <left style="medium">
        <color indexed="23"/>
      </left>
      <right style="medium">
        <color indexed="23"/>
      </right>
      <top style="medium">
        <color indexed="23"/>
      </top>
      <bottom style="medium">
        <color indexed="23"/>
      </bottom>
      <diagonal/>
    </border>
    <border>
      <left style="medium">
        <color auto="1"/>
      </left>
      <right/>
      <top/>
      <bottom/>
      <diagonal/>
    </border>
    <border>
      <left style="thin">
        <color indexed="12"/>
      </left>
      <right style="thin">
        <color indexed="12"/>
      </right>
      <top/>
      <bottom/>
      <diagonal/>
    </border>
    <border>
      <left style="medium">
        <color auto="1"/>
      </left>
      <right/>
      <top style="medium">
        <color rgb="FF0070C0"/>
      </top>
      <bottom/>
      <diagonal/>
    </border>
    <border>
      <left style="medium">
        <color rgb="FF0070C0"/>
      </left>
      <right style="medium">
        <color rgb="FF0070C0"/>
      </right>
      <top style="thin">
        <color rgb="FF0070C0"/>
      </top>
      <bottom style="thin">
        <color rgb="FF0070C0"/>
      </bottom>
      <diagonal/>
    </border>
    <border>
      <left style="medium">
        <color auto="1"/>
      </left>
      <right/>
      <top/>
      <bottom style="medium">
        <color theme="3"/>
      </bottom>
      <diagonal/>
    </border>
    <border>
      <left/>
      <right style="medium">
        <color indexed="55"/>
      </right>
      <top style="medium">
        <color indexed="55"/>
      </top>
      <bottom/>
      <diagonal/>
    </border>
    <border>
      <left style="medium">
        <color indexed="23"/>
      </left>
      <right/>
      <top style="medium">
        <color indexed="23"/>
      </top>
      <bottom style="medium">
        <color indexed="23"/>
      </bottom>
      <diagonal/>
    </border>
    <border>
      <left style="medium">
        <color rgb="FF888888"/>
      </left>
      <right style="medium">
        <color rgb="FF888888"/>
      </right>
      <top style="medium">
        <color rgb="FF888888"/>
      </top>
      <bottom style="medium">
        <color indexed="23"/>
      </bottom>
      <diagonal/>
    </border>
    <border>
      <left style="thick">
        <color indexed="23"/>
      </left>
      <right/>
      <top style="thin">
        <color indexed="23"/>
      </top>
      <bottom style="medium">
        <color indexed="23"/>
      </bottom>
      <diagonal/>
    </border>
    <border>
      <left/>
      <right/>
      <top style="thin">
        <color indexed="23"/>
      </top>
      <bottom style="medium">
        <color indexed="23"/>
      </bottom>
      <diagonal/>
    </border>
    <border>
      <left/>
      <right style="thin">
        <color indexed="23"/>
      </right>
      <top style="thin">
        <color indexed="23"/>
      </top>
      <bottom style="medium">
        <color indexed="23"/>
      </bottom>
      <diagonal/>
    </border>
    <border>
      <left style="thin">
        <color indexed="23"/>
      </left>
      <right style="thick">
        <color indexed="23"/>
      </right>
      <top style="thin">
        <color indexed="23"/>
      </top>
      <bottom style="medium">
        <color indexed="23"/>
      </bottom>
      <diagonal/>
    </border>
    <border>
      <left/>
      <right/>
      <top style="thin">
        <color indexed="12"/>
      </top>
      <bottom/>
      <diagonal/>
    </border>
    <border>
      <left style="medium">
        <color indexed="23"/>
      </left>
      <right style="medium">
        <color indexed="23"/>
      </right>
      <top style="medium">
        <color indexed="23"/>
      </top>
      <bottom style="medium">
        <color auto="1"/>
      </bottom>
      <diagonal/>
    </border>
    <border>
      <left style="medium">
        <color indexed="12"/>
      </left>
      <right style="medium">
        <color indexed="12"/>
      </right>
      <top style="thin">
        <color indexed="12"/>
      </top>
      <bottom style="thin">
        <color indexed="12"/>
      </bottom>
      <diagonal/>
    </border>
    <border>
      <left/>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12"/>
      </left>
      <right/>
      <top style="medium">
        <color indexed="20"/>
      </top>
      <bottom/>
      <diagonal/>
    </border>
    <border>
      <left/>
      <right/>
      <top style="medium">
        <color indexed="36"/>
      </top>
      <bottom/>
      <diagonal/>
    </border>
    <border>
      <left/>
      <right style="medium">
        <color indexed="36"/>
      </right>
      <top style="medium">
        <color indexed="36"/>
      </top>
      <bottom/>
      <diagonal/>
    </border>
    <border>
      <left style="medium">
        <color indexed="48"/>
      </left>
      <right/>
      <top/>
      <bottom style="medium">
        <color indexed="23"/>
      </bottom>
      <diagonal/>
    </border>
    <border>
      <left/>
      <right/>
      <top/>
      <bottom style="medium">
        <color indexed="23"/>
      </bottom>
      <diagonal/>
    </border>
    <border>
      <left/>
      <right style="medium">
        <color indexed="48"/>
      </right>
      <top/>
      <bottom style="medium">
        <color indexed="23"/>
      </bottom>
      <diagonal/>
    </border>
    <border>
      <left style="medium">
        <color indexed="12"/>
      </left>
      <right/>
      <top/>
      <bottom style="medium">
        <color indexed="23"/>
      </bottom>
      <diagonal/>
    </border>
    <border>
      <left/>
      <right style="medium">
        <color indexed="36"/>
      </right>
      <top/>
      <bottom style="medium">
        <color indexed="23"/>
      </bottom>
      <diagonal/>
    </border>
    <border>
      <left style="medium">
        <color indexed="48"/>
      </left>
      <right style="medium">
        <color indexed="23"/>
      </right>
      <top style="medium">
        <color indexed="23"/>
      </top>
      <bottom style="medium">
        <color indexed="23"/>
      </bottom>
      <diagonal/>
    </border>
    <border>
      <left style="medium">
        <color indexed="12"/>
      </left>
      <right style="medium">
        <color indexed="23"/>
      </right>
      <top style="medium">
        <color indexed="23"/>
      </top>
      <bottom style="medium">
        <color indexed="23"/>
      </bottom>
      <diagonal/>
    </border>
    <border>
      <left/>
      <right style="medium">
        <color indexed="23"/>
      </right>
      <top style="medium">
        <color indexed="23"/>
      </top>
      <bottom style="medium">
        <color indexed="23"/>
      </bottom>
      <diagonal/>
    </border>
    <border>
      <left/>
      <right style="medium">
        <color indexed="36"/>
      </right>
      <top style="medium">
        <color indexed="23"/>
      </top>
      <bottom style="medium">
        <color indexed="23"/>
      </bottom>
      <diagonal/>
    </border>
    <border>
      <left style="medium">
        <color indexed="48"/>
      </left>
      <right style="medium">
        <color indexed="23"/>
      </right>
      <top/>
      <bottom style="medium">
        <color indexed="23"/>
      </bottom>
      <diagonal/>
    </border>
    <border>
      <left/>
      <right style="medium">
        <color indexed="23"/>
      </right>
      <top/>
      <bottom style="medium">
        <color indexed="23"/>
      </bottom>
      <diagonal/>
    </border>
    <border>
      <left style="medium">
        <color indexed="23"/>
      </left>
      <right style="medium">
        <color indexed="23"/>
      </right>
      <top/>
      <bottom style="medium">
        <color indexed="23"/>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indexed="23"/>
      </left>
      <right/>
      <top/>
      <bottom style="medium">
        <color indexed="23"/>
      </bottom>
      <diagonal/>
    </border>
    <border>
      <left style="medium">
        <color indexed="23"/>
      </left>
      <right style="medium">
        <color indexed="12"/>
      </right>
      <top/>
      <bottom style="medium">
        <color indexed="23"/>
      </bottom>
      <diagonal/>
    </border>
    <border>
      <left style="medium">
        <color indexed="48"/>
      </left>
      <right/>
      <top style="medium">
        <color indexed="23"/>
      </top>
      <bottom style="medium">
        <color indexed="23"/>
      </bottom>
      <diagonal/>
    </border>
    <border>
      <left style="medium">
        <color indexed="23"/>
      </left>
      <right style="medium">
        <color indexed="12"/>
      </right>
      <top style="medium">
        <color indexed="23"/>
      </top>
      <bottom style="medium">
        <color indexed="23"/>
      </bottom>
      <diagonal/>
    </border>
    <border>
      <left style="medium">
        <color indexed="12"/>
      </left>
      <right style="medium">
        <color indexed="23"/>
      </right>
      <top/>
      <bottom style="medium">
        <color indexed="23"/>
      </bottom>
      <diagonal/>
    </border>
    <border>
      <left style="medium">
        <color indexed="23"/>
      </left>
      <right style="medium">
        <color indexed="23"/>
      </right>
      <top style="medium">
        <color indexed="23"/>
      </top>
      <bottom style="medium">
        <color indexed="55"/>
      </bottom>
      <diagonal/>
    </border>
    <border>
      <left style="medium">
        <color indexed="23"/>
      </left>
      <right style="medium">
        <color indexed="12"/>
      </right>
      <top style="medium">
        <color indexed="23"/>
      </top>
      <bottom style="medium">
        <color indexed="55"/>
      </bottom>
      <diagonal/>
    </border>
    <border>
      <left style="medium">
        <color indexed="48"/>
      </left>
      <right/>
      <top style="medium">
        <color indexed="48"/>
      </top>
      <bottom style="medium">
        <color indexed="48"/>
      </bottom>
      <diagonal/>
    </border>
    <border>
      <left/>
      <right/>
      <top style="medium">
        <color indexed="48"/>
      </top>
      <bottom style="medium">
        <color indexed="48"/>
      </bottom>
      <diagonal/>
    </border>
    <border>
      <left/>
      <right style="medium">
        <color indexed="48"/>
      </right>
      <top style="medium">
        <color indexed="48"/>
      </top>
      <bottom style="medium">
        <color indexed="48"/>
      </bottom>
      <diagonal/>
    </border>
    <border>
      <left/>
      <right/>
      <top style="medium">
        <color indexed="23"/>
      </top>
      <bottom style="medium">
        <color indexed="23"/>
      </bottom>
      <diagonal/>
    </border>
    <border>
      <left style="medium">
        <color auto="1"/>
      </left>
      <right/>
      <top style="medium">
        <color auto="1"/>
      </top>
      <bottom style="medium">
        <color auto="1"/>
      </bottom>
      <diagonal/>
    </border>
    <border>
      <left style="medium">
        <color indexed="23"/>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48"/>
      </left>
      <right/>
      <top/>
      <bottom style="medium">
        <color indexed="48"/>
      </bottom>
      <diagonal/>
    </border>
    <border>
      <left/>
      <right/>
      <top/>
      <bottom style="medium">
        <color indexed="48"/>
      </bottom>
      <diagonal/>
    </border>
    <border>
      <left/>
      <right style="medium">
        <color indexed="48"/>
      </right>
      <top/>
      <bottom style="medium">
        <color indexed="48"/>
      </bottom>
      <diagonal/>
    </border>
    <border>
      <left style="medium">
        <color indexed="12"/>
      </left>
      <right/>
      <top/>
      <bottom style="medium">
        <color indexed="36"/>
      </bottom>
      <diagonal/>
    </border>
    <border>
      <left/>
      <right/>
      <top/>
      <bottom style="medium">
        <color indexed="36"/>
      </bottom>
      <diagonal/>
    </border>
    <border>
      <left/>
      <right style="medium">
        <color indexed="36"/>
      </right>
      <top/>
      <bottom style="medium">
        <color indexed="36"/>
      </bottom>
      <diagonal/>
    </border>
    <border>
      <left/>
      <right/>
      <top style="medium">
        <color indexed="48"/>
      </top>
      <bottom/>
      <diagonal/>
    </border>
    <border>
      <left style="thick">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style="thick">
        <color indexed="23"/>
      </right>
      <top style="thin">
        <color indexed="23"/>
      </top>
      <bottom/>
      <diagonal/>
    </border>
    <border>
      <left style="thick">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ck">
        <color indexed="23"/>
      </left>
      <right style="thin">
        <color indexed="23"/>
      </right>
      <top style="thin">
        <color indexed="23"/>
      </top>
      <bottom style="thin">
        <color indexed="23"/>
      </bottom>
      <diagonal/>
    </border>
    <border>
      <left/>
      <right/>
      <top/>
      <bottom style="medium">
        <color rgb="FFD0D0D0"/>
      </bottom>
      <diagonal/>
    </border>
    <border>
      <left style="medium">
        <color rgb="FF888888"/>
      </left>
      <right style="medium">
        <color rgb="FFD0D0D0"/>
      </right>
      <top style="medium">
        <color indexed="23"/>
      </top>
      <bottom style="medium">
        <color rgb="FF888888"/>
      </bottom>
      <diagonal/>
    </border>
    <border>
      <left style="medium">
        <color indexed="12"/>
      </left>
      <right style="medium">
        <color indexed="12"/>
      </right>
      <top style="medium">
        <color indexed="12"/>
      </top>
      <bottom style="medium">
        <color theme="3"/>
      </bottom>
      <diagonal/>
    </border>
    <border>
      <left/>
      <right/>
      <top style="thin">
        <color indexed="64"/>
      </top>
      <bottom style="thin">
        <color indexed="64"/>
      </bottom>
      <diagonal/>
    </border>
    <border>
      <left style="medium">
        <color indexed="55"/>
      </left>
      <right style="medium">
        <color indexed="55"/>
      </right>
      <top/>
      <bottom style="medium">
        <color indexed="55"/>
      </bottom>
      <diagonal/>
    </border>
    <border>
      <left style="thin">
        <color indexed="64"/>
      </left>
      <right style="medium">
        <color indexed="64"/>
      </right>
      <top/>
      <bottom style="thin">
        <color indexed="64"/>
      </bottom>
      <diagonal/>
    </border>
    <border>
      <left/>
      <right style="medium">
        <color auto="1"/>
      </right>
      <top/>
      <bottom/>
      <diagonal/>
    </border>
    <border>
      <left/>
      <right style="medium">
        <color auto="1"/>
      </right>
      <top/>
      <bottom style="medium">
        <color theme="3"/>
      </bottom>
      <diagonal/>
    </border>
    <border>
      <left style="medium">
        <color auto="1"/>
      </left>
      <right/>
      <top/>
      <bottom style="medium">
        <color auto="1"/>
      </bottom>
      <diagonal/>
    </border>
    <border>
      <left style="medium">
        <color indexed="12"/>
      </left>
      <right style="thin">
        <color indexed="12"/>
      </right>
      <top style="thick">
        <color indexed="12"/>
      </top>
      <bottom/>
      <diagonal/>
    </border>
    <border>
      <left style="medium">
        <color indexed="12"/>
      </left>
      <right style="thin">
        <color indexed="12"/>
      </right>
      <top/>
      <bottom/>
      <diagonal/>
    </border>
    <border>
      <left style="thick">
        <color theme="0"/>
      </left>
      <right style="thin">
        <color theme="0"/>
      </right>
      <top style="thick">
        <color theme="0"/>
      </top>
      <bottom style="thick">
        <color theme="0"/>
      </bottom>
      <diagonal/>
    </border>
    <border>
      <left style="thin">
        <color theme="0"/>
      </left>
      <right style="thin">
        <color theme="0"/>
      </right>
      <top style="thick">
        <color theme="0"/>
      </top>
      <bottom style="thick">
        <color theme="0"/>
      </bottom>
      <diagonal/>
    </border>
    <border>
      <left style="thin">
        <color theme="0"/>
      </left>
      <right style="thick">
        <color theme="0"/>
      </right>
      <top style="thick">
        <color theme="0"/>
      </top>
      <bottom style="thick">
        <color theme="0"/>
      </bottom>
      <diagonal/>
    </border>
    <border>
      <left style="medium">
        <color rgb="FF0070C0"/>
      </left>
      <right/>
      <top/>
      <bottom/>
      <diagonal/>
    </border>
    <border>
      <left style="medium">
        <color rgb="FF0070C0"/>
      </left>
      <right/>
      <top/>
      <bottom style="medium">
        <color rgb="FF0070C0"/>
      </bottom>
      <diagonal/>
    </border>
    <border>
      <left/>
      <right style="medium">
        <color theme="3"/>
      </right>
      <top style="thin">
        <color theme="3"/>
      </top>
      <bottom style="medium">
        <color theme="3"/>
      </bottom>
      <diagonal/>
    </border>
    <border>
      <left/>
      <right style="medium">
        <color auto="1"/>
      </right>
      <top style="thin">
        <color theme="3"/>
      </top>
      <bottom style="medium">
        <color theme="3"/>
      </bottom>
      <diagonal/>
    </border>
    <border>
      <left style="medium">
        <color indexed="12"/>
      </left>
      <right style="medium">
        <color indexed="12"/>
      </right>
      <top/>
      <bottom style="thin">
        <color indexed="12"/>
      </bottom>
      <diagonal/>
    </border>
    <border>
      <left/>
      <right/>
      <top style="medium">
        <color auto="1"/>
      </top>
      <bottom style="medium">
        <color auto="1"/>
      </bottom>
      <diagonal/>
    </border>
    <border>
      <left/>
      <right style="medium">
        <color indexed="12"/>
      </right>
      <top style="medium">
        <color theme="1"/>
      </top>
      <bottom style="thin">
        <color indexed="12"/>
      </bottom>
      <diagonal/>
    </border>
    <border>
      <left/>
      <right/>
      <top/>
      <bottom style="medium">
        <color indexed="55"/>
      </bottom>
      <diagonal/>
    </border>
    <border>
      <left/>
      <right/>
      <top style="medium">
        <color theme="3"/>
      </top>
      <bottom style="medium">
        <color theme="3"/>
      </bottom>
      <diagonal/>
    </border>
    <border>
      <left style="medium">
        <color indexed="55"/>
      </left>
      <right/>
      <top style="medium">
        <color indexed="55"/>
      </top>
      <bottom/>
      <diagonal/>
    </border>
    <border>
      <left/>
      <right style="medium">
        <color indexed="55"/>
      </right>
      <top style="medium">
        <color indexed="55"/>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theme="3"/>
      </right>
      <top style="medium">
        <color theme="3"/>
      </top>
      <bottom style="medium">
        <color theme="3"/>
      </bottom>
      <diagonal/>
    </border>
    <border>
      <left style="medium">
        <color rgb="FF0070C0"/>
      </left>
      <right style="medium">
        <color rgb="FF0070C0"/>
      </right>
      <top style="thin">
        <color rgb="FF0070C0"/>
      </top>
      <bottom/>
      <diagonal/>
    </border>
    <border>
      <left style="medium">
        <color rgb="FF0070C0"/>
      </left>
      <right style="medium">
        <color rgb="FF0070C0"/>
      </right>
      <top/>
      <bottom style="thin">
        <color rgb="FF0070C0"/>
      </bottom>
      <diagonal/>
    </border>
    <border>
      <left style="medium">
        <color rgb="FF0070C0"/>
      </left>
      <right style="medium">
        <color rgb="FF0070C0"/>
      </right>
      <top style="medium">
        <color rgb="FF0070C0"/>
      </top>
      <bottom style="thin">
        <color rgb="FF0070C0"/>
      </bottom>
      <diagonal/>
    </border>
    <border>
      <left style="medium">
        <color rgb="FF0070C0"/>
      </left>
      <right/>
      <top style="medium">
        <color rgb="FF0070C0"/>
      </top>
      <bottom/>
      <diagonal/>
    </border>
    <border>
      <left/>
      <right/>
      <top style="thin">
        <color theme="3"/>
      </top>
      <bottom style="medium">
        <color theme="3"/>
      </bottom>
      <diagonal/>
    </border>
    <border>
      <left style="thin">
        <color indexed="64"/>
      </left>
      <right/>
      <top style="thin">
        <color indexed="64"/>
      </top>
      <bottom style="thin">
        <color indexed="64"/>
      </bottom>
      <diagonal/>
    </border>
    <border>
      <left/>
      <right/>
      <top/>
      <bottom style="thick">
        <color auto="1"/>
      </bottom>
      <diagonal/>
    </border>
    <border>
      <left style="medium">
        <color theme="0" tint="-0.24994659260841701"/>
      </left>
      <right style="medium">
        <color rgb="FF888888"/>
      </right>
      <top style="medium">
        <color theme="0" tint="-0.24994659260841701"/>
      </top>
      <bottom style="medium">
        <color rgb="FF888888"/>
      </bottom>
      <diagonal/>
    </border>
    <border>
      <left/>
      <right style="medium">
        <color rgb="FF888888"/>
      </right>
      <top/>
      <bottom/>
      <diagonal/>
    </border>
    <border>
      <left/>
      <right style="medium">
        <color rgb="FF888888"/>
      </right>
      <top style="medium">
        <color theme="0" tint="-0.24994659260841701"/>
      </top>
      <bottom style="medium">
        <color rgb="FF888888"/>
      </bottom>
      <diagonal/>
    </border>
    <border>
      <left style="medium">
        <color theme="3"/>
      </left>
      <right/>
      <top style="medium">
        <color theme="3"/>
      </top>
      <bottom style="thin">
        <color theme="3"/>
      </bottom>
      <diagonal/>
    </border>
    <border>
      <left style="medium">
        <color auto="1"/>
      </left>
      <right style="medium">
        <color theme="3"/>
      </right>
      <top/>
      <bottom/>
      <diagonal/>
    </border>
  </borders>
  <cellStyleXfs count="26">
    <xf numFmtId="0" fontId="0" fillId="0" borderId="0">
      <alignment vertical="center"/>
    </xf>
    <xf numFmtId="0" fontId="8" fillId="0" borderId="0" applyNumberFormat="0" applyFill="0" applyBorder="0" applyAlignment="0" applyProtection="0">
      <alignment vertical="top"/>
      <protection locked="0"/>
    </xf>
    <xf numFmtId="0" fontId="6" fillId="0" borderId="0">
      <alignment vertical="center"/>
    </xf>
    <xf numFmtId="0" fontId="64" fillId="0" borderId="0">
      <alignment vertical="center"/>
    </xf>
    <xf numFmtId="0" fontId="6" fillId="0" borderId="0"/>
    <xf numFmtId="0" fontId="64" fillId="0" borderId="0">
      <alignment vertical="center"/>
    </xf>
    <xf numFmtId="0" fontId="6" fillId="0" borderId="0"/>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3" fillId="0" borderId="0">
      <alignment vertical="center"/>
    </xf>
    <xf numFmtId="0" fontId="4" fillId="0" borderId="0">
      <alignment vertical="center"/>
    </xf>
    <xf numFmtId="0" fontId="64"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6" fillId="0" borderId="0">
      <alignment vertical="center"/>
    </xf>
    <xf numFmtId="0" fontId="1" fillId="0" borderId="0">
      <alignment vertical="center"/>
    </xf>
    <xf numFmtId="0" fontId="101" fillId="0" borderId="0"/>
    <xf numFmtId="0" fontId="102" fillId="0" borderId="0" applyNumberFormat="0" applyFill="0" applyBorder="0" applyAlignment="0" applyProtection="0"/>
    <xf numFmtId="0" fontId="101" fillId="0" borderId="0"/>
    <xf numFmtId="0" fontId="132" fillId="0" borderId="0" applyNumberFormat="0" applyFill="0" applyBorder="0" applyAlignment="0" applyProtection="0">
      <alignment vertical="center"/>
    </xf>
  </cellStyleXfs>
  <cellXfs count="921">
    <xf numFmtId="0" fontId="0" fillId="0" borderId="0" xfId="0">
      <alignment vertical="center"/>
    </xf>
    <xf numFmtId="0" fontId="6" fillId="0" borderId="0" xfId="2">
      <alignment vertical="center"/>
    </xf>
    <xf numFmtId="0" fontId="10" fillId="0" borderId="0" xfId="2" applyFont="1" applyAlignment="1">
      <alignment horizontal="center" vertical="center"/>
    </xf>
    <xf numFmtId="0" fontId="10" fillId="0" borderId="0" xfId="2" applyFont="1" applyAlignment="1">
      <alignment vertical="top" wrapText="1"/>
    </xf>
    <xf numFmtId="0" fontId="6" fillId="5" borderId="0" xfId="2" applyFill="1">
      <alignment vertical="center"/>
    </xf>
    <xf numFmtId="0" fontId="6" fillId="0" borderId="1" xfId="2" applyBorder="1">
      <alignment vertical="center"/>
    </xf>
    <xf numFmtId="0" fontId="20" fillId="5" borderId="2" xfId="2" applyFont="1" applyFill="1" applyBorder="1" applyAlignment="1">
      <alignment horizontal="center" vertical="center"/>
    </xf>
    <xf numFmtId="177" fontId="16" fillId="5" borderId="3" xfId="2" applyNumberFormat="1" applyFont="1" applyFill="1" applyBorder="1" applyAlignment="1">
      <alignment horizontal="center" vertical="center" wrapText="1"/>
    </xf>
    <xf numFmtId="0" fontId="20" fillId="5" borderId="1" xfId="2" applyFont="1" applyFill="1" applyBorder="1" applyAlignment="1">
      <alignment horizontal="center" vertical="center"/>
    </xf>
    <xf numFmtId="0" fontId="6" fillId="5" borderId="2" xfId="2" applyFill="1" applyBorder="1">
      <alignment vertical="center"/>
    </xf>
    <xf numFmtId="0" fontId="6" fillId="5" borderId="3" xfId="2" applyFill="1" applyBorder="1">
      <alignment vertical="center"/>
    </xf>
    <xf numFmtId="0" fontId="6" fillId="5" borderId="1" xfId="2" applyFill="1" applyBorder="1">
      <alignment vertical="center"/>
    </xf>
    <xf numFmtId="0" fontId="6" fillId="5" borderId="4" xfId="2" applyFill="1" applyBorder="1">
      <alignment vertical="center"/>
    </xf>
    <xf numFmtId="0" fontId="6" fillId="0" borderId="4" xfId="2" applyBorder="1">
      <alignment vertical="center"/>
    </xf>
    <xf numFmtId="0" fontId="22" fillId="0" borderId="0" xfId="2" applyFont="1">
      <alignment vertical="center"/>
    </xf>
    <xf numFmtId="0" fontId="6" fillId="0" borderId="0" xfId="2" applyAlignment="1">
      <alignment horizontal="center" vertical="center"/>
    </xf>
    <xf numFmtId="0" fontId="23" fillId="0" borderId="0" xfId="2" applyFont="1" applyAlignment="1">
      <alignment horizontal="center" vertical="center"/>
    </xf>
    <xf numFmtId="0" fontId="29" fillId="8" borderId="10" xfId="17" applyFont="1" applyFill="1" applyBorder="1" applyAlignment="1">
      <alignment horizontal="left" vertical="center"/>
    </xf>
    <xf numFmtId="0" fontId="29" fillId="8" borderId="11" xfId="17" applyFont="1" applyFill="1" applyBorder="1" applyAlignment="1">
      <alignment horizontal="center" vertical="center"/>
    </xf>
    <xf numFmtId="0" fontId="29" fillId="8" borderId="11" xfId="2" applyFont="1" applyFill="1" applyBorder="1" applyAlignment="1">
      <alignment horizontal="center" vertical="center"/>
    </xf>
    <xf numFmtId="0" fontId="30" fillId="8" borderId="11" xfId="2" applyFont="1" applyFill="1" applyBorder="1" applyAlignment="1">
      <alignment horizontal="center" vertical="center"/>
    </xf>
    <xf numFmtId="0" fontId="30" fillId="8" borderId="12" xfId="2" applyFont="1" applyFill="1" applyBorder="1" applyAlignment="1">
      <alignment horizontal="center" vertical="center"/>
    </xf>
    <xf numFmtId="0" fontId="1" fillId="0" borderId="0" xfId="17">
      <alignment vertical="center"/>
    </xf>
    <xf numFmtId="0" fontId="36" fillId="0" borderId="0" xfId="17" applyFont="1">
      <alignment vertical="center"/>
    </xf>
    <xf numFmtId="0" fontId="30" fillId="8" borderId="13" xfId="2" applyFont="1" applyFill="1" applyBorder="1" applyAlignment="1">
      <alignment horizontal="center" vertical="center"/>
    </xf>
    <xf numFmtId="0" fontId="30" fillId="8" borderId="14" xfId="2" applyFont="1" applyFill="1" applyBorder="1" applyAlignment="1">
      <alignment horizontal="center" vertical="center"/>
    </xf>
    <xf numFmtId="0" fontId="33" fillId="0" borderId="0" xfId="17" applyFont="1" applyAlignment="1">
      <alignment horizontal="center" vertical="center"/>
    </xf>
    <xf numFmtId="0" fontId="8" fillId="9" borderId="0" xfId="1" applyFill="1" applyBorder="1" applyAlignment="1" applyProtection="1">
      <alignment vertical="center" wrapText="1"/>
    </xf>
    <xf numFmtId="0" fontId="41" fillId="0" borderId="0" xfId="17" applyFont="1" applyAlignment="1">
      <alignment vertical="center" wrapText="1"/>
    </xf>
    <xf numFmtId="0" fontId="43" fillId="0" borderId="0" xfId="17" applyFont="1" applyAlignment="1">
      <alignment horizontal="left" vertical="center"/>
    </xf>
    <xf numFmtId="0" fontId="33" fillId="0" borderId="0" xfId="17" applyFont="1" applyAlignment="1">
      <alignment vertical="top" wrapText="1"/>
    </xf>
    <xf numFmtId="0" fontId="7" fillId="3" borderId="6" xfId="17" applyFont="1" applyFill="1" applyBorder="1" applyAlignment="1">
      <alignment horizontal="center" vertical="center" wrapText="1"/>
    </xf>
    <xf numFmtId="0" fontId="7" fillId="3" borderId="5" xfId="17" applyFont="1" applyFill="1" applyBorder="1" applyAlignment="1">
      <alignment horizontal="center" vertical="center" wrapText="1"/>
    </xf>
    <xf numFmtId="0" fontId="7" fillId="3" borderId="7" xfId="17" applyFont="1" applyFill="1" applyBorder="1" applyAlignment="1">
      <alignment horizontal="center" vertical="center" wrapText="1"/>
    </xf>
    <xf numFmtId="0" fontId="7" fillId="3" borderId="8" xfId="17" applyFont="1" applyFill="1" applyBorder="1" applyAlignment="1">
      <alignment horizontal="center" vertical="center" wrapText="1"/>
    </xf>
    <xf numFmtId="0" fontId="13" fillId="3" borderId="8" xfId="17" applyFont="1" applyFill="1" applyBorder="1" applyAlignment="1">
      <alignment horizontal="center" vertical="center" wrapText="1"/>
    </xf>
    <xf numFmtId="0" fontId="54" fillId="3" borderId="8" xfId="17" applyFont="1" applyFill="1" applyBorder="1" applyAlignment="1">
      <alignment horizontal="center" vertical="center" wrapText="1"/>
    </xf>
    <xf numFmtId="0" fontId="7" fillId="3" borderId="9" xfId="17" applyFont="1" applyFill="1" applyBorder="1" applyAlignment="1">
      <alignment horizontal="center" vertical="center" wrapText="1"/>
    </xf>
    <xf numFmtId="0" fontId="1" fillId="0" borderId="0" xfId="17" applyAlignment="1">
      <alignment horizontal="center" vertical="center"/>
    </xf>
    <xf numFmtId="0" fontId="6" fillId="0" borderId="0" xfId="2" applyAlignment="1">
      <alignment vertical="top" wrapText="1"/>
    </xf>
    <xf numFmtId="0" fontId="20" fillId="0" borderId="0" xfId="2" applyFont="1" applyAlignment="1">
      <alignment vertical="top" wrapText="1"/>
    </xf>
    <xf numFmtId="0" fontId="0" fillId="0" borderId="20" xfId="0" applyBorder="1">
      <alignment vertical="center"/>
    </xf>
    <xf numFmtId="0" fontId="14" fillId="0" borderId="20" xfId="0" applyFont="1" applyBorder="1">
      <alignment vertical="center"/>
    </xf>
    <xf numFmtId="0" fontId="0" fillId="0" borderId="21" xfId="0" applyBorder="1">
      <alignment vertical="center"/>
    </xf>
    <xf numFmtId="0" fontId="0" fillId="0" borderId="16" xfId="0" applyBorder="1">
      <alignment vertical="center"/>
    </xf>
    <xf numFmtId="0" fontId="6" fillId="17" borderId="0" xfId="2" applyFill="1">
      <alignment vertical="center"/>
    </xf>
    <xf numFmtId="0" fontId="0" fillId="17" borderId="0" xfId="0" applyFill="1">
      <alignment vertical="center"/>
    </xf>
    <xf numFmtId="0" fontId="1" fillId="5" borderId="0" xfId="2" applyFont="1" applyFill="1">
      <alignment vertical="center"/>
    </xf>
    <xf numFmtId="0" fontId="0" fillId="0" borderId="20" xfId="0" applyBorder="1" applyAlignment="1">
      <alignment vertical="top"/>
    </xf>
    <xf numFmtId="0" fontId="0" fillId="0" borderId="0" xfId="0" applyAlignment="1">
      <alignment vertical="top"/>
    </xf>
    <xf numFmtId="0" fontId="0" fillId="0" borderId="0" xfId="0" applyAlignment="1">
      <alignment horizontal="left" vertical="center"/>
    </xf>
    <xf numFmtId="0" fontId="67" fillId="0" borderId="0" xfId="0" applyFont="1" applyAlignment="1">
      <alignment horizontal="left" vertical="center"/>
    </xf>
    <xf numFmtId="0" fontId="68" fillId="0" borderId="0" xfId="0" applyFont="1" applyAlignment="1">
      <alignment horizontal="center" vertical="center" wrapText="1"/>
    </xf>
    <xf numFmtId="0" fontId="68" fillId="0" borderId="0" xfId="0" applyFont="1" applyAlignment="1">
      <alignment horizontal="left" vertical="center" wrapText="1"/>
    </xf>
    <xf numFmtId="0" fontId="78" fillId="0" borderId="0" xfId="17" applyFont="1">
      <alignment vertical="center"/>
    </xf>
    <xf numFmtId="0" fontId="77" fillId="0" borderId="0" xfId="2" applyFont="1">
      <alignment vertical="center"/>
    </xf>
    <xf numFmtId="0" fontId="86" fillId="0" borderId="0" xfId="2" applyFont="1" applyAlignment="1">
      <alignment horizontal="center" vertical="center"/>
    </xf>
    <xf numFmtId="14" fontId="85" fillId="0" borderId="0" xfId="2" applyNumberFormat="1" applyFont="1" applyAlignment="1">
      <alignment horizontal="center" vertical="center"/>
    </xf>
    <xf numFmtId="0" fontId="6" fillId="0" borderId="19" xfId="0" applyFont="1" applyBorder="1">
      <alignment vertical="center"/>
    </xf>
    <xf numFmtId="0" fontId="6" fillId="0" borderId="11" xfId="0" applyFont="1" applyBorder="1">
      <alignment vertical="center"/>
    </xf>
    <xf numFmtId="0" fontId="6" fillId="0" borderId="20" xfId="0" applyFont="1" applyBorder="1">
      <alignment vertical="center"/>
    </xf>
    <xf numFmtId="0" fontId="6" fillId="0" borderId="0" xfId="0" applyFont="1">
      <alignment vertical="center"/>
    </xf>
    <xf numFmtId="0" fontId="84" fillId="0" borderId="20" xfId="0" applyFont="1" applyBorder="1">
      <alignment vertical="center"/>
    </xf>
    <xf numFmtId="0" fontId="84" fillId="0" borderId="0" xfId="0" applyFont="1">
      <alignment vertical="center"/>
    </xf>
    <xf numFmtId="0" fontId="84" fillId="5" borderId="20" xfId="0" applyFont="1" applyFill="1" applyBorder="1">
      <alignment vertical="center"/>
    </xf>
    <xf numFmtId="0" fontId="84" fillId="5" borderId="0" xfId="0" applyFont="1" applyFill="1">
      <alignment vertical="center"/>
    </xf>
    <xf numFmtId="0" fontId="6" fillId="5" borderId="56" xfId="2" applyFill="1" applyBorder="1">
      <alignment vertical="center"/>
    </xf>
    <xf numFmtId="0" fontId="6" fillId="0" borderId="56" xfId="2" applyBorder="1">
      <alignment vertical="center"/>
    </xf>
    <xf numFmtId="0" fontId="6" fillId="0" borderId="0" xfId="2" applyAlignment="1">
      <alignment horizontal="left" vertical="top"/>
    </xf>
    <xf numFmtId="0" fontId="78" fillId="0" borderId="0" xfId="17" applyFont="1" applyAlignment="1">
      <alignment horizontal="left" vertical="center"/>
    </xf>
    <xf numFmtId="0" fontId="6" fillId="0" borderId="0" xfId="2" applyAlignment="1">
      <alignment horizontal="left" vertical="center"/>
    </xf>
    <xf numFmtId="0" fontId="96" fillId="5" borderId="20" xfId="0" applyFont="1" applyFill="1" applyBorder="1">
      <alignment vertical="center"/>
    </xf>
    <xf numFmtId="0" fontId="96" fillId="5" borderId="0" xfId="0" applyFont="1" applyFill="1" applyAlignment="1">
      <alignment horizontal="left" vertical="center"/>
    </xf>
    <xf numFmtId="0" fontId="96" fillId="5" borderId="0" xfId="0" applyFont="1" applyFill="1">
      <alignment vertical="center"/>
    </xf>
    <xf numFmtId="176" fontId="96" fillId="5" borderId="0" xfId="0" applyNumberFormat="1" applyFont="1" applyFill="1" applyAlignment="1">
      <alignment horizontal="left" vertical="center"/>
    </xf>
    <xf numFmtId="182" fontId="96" fillId="5" borderId="0" xfId="0" applyNumberFormat="1" applyFont="1" applyFill="1" applyAlignment="1">
      <alignment horizontal="center" vertical="center"/>
    </xf>
    <xf numFmtId="0" fontId="96" fillId="5" borderId="20" xfId="0" applyFont="1" applyFill="1" applyBorder="1" applyAlignment="1">
      <alignment vertical="top"/>
    </xf>
    <xf numFmtId="0" fontId="96" fillId="5" borderId="0" xfId="0" applyFont="1" applyFill="1" applyAlignment="1">
      <alignment vertical="top"/>
    </xf>
    <xf numFmtId="14" fontId="96" fillId="5" borderId="0" xfId="0" applyNumberFormat="1" applyFont="1" applyFill="1" applyAlignment="1">
      <alignment horizontal="left" vertical="center"/>
    </xf>
    <xf numFmtId="14" fontId="96" fillId="0" borderId="0" xfId="0" applyNumberFormat="1" applyFont="1">
      <alignment vertical="center"/>
    </xf>
    <xf numFmtId="0" fontId="97" fillId="0" borderId="0" xfId="0" applyFont="1">
      <alignment vertical="center"/>
    </xf>
    <xf numFmtId="0" fontId="30" fillId="8" borderId="0" xfId="2" applyFont="1" applyFill="1" applyAlignment="1">
      <alignment horizontal="center" vertical="center"/>
    </xf>
    <xf numFmtId="0" fontId="1" fillId="9" borderId="0" xfId="17" applyFill="1">
      <alignment vertical="center"/>
    </xf>
    <xf numFmtId="0" fontId="6" fillId="9" borderId="0" xfId="2" applyFill="1" applyAlignment="1">
      <alignment vertical="center" wrapText="1"/>
    </xf>
    <xf numFmtId="0" fontId="44" fillId="0" borderId="0" xfId="17" applyFont="1" applyAlignment="1">
      <alignment horizontal="left" vertical="center"/>
    </xf>
    <xf numFmtId="0" fontId="45" fillId="0" borderId="16" xfId="17" applyFont="1" applyBorder="1">
      <alignment vertical="center"/>
    </xf>
    <xf numFmtId="0" fontId="45" fillId="0" borderId="16" xfId="17" applyFont="1" applyBorder="1" applyAlignment="1">
      <alignment horizontal="right" vertical="center"/>
    </xf>
    <xf numFmtId="0" fontId="33" fillId="0" borderId="18" xfId="17" applyFont="1" applyBorder="1" applyAlignment="1">
      <alignment horizontal="center" vertical="center"/>
    </xf>
    <xf numFmtId="0" fontId="47" fillId="0" borderId="0" xfId="17" applyFont="1" applyAlignment="1">
      <alignment horizontal="center" vertical="center"/>
    </xf>
    <xf numFmtId="0" fontId="48" fillId="0" borderId="0" xfId="17" applyFont="1" applyAlignment="1">
      <alignment horizontal="center" vertical="center" wrapText="1"/>
    </xf>
    <xf numFmtId="0" fontId="1" fillId="0" borderId="0" xfId="17" applyAlignment="1">
      <alignment vertical="center" shrinkToFit="1"/>
    </xf>
    <xf numFmtId="0" fontId="12" fillId="0" borderId="55" xfId="2" applyFont="1" applyBorder="1" applyAlignment="1">
      <alignment horizontal="center" vertical="center" wrapText="1"/>
    </xf>
    <xf numFmtId="0" fontId="7" fillId="5" borderId="0" xfId="17" applyFont="1" applyFill="1" applyAlignment="1">
      <alignment horizontal="center" vertical="center" wrapText="1"/>
    </xf>
    <xf numFmtId="0" fontId="7" fillId="3" borderId="0" xfId="17" applyFont="1" applyFill="1" applyAlignment="1">
      <alignment horizontal="center" vertical="center" wrapText="1"/>
    </xf>
    <xf numFmtId="0" fontId="13" fillId="3" borderId="0" xfId="17" applyFont="1" applyFill="1" applyAlignment="1">
      <alignment horizontal="center" vertical="center" wrapText="1"/>
    </xf>
    <xf numFmtId="0" fontId="54" fillId="3" borderId="0" xfId="17" applyFont="1" applyFill="1" applyAlignment="1">
      <alignment horizontal="center" vertical="center" wrapText="1"/>
    </xf>
    <xf numFmtId="0" fontId="1" fillId="5" borderId="0" xfId="2" applyFont="1" applyFill="1" applyAlignment="1">
      <alignment horizontal="center" vertical="center"/>
    </xf>
    <xf numFmtId="0" fontId="41" fillId="5" borderId="0" xfId="0" applyFont="1" applyFill="1" applyAlignment="1">
      <alignment horizontal="center" vertical="center" wrapText="1"/>
    </xf>
    <xf numFmtId="180" fontId="45" fillId="5" borderId="0" xfId="17" applyNumberFormat="1" applyFont="1" applyFill="1" applyAlignment="1">
      <alignment horizontal="center" vertical="center"/>
    </xf>
    <xf numFmtId="0" fontId="1" fillId="5" borderId="0" xfId="17" applyFill="1">
      <alignment vertical="center"/>
    </xf>
    <xf numFmtId="0" fontId="1" fillId="5" borderId="0" xfId="17" applyFill="1" applyAlignment="1">
      <alignment horizontal="center" vertical="center"/>
    </xf>
    <xf numFmtId="0" fontId="45" fillId="0" borderId="0" xfId="16" applyFont="1">
      <alignment vertical="center"/>
    </xf>
    <xf numFmtId="0" fontId="10" fillId="0" borderId="0" xfId="16" applyFont="1">
      <alignment vertical="center"/>
    </xf>
    <xf numFmtId="177" fontId="6" fillId="5" borderId="0" xfId="2" applyNumberFormat="1" applyFill="1" applyAlignment="1">
      <alignment horizontal="center" vertical="center" wrapText="1"/>
    </xf>
    <xf numFmtId="0" fontId="6" fillId="5" borderId="0" xfId="2" applyFill="1" applyAlignment="1">
      <alignment horizontal="center" vertical="center" wrapText="1"/>
    </xf>
    <xf numFmtId="0" fontId="1" fillId="0" borderId="0" xfId="2" applyFont="1">
      <alignment vertical="center"/>
    </xf>
    <xf numFmtId="0" fontId="45" fillId="17" borderId="65" xfId="16" applyFont="1" applyFill="1" applyBorder="1">
      <alignment vertical="center"/>
    </xf>
    <xf numFmtId="0" fontId="10" fillId="17" borderId="65" xfId="16" applyFont="1" applyFill="1" applyBorder="1">
      <alignment vertical="center"/>
    </xf>
    <xf numFmtId="0" fontId="32" fillId="0" borderId="0" xfId="17" applyFont="1" applyAlignment="1">
      <alignment horizontal="left" vertical="center" indent="2"/>
    </xf>
    <xf numFmtId="0" fontId="98" fillId="0" borderId="0" xfId="17" applyFont="1">
      <alignment vertical="center"/>
    </xf>
    <xf numFmtId="0" fontId="1" fillId="17" borderId="0" xfId="2" applyFont="1" applyFill="1">
      <alignment vertical="center"/>
    </xf>
    <xf numFmtId="0" fontId="23" fillId="17" borderId="0" xfId="19" applyFont="1" applyFill="1">
      <alignment vertical="center"/>
    </xf>
    <xf numFmtId="0" fontId="23" fillId="17" borderId="0" xfId="2" applyFont="1" applyFill="1" applyAlignment="1">
      <alignment horizontal="left" vertical="center"/>
    </xf>
    <xf numFmtId="0" fontId="36" fillId="17" borderId="0" xfId="17" applyFont="1" applyFill="1">
      <alignment vertical="center"/>
    </xf>
    <xf numFmtId="0" fontId="12" fillId="0" borderId="0" xfId="2" applyFont="1" applyAlignment="1">
      <alignment horizontal="center" vertical="center"/>
    </xf>
    <xf numFmtId="14" fontId="81" fillId="0" borderId="0" xfId="2" applyNumberFormat="1" applyFont="1" applyAlignment="1">
      <alignment horizontal="center" vertical="center"/>
    </xf>
    <xf numFmtId="0" fontId="12" fillId="0" borderId="0" xfId="2" applyFont="1" applyAlignment="1">
      <alignment vertical="top" wrapText="1"/>
    </xf>
    <xf numFmtId="0" fontId="36" fillId="0" borderId="0" xfId="17" applyFont="1" applyAlignment="1">
      <alignment horizontal="center" vertical="center"/>
    </xf>
    <xf numFmtId="0" fontId="103" fillId="17" borderId="0" xfId="17" applyFont="1" applyFill="1" applyAlignment="1">
      <alignment horizontal="left" vertical="center"/>
    </xf>
    <xf numFmtId="0" fontId="81" fillId="0" borderId="0" xfId="2" applyFont="1" applyAlignment="1">
      <alignment vertical="top" wrapText="1"/>
    </xf>
    <xf numFmtId="180" fontId="45" fillId="10" borderId="66" xfId="17" applyNumberFormat="1" applyFont="1" applyFill="1" applyBorder="1" applyAlignment="1">
      <alignment horizontal="center" vertical="center"/>
    </xf>
    <xf numFmtId="0" fontId="65" fillId="0" borderId="0" xfId="0" applyFont="1">
      <alignment vertical="center"/>
    </xf>
    <xf numFmtId="0" fontId="108" fillId="5" borderId="2" xfId="2" applyFont="1" applyFill="1" applyBorder="1">
      <alignment vertical="center"/>
    </xf>
    <xf numFmtId="0" fontId="107" fillId="0" borderId="56" xfId="0" applyFont="1" applyBorder="1">
      <alignment vertical="center"/>
    </xf>
    <xf numFmtId="0" fontId="23" fillId="17" borderId="0" xfId="19" applyFont="1" applyFill="1" applyAlignment="1">
      <alignment horizontal="center" vertical="center"/>
    </xf>
    <xf numFmtId="0" fontId="23" fillId="17" borderId="0" xfId="19" applyFont="1" applyFill="1" applyAlignment="1">
      <alignment horizontal="center" vertical="center" wrapText="1"/>
    </xf>
    <xf numFmtId="0" fontId="98" fillId="0" borderId="0" xfId="17" applyFont="1" applyAlignment="1">
      <alignment horizontal="left" vertical="center"/>
    </xf>
    <xf numFmtId="177" fontId="1" fillId="17" borderId="67" xfId="2" applyNumberFormat="1" applyFont="1" applyFill="1" applyBorder="1" applyAlignment="1">
      <alignment horizontal="center" vertical="center" wrapText="1"/>
    </xf>
    <xf numFmtId="0" fontId="109" fillId="17" borderId="68" xfId="2" applyFont="1" applyFill="1" applyBorder="1" applyAlignment="1">
      <alignment horizontal="center" vertical="center"/>
    </xf>
    <xf numFmtId="177" fontId="109" fillId="17" borderId="68" xfId="2" applyNumberFormat="1" applyFont="1" applyFill="1" applyBorder="1" applyAlignment="1">
      <alignment horizontal="center" vertical="center" shrinkToFit="1"/>
    </xf>
    <xf numFmtId="0" fontId="110" fillId="0" borderId="68" xfId="0" applyFont="1" applyBorder="1" applyAlignment="1">
      <alignment horizontal="center" vertical="center" wrapText="1"/>
    </xf>
    <xf numFmtId="177" fontId="12" fillId="17" borderId="68" xfId="2" applyNumberFormat="1" applyFont="1" applyFill="1" applyBorder="1" applyAlignment="1">
      <alignment horizontal="center" vertical="center" wrapText="1"/>
    </xf>
    <xf numFmtId="0" fontId="113" fillId="0" borderId="0" xfId="0" applyFont="1">
      <alignment vertical="center"/>
    </xf>
    <xf numFmtId="0" fontId="6" fillId="0" borderId="34" xfId="2" applyBorder="1">
      <alignment vertical="center"/>
    </xf>
    <xf numFmtId="0" fontId="6" fillId="0" borderId="35" xfId="2" applyBorder="1">
      <alignment vertical="center"/>
    </xf>
    <xf numFmtId="0" fontId="96" fillId="5" borderId="20" xfId="0" applyFont="1" applyFill="1" applyBorder="1" applyAlignment="1">
      <alignment horizontal="left" vertical="top"/>
    </xf>
    <xf numFmtId="0" fontId="31" fillId="17" borderId="0" xfId="2" applyFont="1" applyFill="1">
      <alignment vertical="center"/>
    </xf>
    <xf numFmtId="0" fontId="32" fillId="17" borderId="0" xfId="17" applyFont="1" applyFill="1">
      <alignment vertical="center"/>
    </xf>
    <xf numFmtId="0" fontId="33" fillId="17" borderId="0" xfId="17" applyFont="1" applyFill="1" applyAlignment="1">
      <alignment vertical="top" wrapText="1"/>
    </xf>
    <xf numFmtId="0" fontId="34" fillId="17" borderId="0" xfId="2" applyFont="1" applyFill="1" applyAlignment="1">
      <alignment horizontal="center" vertical="center"/>
    </xf>
    <xf numFmtId="0" fontId="76" fillId="17" borderId="0" xfId="17" applyFont="1" applyFill="1" applyAlignment="1">
      <alignment horizontal="left" vertical="center"/>
    </xf>
    <xf numFmtId="0" fontId="35" fillId="17" borderId="0" xfId="2" applyFont="1" applyFill="1" applyAlignment="1">
      <alignment vertical="center" wrapText="1"/>
    </xf>
    <xf numFmtId="0" fontId="37" fillId="17" borderId="0" xfId="2" applyFont="1" applyFill="1" applyAlignment="1">
      <alignment vertical="center" wrapText="1"/>
    </xf>
    <xf numFmtId="0" fontId="39" fillId="17" borderId="0" xfId="2" applyFont="1" applyFill="1">
      <alignment vertical="center"/>
    </xf>
    <xf numFmtId="0" fontId="40" fillId="17" borderId="0" xfId="2" applyFont="1" applyFill="1" applyAlignment="1">
      <alignment horizontal="center" vertical="center"/>
    </xf>
    <xf numFmtId="0" fontId="33" fillId="17" borderId="0" xfId="17" applyFont="1" applyFill="1" applyAlignment="1">
      <alignment horizontal="center" vertical="center"/>
    </xf>
    <xf numFmtId="0" fontId="38" fillId="17" borderId="0" xfId="17" applyFont="1" applyFill="1" applyAlignment="1">
      <alignment vertical="top" wrapText="1"/>
    </xf>
    <xf numFmtId="0" fontId="1" fillId="17" borderId="0" xfId="17" applyFill="1" applyAlignment="1">
      <alignment horizontal="center" vertical="center"/>
    </xf>
    <xf numFmtId="0" fontId="41" fillId="17" borderId="0" xfId="2" applyFont="1" applyFill="1" applyAlignment="1">
      <alignment vertical="center" wrapText="1"/>
    </xf>
    <xf numFmtId="0" fontId="37" fillId="17" borderId="0" xfId="2" applyFont="1" applyFill="1">
      <alignment vertical="center"/>
    </xf>
    <xf numFmtId="0" fontId="33" fillId="17" borderId="0" xfId="17" applyFont="1" applyFill="1">
      <alignment vertical="center"/>
    </xf>
    <xf numFmtId="0" fontId="42" fillId="17" borderId="0" xfId="17" applyFont="1" applyFill="1" applyAlignment="1">
      <alignment horizontal="center" vertical="center" wrapText="1"/>
    </xf>
    <xf numFmtId="0" fontId="43" fillId="17" borderId="0" xfId="17" applyFont="1" applyFill="1">
      <alignment vertical="center"/>
    </xf>
    <xf numFmtId="0" fontId="6" fillId="17" borderId="0" xfId="2" applyFill="1" applyAlignment="1">
      <alignment horizontal="center" vertical="center"/>
    </xf>
    <xf numFmtId="0" fontId="41" fillId="17" borderId="0" xfId="17" applyFont="1" applyFill="1" applyAlignment="1">
      <alignment vertical="center" wrapText="1"/>
    </xf>
    <xf numFmtId="0" fontId="46" fillId="17" borderId="0" xfId="17" applyFont="1" applyFill="1" applyAlignment="1">
      <alignment horizontal="center" vertical="center"/>
    </xf>
    <xf numFmtId="0" fontId="8" fillId="17" borderId="0" xfId="1" applyFill="1" applyAlignment="1" applyProtection="1">
      <alignment horizontal="center" vertical="center"/>
    </xf>
    <xf numFmtId="0" fontId="49" fillId="17" borderId="0" xfId="17" applyFont="1" applyFill="1" applyAlignment="1">
      <alignment horizontal="center" vertical="center"/>
    </xf>
    <xf numFmtId="0" fontId="0" fillId="17" borderId="0" xfId="0" applyFill="1" applyAlignment="1">
      <alignment vertical="center" wrapText="1"/>
    </xf>
    <xf numFmtId="0" fontId="1" fillId="17" borderId="53" xfId="17" applyFill="1" applyBorder="1" applyAlignment="1">
      <alignment horizontal="center" vertical="center" wrapText="1"/>
    </xf>
    <xf numFmtId="0" fontId="1" fillId="17" borderId="0" xfId="17" applyFill="1">
      <alignment vertical="center"/>
    </xf>
    <xf numFmtId="0" fontId="1" fillId="17" borderId="54" xfId="17" applyFill="1" applyBorder="1" applyAlignment="1">
      <alignment horizontal="center" vertical="center"/>
    </xf>
    <xf numFmtId="182" fontId="96" fillId="5" borderId="0" xfId="0" applyNumberFormat="1" applyFont="1" applyFill="1" applyAlignment="1">
      <alignment horizontal="left" vertical="center"/>
    </xf>
    <xf numFmtId="14" fontId="85" fillId="19" borderId="69" xfId="2" applyNumberFormat="1" applyFont="1" applyFill="1" applyBorder="1" applyAlignment="1">
      <alignment horizontal="center" vertical="center"/>
    </xf>
    <xf numFmtId="14" fontId="85" fillId="19" borderId="70" xfId="2" applyNumberFormat="1" applyFont="1" applyFill="1" applyBorder="1" applyAlignment="1">
      <alignment horizontal="center" vertical="center"/>
    </xf>
    <xf numFmtId="14" fontId="85" fillId="19" borderId="71" xfId="2" applyNumberFormat="1" applyFont="1" applyFill="1" applyBorder="1" applyAlignment="1">
      <alignment horizontal="center" vertical="center"/>
    </xf>
    <xf numFmtId="0" fontId="118" fillId="30" borderId="0" xfId="0" applyFont="1" applyFill="1" applyAlignment="1">
      <alignment horizontal="center" vertical="center" wrapText="1"/>
    </xf>
    <xf numFmtId="0" fontId="12" fillId="0" borderId="75" xfId="2" applyFont="1" applyBorder="1" applyAlignment="1">
      <alignment horizontal="center" vertical="center" wrapText="1"/>
    </xf>
    <xf numFmtId="0" fontId="105" fillId="19" borderId="70" xfId="2" applyFont="1" applyFill="1" applyBorder="1" applyAlignment="1">
      <alignment horizontal="center" vertical="center"/>
    </xf>
    <xf numFmtId="0" fontId="105" fillId="19" borderId="69" xfId="2" applyFont="1" applyFill="1" applyBorder="1" applyAlignment="1">
      <alignment horizontal="center" vertical="center"/>
    </xf>
    <xf numFmtId="0" fontId="117" fillId="0" borderId="0" xfId="2" applyFont="1">
      <alignment vertical="center"/>
    </xf>
    <xf numFmtId="0" fontId="114" fillId="30" borderId="0" xfId="0" applyFont="1" applyFill="1" applyAlignment="1">
      <alignment horizontal="center" vertical="center" wrapText="1"/>
    </xf>
    <xf numFmtId="0" fontId="20" fillId="17" borderId="67" xfId="2" applyFont="1" applyFill="1" applyBorder="1" applyAlignment="1">
      <alignment horizontal="center" vertical="center" wrapText="1"/>
    </xf>
    <xf numFmtId="0" fontId="83" fillId="0" borderId="0" xfId="2" applyFont="1" applyAlignment="1">
      <alignment vertical="top" wrapText="1"/>
    </xf>
    <xf numFmtId="0" fontId="41" fillId="5" borderId="0" xfId="17" applyFont="1" applyFill="1" applyAlignment="1">
      <alignment vertical="center" wrapText="1"/>
    </xf>
    <xf numFmtId="0" fontId="110" fillId="21" borderId="68" xfId="0" applyFont="1" applyFill="1" applyBorder="1" applyAlignment="1">
      <alignment horizontal="center" vertical="center" wrapText="1"/>
    </xf>
    <xf numFmtId="0" fontId="110" fillId="32" borderId="68" xfId="0" applyFont="1" applyFill="1" applyBorder="1" applyAlignment="1">
      <alignment horizontal="center" vertical="center" wrapText="1"/>
    </xf>
    <xf numFmtId="0" fontId="131" fillId="17" borderId="0" xfId="2" applyFont="1" applyFill="1" applyAlignment="1">
      <alignment horizontal="center" vertical="center" wrapText="1"/>
    </xf>
    <xf numFmtId="183" fontId="131" fillId="17" borderId="0" xfId="2" applyNumberFormat="1" applyFont="1" applyFill="1" applyAlignment="1">
      <alignment horizontal="center" vertical="center"/>
    </xf>
    <xf numFmtId="0" fontId="23" fillId="17" borderId="0" xfId="19" applyFont="1" applyFill="1" applyAlignment="1">
      <alignment horizontal="left" vertical="center"/>
    </xf>
    <xf numFmtId="0" fontId="6" fillId="0" borderId="79" xfId="2" applyBorder="1">
      <alignment vertical="center"/>
    </xf>
    <xf numFmtId="0" fontId="11" fillId="0" borderId="82" xfId="17" applyFont="1" applyBorder="1" applyAlignment="1">
      <alignment horizontal="center" vertical="center" shrinkToFit="1"/>
    </xf>
    <xf numFmtId="0" fontId="45" fillId="0" borderId="83" xfId="17" applyFont="1" applyBorder="1" applyAlignment="1">
      <alignment vertical="center" shrinkToFit="1"/>
    </xf>
    <xf numFmtId="0" fontId="45" fillId="10" borderId="87" xfId="17" applyFont="1" applyFill="1" applyBorder="1" applyAlignment="1">
      <alignment horizontal="center" vertical="center"/>
    </xf>
    <xf numFmtId="0" fontId="45" fillId="0" borderId="83" xfId="17" applyFont="1" applyBorder="1" applyAlignment="1">
      <alignment horizontal="center" vertical="center"/>
    </xf>
    <xf numFmtId="0" fontId="87" fillId="17" borderId="90" xfId="17" applyFont="1" applyFill="1" applyBorder="1" applyAlignment="1">
      <alignment horizontal="center" vertical="center" wrapText="1"/>
    </xf>
    <xf numFmtId="14" fontId="87" fillId="17" borderId="91" xfId="17" applyNumberFormat="1" applyFont="1" applyFill="1" applyBorder="1" applyAlignment="1">
      <alignment horizontal="center" vertical="center"/>
    </xf>
    <xf numFmtId="0" fontId="12" fillId="0" borderId="93" xfId="2" applyFont="1" applyBorder="1" applyAlignment="1">
      <alignment horizontal="center" vertical="center" wrapText="1"/>
    </xf>
    <xf numFmtId="14" fontId="32" fillId="17" borderId="91" xfId="17" applyNumberFormat="1" applyFont="1" applyFill="1" applyBorder="1" applyAlignment="1">
      <alignment horizontal="center" vertical="center"/>
    </xf>
    <xf numFmtId="0" fontId="12" fillId="0" borderId="94" xfId="2" applyFont="1" applyBorder="1" applyAlignment="1">
      <alignment horizontal="center" vertical="center" wrapText="1"/>
    </xf>
    <xf numFmtId="0" fontId="12" fillId="0" borderId="95" xfId="2" applyFont="1" applyBorder="1" applyAlignment="1">
      <alignment horizontal="center" vertical="center" wrapText="1"/>
    </xf>
    <xf numFmtId="0" fontId="12" fillId="0" borderId="96" xfId="2" applyFont="1" applyBorder="1" applyAlignment="1">
      <alignment horizontal="center" vertical="center" wrapText="1"/>
    </xf>
    <xf numFmtId="0" fontId="12" fillId="0" borderId="93" xfId="2" applyFont="1" applyBorder="1" applyAlignment="1">
      <alignment horizontal="center" vertical="center"/>
    </xf>
    <xf numFmtId="0" fontId="12" fillId="5" borderId="96" xfId="2" applyFont="1" applyFill="1" applyBorder="1" applyAlignment="1">
      <alignment horizontal="center" vertical="center" wrapText="1"/>
    </xf>
    <xf numFmtId="0" fontId="1" fillId="17" borderId="97" xfId="17" applyFill="1" applyBorder="1" applyAlignment="1">
      <alignment horizontal="center" vertical="center" wrapText="1"/>
    </xf>
    <xf numFmtId="0" fontId="52" fillId="3" borderId="98" xfId="17" applyFont="1" applyFill="1" applyBorder="1" applyAlignment="1">
      <alignment horizontal="center" vertical="center" wrapText="1"/>
    </xf>
    <xf numFmtId="0" fontId="7" fillId="3" borderId="99" xfId="17" applyFont="1" applyFill="1" applyBorder="1" applyAlignment="1">
      <alignment horizontal="center" vertical="center" wrapText="1"/>
    </xf>
    <xf numFmtId="0" fontId="13" fillId="3" borderId="99" xfId="17" applyFont="1" applyFill="1" applyBorder="1" applyAlignment="1">
      <alignment horizontal="center" vertical="center" wrapText="1"/>
    </xf>
    <xf numFmtId="0" fontId="54" fillId="3" borderId="99" xfId="17" applyFont="1" applyFill="1" applyBorder="1" applyAlignment="1">
      <alignment horizontal="center" vertical="center" wrapText="1"/>
    </xf>
    <xf numFmtId="0" fontId="7" fillId="3" borderId="101" xfId="17" applyFont="1" applyFill="1" applyBorder="1" applyAlignment="1">
      <alignment horizontal="center" vertical="center" wrapText="1"/>
    </xf>
    <xf numFmtId="176" fontId="55" fillId="3" borderId="105" xfId="17" applyNumberFormat="1" applyFont="1" applyFill="1" applyBorder="1" applyAlignment="1">
      <alignment horizontal="center" vertical="center" wrapText="1"/>
    </xf>
    <xf numFmtId="0" fontId="55" fillId="3" borderId="105" xfId="17" applyFont="1" applyFill="1" applyBorder="1" applyAlignment="1">
      <alignment horizontal="left" vertical="center" wrapText="1"/>
    </xf>
    <xf numFmtId="176" fontId="55" fillId="11" borderId="106" xfId="17" applyNumberFormat="1" applyFont="1" applyFill="1" applyBorder="1" applyAlignment="1">
      <alignment horizontal="center" vertical="center" wrapText="1"/>
    </xf>
    <xf numFmtId="0" fontId="55" fillId="11" borderId="106" xfId="17" applyFont="1" applyFill="1" applyBorder="1" applyAlignment="1">
      <alignment horizontal="left" vertical="center" wrapText="1"/>
    </xf>
    <xf numFmtId="0" fontId="45" fillId="17" borderId="82" xfId="16" applyFont="1" applyFill="1" applyBorder="1">
      <alignment vertical="center"/>
    </xf>
    <xf numFmtId="0" fontId="59" fillId="12" borderId="107" xfId="17" applyFont="1" applyFill="1" applyBorder="1" applyAlignment="1">
      <alignment horizontal="center" vertical="center" wrapText="1"/>
    </xf>
    <xf numFmtId="176" fontId="57" fillId="12" borderId="107" xfId="17" applyNumberFormat="1" applyFont="1" applyFill="1" applyBorder="1" applyAlignment="1">
      <alignment horizontal="center" vertical="center" wrapText="1"/>
    </xf>
    <xf numFmtId="181" fontId="59" fillId="9" borderId="107" xfId="0" applyNumberFormat="1" applyFont="1" applyFill="1" applyBorder="1" applyAlignment="1">
      <alignment horizontal="center" vertical="center"/>
    </xf>
    <xf numFmtId="0" fontId="59" fillId="12" borderId="108" xfId="17" applyFont="1" applyFill="1" applyBorder="1" applyAlignment="1">
      <alignment horizontal="center" vertical="center" wrapText="1"/>
    </xf>
    <xf numFmtId="0" fontId="1" fillId="2" borderId="113" xfId="2" applyFont="1" applyFill="1" applyBorder="1" applyAlignment="1">
      <alignment vertical="top" wrapText="1"/>
    </xf>
    <xf numFmtId="0" fontId="93" fillId="2" borderId="116" xfId="2" applyFont="1" applyFill="1" applyBorder="1" applyAlignment="1">
      <alignment vertical="top" wrapText="1"/>
    </xf>
    <xf numFmtId="0" fontId="1" fillId="3" borderId="117" xfId="2" applyFont="1" applyFill="1" applyBorder="1" applyAlignment="1">
      <alignment vertical="top" wrapText="1"/>
    </xf>
    <xf numFmtId="0" fontId="0" fillId="19" borderId="111" xfId="0" applyFill="1" applyBorder="1" applyAlignment="1">
      <alignment vertical="top" wrapText="1"/>
    </xf>
    <xf numFmtId="0" fontId="17" fillId="3" borderId="118" xfId="2" applyFont="1" applyFill="1" applyBorder="1" applyAlignment="1">
      <alignment horizontal="center" vertical="center" wrapText="1"/>
    </xf>
    <xf numFmtId="0" fontId="85" fillId="19" borderId="119" xfId="2" applyFont="1" applyFill="1" applyBorder="1" applyAlignment="1">
      <alignment horizontal="center" vertical="center"/>
    </xf>
    <xf numFmtId="0" fontId="8" fillId="0" borderId="121" xfId="1" applyFill="1" applyBorder="1" applyAlignment="1" applyProtection="1">
      <alignment vertical="center" wrapText="1"/>
    </xf>
    <xf numFmtId="0" fontId="24" fillId="0" borderId="122" xfId="2" applyFont="1" applyBorder="1" applyAlignment="1">
      <alignment vertical="top" wrapText="1"/>
    </xf>
    <xf numFmtId="14" fontId="18" fillId="3" borderId="1" xfId="2" applyNumberFormat="1" applyFont="1" applyFill="1" applyBorder="1" applyAlignment="1">
      <alignment horizontal="center" vertical="center" shrinkToFit="1"/>
    </xf>
    <xf numFmtId="14" fontId="24" fillId="3" borderId="1" xfId="1" applyNumberFormat="1" applyFont="1" applyFill="1" applyBorder="1" applyAlignment="1" applyProtection="1">
      <alignment horizontal="center" vertical="center" wrapText="1" shrinkToFit="1"/>
    </xf>
    <xf numFmtId="14" fontId="18" fillId="3" borderId="0" xfId="2" applyNumberFormat="1" applyFont="1" applyFill="1" applyAlignment="1">
      <alignment horizontal="center" vertical="center" shrinkToFit="1"/>
    </xf>
    <xf numFmtId="14" fontId="24" fillId="3" borderId="0" xfId="1" applyNumberFormat="1" applyFont="1" applyFill="1" applyBorder="1" applyAlignment="1" applyProtection="1">
      <alignment horizontal="center" vertical="center" wrapText="1" shrinkToFit="1"/>
    </xf>
    <xf numFmtId="0" fontId="82" fillId="0" borderId="79" xfId="2" applyFont="1" applyBorder="1" applyAlignment="1">
      <alignment vertical="center" shrinkToFit="1"/>
    </xf>
    <xf numFmtId="14" fontId="85" fillId="19" borderId="70" xfId="2" applyNumberFormat="1" applyFont="1" applyFill="1" applyBorder="1" applyAlignment="1">
      <alignment horizontal="center" vertical="center" wrapText="1"/>
    </xf>
    <xf numFmtId="0" fontId="8" fillId="0" borderId="135" xfId="1" applyFill="1" applyBorder="1" applyAlignment="1" applyProtection="1">
      <alignment horizontal="left" vertical="top" wrapText="1"/>
    </xf>
    <xf numFmtId="0" fontId="6" fillId="0" borderId="135" xfId="2" applyBorder="1">
      <alignment vertical="center"/>
    </xf>
    <xf numFmtId="0" fontId="133" fillId="30" borderId="61" xfId="0" applyFont="1" applyFill="1" applyBorder="1" applyAlignment="1">
      <alignment horizontal="center" vertical="center" wrapText="1"/>
    </xf>
    <xf numFmtId="0" fontId="83" fillId="19" borderId="120" xfId="2" applyFont="1" applyFill="1" applyBorder="1" applyAlignment="1">
      <alignment horizontal="center" vertical="center" wrapText="1"/>
    </xf>
    <xf numFmtId="14" fontId="81" fillId="19" borderId="140" xfId="1" applyNumberFormat="1" applyFont="1" applyFill="1" applyBorder="1" applyAlignment="1" applyProtection="1">
      <alignment horizontal="center" vertical="center" shrinkToFit="1"/>
    </xf>
    <xf numFmtId="14" fontId="81" fillId="19" borderId="140" xfId="2" applyNumberFormat="1" applyFont="1" applyFill="1" applyBorder="1" applyAlignment="1">
      <alignment horizontal="center" vertical="center" wrapText="1" shrinkToFit="1"/>
    </xf>
    <xf numFmtId="0" fontId="20" fillId="17" borderId="142" xfId="2" applyFont="1" applyFill="1" applyBorder="1" applyAlignment="1">
      <alignment horizontal="center" vertical="center" wrapText="1"/>
    </xf>
    <xf numFmtId="0" fontId="81" fillId="19" borderId="127" xfId="2" applyFont="1" applyFill="1" applyBorder="1" applyAlignment="1">
      <alignment horizontal="center" vertical="center"/>
    </xf>
    <xf numFmtId="0" fontId="136" fillId="0" borderId="0" xfId="0" applyFont="1">
      <alignment vertical="center"/>
    </xf>
    <xf numFmtId="0" fontId="123" fillId="0" borderId="0" xfId="0" applyFont="1">
      <alignment vertical="center"/>
    </xf>
    <xf numFmtId="0" fontId="0" fillId="19" borderId="133" xfId="0" applyFill="1" applyBorder="1" applyAlignment="1">
      <alignment horizontal="center" vertical="center"/>
    </xf>
    <xf numFmtId="0" fontId="0" fillId="0" borderId="133" xfId="0" applyBorder="1" applyAlignment="1">
      <alignment horizontal="center" vertical="center"/>
    </xf>
    <xf numFmtId="0" fontId="0" fillId="17" borderId="133" xfId="0" applyFill="1" applyBorder="1" applyAlignment="1">
      <alignment horizontal="center" vertical="center"/>
    </xf>
    <xf numFmtId="9" fontId="0" fillId="19" borderId="133" xfId="0" applyNumberFormat="1" applyFill="1" applyBorder="1" applyAlignment="1">
      <alignment horizontal="center" vertical="center"/>
    </xf>
    <xf numFmtId="9" fontId="0" fillId="0" borderId="133" xfId="0" applyNumberFormat="1" applyBorder="1" applyAlignment="1">
      <alignment horizontal="center" vertical="center"/>
    </xf>
    <xf numFmtId="9" fontId="0" fillId="17" borderId="133" xfId="0" applyNumberFormat="1" applyFill="1" applyBorder="1" applyAlignment="1">
      <alignment horizontal="center" vertical="center"/>
    </xf>
    <xf numFmtId="0" fontId="137" fillId="0" borderId="148" xfId="0" applyFont="1" applyBorder="1" applyAlignment="1">
      <alignment horizontal="center" vertical="center"/>
    </xf>
    <xf numFmtId="0" fontId="137" fillId="0" borderId="149" xfId="0" applyFont="1" applyBorder="1" applyAlignment="1">
      <alignment horizontal="center" vertical="center"/>
    </xf>
    <xf numFmtId="0" fontId="137" fillId="0" borderId="150" xfId="0" applyFont="1" applyBorder="1" applyAlignment="1">
      <alignment horizontal="center" vertical="center"/>
    </xf>
    <xf numFmtId="0" fontId="137" fillId="0" borderId="151" xfId="0" applyFont="1" applyBorder="1" applyAlignment="1">
      <alignment horizontal="center" vertical="center"/>
    </xf>
    <xf numFmtId="0" fontId="137" fillId="0" borderId="152" xfId="0" applyFont="1" applyBorder="1" applyAlignment="1">
      <alignment horizontal="center" vertical="center"/>
    </xf>
    <xf numFmtId="0" fontId="137" fillId="0" borderId="153" xfId="0" applyFont="1" applyBorder="1" applyAlignment="1">
      <alignment horizontal="center" vertical="center"/>
    </xf>
    <xf numFmtId="0" fontId="137" fillId="0" borderId="154" xfId="0" applyFont="1" applyBorder="1" applyAlignment="1">
      <alignment horizontal="center" vertical="center"/>
    </xf>
    <xf numFmtId="0" fontId="137" fillId="0" borderId="155" xfId="0" applyFont="1" applyBorder="1" applyAlignment="1">
      <alignment horizontal="center" vertical="center"/>
    </xf>
    <xf numFmtId="0" fontId="0" fillId="0" borderId="156" xfId="0" applyBorder="1" applyAlignment="1">
      <alignment horizontal="center" vertical="center"/>
    </xf>
    <xf numFmtId="0" fontId="0" fillId="0" borderId="157" xfId="0" applyBorder="1" applyAlignment="1">
      <alignment horizontal="center" vertical="center"/>
    </xf>
    <xf numFmtId="0" fontId="0" fillId="0" borderId="158" xfId="0" applyBorder="1" applyAlignment="1">
      <alignment horizontal="center" vertical="center"/>
    </xf>
    <xf numFmtId="0" fontId="0" fillId="0" borderId="159" xfId="0" applyBorder="1" applyAlignment="1">
      <alignment horizontal="center" vertical="center"/>
    </xf>
    <xf numFmtId="0" fontId="0" fillId="0" borderId="160" xfId="0" applyBorder="1" applyAlignment="1">
      <alignment horizontal="center" vertical="center"/>
    </xf>
    <xf numFmtId="0" fontId="138" fillId="0" borderId="148" xfId="0" applyFont="1" applyBorder="1" applyAlignment="1">
      <alignment horizontal="center" vertical="center"/>
    </xf>
    <xf numFmtId="0" fontId="138" fillId="0" borderId="149" xfId="0" applyFont="1" applyBorder="1" applyAlignment="1">
      <alignment horizontal="center" vertical="center"/>
    </xf>
    <xf numFmtId="0" fontId="138" fillId="0" borderId="150" xfId="0" applyFont="1" applyBorder="1" applyAlignment="1">
      <alignment horizontal="center" vertical="center"/>
    </xf>
    <xf numFmtId="0" fontId="138" fillId="0" borderId="151" xfId="0" applyFont="1" applyBorder="1" applyAlignment="1">
      <alignment horizontal="center" vertical="center"/>
    </xf>
    <xf numFmtId="9" fontId="0" fillId="0" borderId="159" xfId="0" applyNumberFormat="1" applyBorder="1" applyAlignment="1">
      <alignment horizontal="center" vertical="center"/>
    </xf>
    <xf numFmtId="9" fontId="0" fillId="0" borderId="157" xfId="0" applyNumberFormat="1" applyBorder="1" applyAlignment="1">
      <alignment horizontal="center" vertical="center"/>
    </xf>
    <xf numFmtId="9" fontId="0" fillId="0" borderId="158" xfId="0" applyNumberFormat="1" applyBorder="1" applyAlignment="1">
      <alignment horizontal="center" vertical="center"/>
    </xf>
    <xf numFmtId="9" fontId="0" fillId="0" borderId="160" xfId="0" applyNumberFormat="1" applyBorder="1" applyAlignment="1">
      <alignment horizontal="center" vertical="center"/>
    </xf>
    <xf numFmtId="0" fontId="81" fillId="19" borderId="61" xfId="2" applyFont="1" applyFill="1" applyBorder="1" applyAlignment="1">
      <alignment horizontal="center" vertical="center"/>
    </xf>
    <xf numFmtId="0" fontId="81" fillId="19" borderId="129" xfId="2" applyFont="1" applyFill="1" applyBorder="1">
      <alignment vertical="center"/>
    </xf>
    <xf numFmtId="14" fontId="81" fillId="2" borderId="126" xfId="2" applyNumberFormat="1" applyFont="1" applyFill="1" applyBorder="1" applyAlignment="1">
      <alignment horizontal="center" vertical="center"/>
    </xf>
    <xf numFmtId="14" fontId="81" fillId="19" borderId="129" xfId="2" applyNumberFormat="1" applyFont="1" applyFill="1" applyBorder="1">
      <alignment vertical="center"/>
    </xf>
    <xf numFmtId="0" fontId="81" fillId="19" borderId="0" xfId="2" applyFont="1" applyFill="1">
      <alignment vertical="center"/>
    </xf>
    <xf numFmtId="0" fontId="6" fillId="0" borderId="162" xfId="2" applyBorder="1">
      <alignment vertical="center"/>
    </xf>
    <xf numFmtId="56" fontId="81" fillId="19" borderId="136" xfId="2" applyNumberFormat="1" applyFont="1" applyFill="1" applyBorder="1">
      <alignment vertical="center"/>
    </xf>
    <xf numFmtId="0" fontId="141" fillId="0" borderId="134" xfId="1" applyFont="1" applyFill="1" applyBorder="1" applyAlignment="1" applyProtection="1">
      <alignment horizontal="left" vertical="top" wrapText="1"/>
    </xf>
    <xf numFmtId="0" fontId="7" fillId="36" borderId="99" xfId="17" applyFont="1" applyFill="1" applyBorder="1" applyAlignment="1">
      <alignment horizontal="center" vertical="center" wrapText="1"/>
    </xf>
    <xf numFmtId="0" fontId="86" fillId="19" borderId="163" xfId="2" applyFont="1" applyFill="1" applyBorder="1" applyAlignment="1">
      <alignment horizontal="center" vertical="center"/>
    </xf>
    <xf numFmtId="0" fontId="86" fillId="19" borderId="164" xfId="2" applyFont="1" applyFill="1" applyBorder="1" applyAlignment="1">
      <alignment horizontal="center" vertical="center"/>
    </xf>
    <xf numFmtId="0" fontId="86" fillId="19" borderId="165" xfId="2" applyFont="1" applyFill="1" applyBorder="1" applyAlignment="1">
      <alignment horizontal="center" vertical="center"/>
    </xf>
    <xf numFmtId="14" fontId="85" fillId="19" borderId="163" xfId="2" applyNumberFormat="1" applyFont="1" applyFill="1" applyBorder="1" applyAlignment="1">
      <alignment horizontal="center" vertical="center"/>
    </xf>
    <xf numFmtId="14" fontId="85" fillId="19" borderId="164" xfId="2" applyNumberFormat="1" applyFont="1" applyFill="1" applyBorder="1" applyAlignment="1">
      <alignment horizontal="center" vertical="center"/>
    </xf>
    <xf numFmtId="14" fontId="85" fillId="19" borderId="165" xfId="2" applyNumberFormat="1" applyFont="1" applyFill="1" applyBorder="1" applyAlignment="1">
      <alignment horizontal="center" vertical="center"/>
    </xf>
    <xf numFmtId="0" fontId="8" fillId="0" borderId="166" xfId="1" applyFill="1" applyBorder="1" applyAlignment="1" applyProtection="1">
      <alignment vertical="center" wrapText="1"/>
    </xf>
    <xf numFmtId="0" fontId="81" fillId="19" borderId="70" xfId="1" applyFont="1" applyFill="1" applyBorder="1" applyAlignment="1" applyProtection="1">
      <alignment horizontal="center" vertical="center" wrapText="1"/>
    </xf>
    <xf numFmtId="0" fontId="94" fillId="35" borderId="57" xfId="0" applyFont="1" applyFill="1" applyBorder="1" applyAlignment="1">
      <alignment horizontal="center" vertical="center" wrapText="1"/>
    </xf>
    <xf numFmtId="0" fontId="94" fillId="35" borderId="63" xfId="0" applyFont="1" applyFill="1" applyBorder="1" applyAlignment="1">
      <alignment horizontal="center" vertical="center" wrapText="1"/>
    </xf>
    <xf numFmtId="177" fontId="12" fillId="35" borderId="33" xfId="2" applyNumberFormat="1" applyFont="1" applyFill="1" applyBorder="1" applyAlignment="1">
      <alignment horizontal="center" vertical="center" wrapText="1"/>
    </xf>
    <xf numFmtId="0" fontId="21" fillId="17" borderId="167" xfId="2" applyFont="1" applyFill="1" applyBorder="1" applyAlignment="1">
      <alignment horizontal="center" vertical="center" wrapText="1"/>
    </xf>
    <xf numFmtId="0" fontId="21" fillId="17" borderId="168" xfId="2" applyFont="1" applyFill="1" applyBorder="1" applyAlignment="1">
      <alignment horizontal="center" vertical="center" wrapText="1"/>
    </xf>
    <xf numFmtId="0" fontId="105" fillId="19" borderId="71" xfId="2" applyFont="1" applyFill="1" applyBorder="1" applyAlignment="1">
      <alignment horizontal="center" vertical="center"/>
    </xf>
    <xf numFmtId="14" fontId="104" fillId="17" borderId="34" xfId="2" applyNumberFormat="1" applyFont="1" applyFill="1" applyBorder="1" applyAlignment="1">
      <alignment horizontal="left" vertical="center"/>
    </xf>
    <xf numFmtId="0" fontId="144" fillId="0" borderId="64" xfId="17" applyFont="1" applyBorder="1" applyAlignment="1">
      <alignment horizontal="center" vertical="center" wrapText="1"/>
    </xf>
    <xf numFmtId="14" fontId="81" fillId="19" borderId="143" xfId="2" applyNumberFormat="1" applyFont="1" applyFill="1" applyBorder="1" applyAlignment="1">
      <alignment horizontal="center" vertical="center"/>
    </xf>
    <xf numFmtId="14" fontId="81" fillId="19" borderId="169" xfId="2" applyNumberFormat="1" applyFont="1" applyFill="1" applyBorder="1" applyAlignment="1">
      <alignment horizontal="center" vertical="center"/>
    </xf>
    <xf numFmtId="0" fontId="17" fillId="21" borderId="169" xfId="2" applyFont="1" applyFill="1" applyBorder="1" applyAlignment="1">
      <alignment horizontal="center" vertical="center" wrapText="1"/>
    </xf>
    <xf numFmtId="0" fontId="81" fillId="21" borderId="170" xfId="2" applyFont="1" applyFill="1" applyBorder="1" applyAlignment="1">
      <alignment horizontal="center" vertical="center"/>
    </xf>
    <xf numFmtId="0" fontId="81" fillId="21" borderId="0" xfId="2" applyFont="1" applyFill="1" applyAlignment="1">
      <alignment horizontal="center" vertical="center"/>
    </xf>
    <xf numFmtId="14" fontId="81" fillId="21" borderId="0" xfId="2" applyNumberFormat="1" applyFont="1" applyFill="1" applyAlignment="1">
      <alignment horizontal="center" vertical="center"/>
    </xf>
    <xf numFmtId="0" fontId="81" fillId="19" borderId="0" xfId="2" applyFont="1" applyFill="1" applyAlignment="1">
      <alignment horizontal="center" vertical="center"/>
    </xf>
    <xf numFmtId="0" fontId="81" fillId="19" borderId="128" xfId="2" applyFont="1" applyFill="1" applyBorder="1" applyAlignment="1">
      <alignment horizontal="center" vertical="center"/>
    </xf>
    <xf numFmtId="0" fontId="111" fillId="0" borderId="172" xfId="2" applyFont="1" applyBorder="1" applyAlignment="1">
      <alignment vertical="top" wrapText="1"/>
    </xf>
    <xf numFmtId="14" fontId="81" fillId="19" borderId="173" xfId="2" applyNumberFormat="1" applyFont="1" applyFill="1" applyBorder="1" applyAlignment="1">
      <alignment horizontal="center" vertical="center"/>
    </xf>
    <xf numFmtId="14" fontId="81" fillId="19" borderId="128" xfId="2" applyNumberFormat="1" applyFont="1" applyFill="1" applyBorder="1" applyAlignment="1">
      <alignment horizontal="center" vertical="center"/>
    </xf>
    <xf numFmtId="14" fontId="30" fillId="19" borderId="169" xfId="2" applyNumberFormat="1" applyFont="1" applyFill="1" applyBorder="1" applyAlignment="1">
      <alignment horizontal="center" vertical="center"/>
    </xf>
    <xf numFmtId="0" fontId="17" fillId="19" borderId="72" xfId="1" applyFont="1" applyFill="1" applyBorder="1" applyAlignment="1" applyProtection="1">
      <alignment horizontal="center" vertical="center" wrapText="1"/>
    </xf>
    <xf numFmtId="14" fontId="104" fillId="17" borderId="0" xfId="2" applyNumberFormat="1" applyFont="1" applyFill="1" applyAlignment="1">
      <alignment horizontal="left" vertical="center"/>
    </xf>
    <xf numFmtId="178" fontId="81" fillId="3" borderId="127" xfId="2" applyNumberFormat="1" applyFont="1" applyFill="1" applyBorder="1">
      <alignment vertical="center"/>
    </xf>
    <xf numFmtId="184" fontId="61" fillId="12" borderId="109" xfId="17" applyNumberFormat="1" applyFont="1" applyFill="1" applyBorder="1" applyAlignment="1">
      <alignment horizontal="center" vertical="center" wrapText="1"/>
    </xf>
    <xf numFmtId="178" fontId="81" fillId="3" borderId="128" xfId="0" applyNumberFormat="1" applyFont="1" applyFill="1" applyBorder="1" applyAlignment="1">
      <alignment horizontal="center" vertical="center"/>
    </xf>
    <xf numFmtId="0" fontId="12" fillId="0" borderId="175" xfId="2" applyFont="1" applyBorder="1" applyAlignment="1">
      <alignment horizontal="center" vertical="center" wrapText="1"/>
    </xf>
    <xf numFmtId="180" fontId="45" fillId="10" borderId="176" xfId="17" applyNumberFormat="1" applyFont="1" applyFill="1" applyBorder="1" applyAlignment="1">
      <alignment horizontal="center" vertical="center"/>
    </xf>
    <xf numFmtId="14" fontId="87" fillId="17" borderId="180" xfId="17" applyNumberFormat="1" applyFont="1" applyFill="1" applyBorder="1" applyAlignment="1">
      <alignment horizontal="center" vertical="center"/>
    </xf>
    <xf numFmtId="14" fontId="87" fillId="17" borderId="91" xfId="17" applyNumberFormat="1" applyFont="1" applyFill="1" applyBorder="1" applyAlignment="1">
      <alignment horizontal="center" vertical="center" wrapText="1"/>
    </xf>
    <xf numFmtId="0" fontId="20" fillId="17" borderId="182" xfId="2" applyFont="1" applyFill="1" applyBorder="1" applyAlignment="1">
      <alignment horizontal="center" vertical="center" wrapText="1"/>
    </xf>
    <xf numFmtId="0" fontId="111" fillId="0" borderId="181" xfId="1" applyFont="1" applyBorder="1" applyAlignment="1" applyProtection="1">
      <alignment horizontal="left" vertical="top" wrapText="1"/>
    </xf>
    <xf numFmtId="0" fontId="112" fillId="0" borderId="134" xfId="1" applyFont="1" applyFill="1" applyBorder="1" applyAlignment="1" applyProtection="1">
      <alignment horizontal="left" vertical="top" wrapText="1"/>
    </xf>
    <xf numFmtId="14" fontId="81" fillId="19" borderId="128" xfId="2" applyNumberFormat="1" applyFont="1" applyFill="1" applyBorder="1">
      <alignment vertical="center"/>
    </xf>
    <xf numFmtId="0" fontId="146" fillId="18" borderId="48" xfId="0" applyFont="1" applyFill="1" applyBorder="1" applyAlignment="1">
      <alignment horizontal="center" vertical="center" wrapText="1"/>
    </xf>
    <xf numFmtId="0" fontId="146" fillId="31" borderId="48" xfId="0" applyFont="1" applyFill="1" applyBorder="1" applyAlignment="1">
      <alignment horizontal="center" vertical="center" wrapText="1"/>
    </xf>
    <xf numFmtId="14" fontId="81" fillId="19" borderId="127" xfId="2" applyNumberFormat="1" applyFont="1" applyFill="1" applyBorder="1">
      <alignment vertical="center"/>
    </xf>
    <xf numFmtId="14" fontId="81" fillId="19" borderId="136" xfId="2" applyNumberFormat="1" applyFont="1" applyFill="1" applyBorder="1">
      <alignment vertical="center"/>
    </xf>
    <xf numFmtId="46" fontId="114" fillId="30" borderId="0" xfId="0" applyNumberFormat="1" applyFont="1" applyFill="1" applyAlignment="1">
      <alignment horizontal="center" vertical="center" wrapText="1"/>
    </xf>
    <xf numFmtId="0" fontId="0" fillId="39" borderId="0" xfId="0" applyFill="1">
      <alignment vertical="center"/>
    </xf>
    <xf numFmtId="0" fontId="32" fillId="17" borderId="90" xfId="17" applyFont="1" applyFill="1" applyBorder="1" applyAlignment="1">
      <alignment horizontal="center" vertical="center" wrapText="1"/>
    </xf>
    <xf numFmtId="0" fontId="82" fillId="19" borderId="0" xfId="2" applyFont="1" applyFill="1" applyAlignment="1">
      <alignment horizontal="center" vertical="center" wrapText="1"/>
    </xf>
    <xf numFmtId="0" fontId="0" fillId="32" borderId="0" xfId="0" applyFill="1">
      <alignment vertical="center"/>
    </xf>
    <xf numFmtId="0" fontId="112" fillId="17" borderId="0" xfId="1" applyFont="1" applyFill="1" applyBorder="1" applyAlignment="1" applyProtection="1">
      <alignment vertical="top" wrapText="1"/>
    </xf>
    <xf numFmtId="0" fontId="20" fillId="4" borderId="200" xfId="2" applyFont="1" applyFill="1" applyBorder="1" applyAlignment="1">
      <alignment horizontal="center" vertical="center" wrapText="1"/>
    </xf>
    <xf numFmtId="0" fontId="20" fillId="38" borderId="201" xfId="2" applyFont="1" applyFill="1" applyBorder="1" applyAlignment="1">
      <alignment horizontal="center" vertical="center" wrapText="1"/>
    </xf>
    <xf numFmtId="0" fontId="20" fillId="19" borderId="201" xfId="2" applyFont="1" applyFill="1" applyBorder="1" applyAlignment="1">
      <alignment horizontal="center" vertical="center" wrapText="1"/>
    </xf>
    <xf numFmtId="0" fontId="20" fillId="4" borderId="201" xfId="2" applyFont="1" applyFill="1" applyBorder="1" applyAlignment="1">
      <alignment horizontal="center" vertical="center" wrapText="1"/>
    </xf>
    <xf numFmtId="0" fontId="20" fillId="4" borderId="202" xfId="2" applyFont="1" applyFill="1" applyBorder="1" applyAlignment="1">
      <alignment horizontal="center" vertical="center" wrapText="1"/>
    </xf>
    <xf numFmtId="0" fontId="20" fillId="4" borderId="203" xfId="2" applyFont="1" applyFill="1" applyBorder="1" applyAlignment="1">
      <alignment horizontal="center" vertical="center" wrapText="1"/>
    </xf>
    <xf numFmtId="0" fontId="21" fillId="21" borderId="204" xfId="2" applyFont="1" applyFill="1" applyBorder="1" applyAlignment="1">
      <alignment horizontal="center" vertical="top" wrapText="1"/>
    </xf>
    <xf numFmtId="177" fontId="1" fillId="21" borderId="205" xfId="2" applyNumberFormat="1" applyFont="1" applyFill="1" applyBorder="1" applyAlignment="1">
      <alignment horizontal="center" vertical="center" wrapText="1"/>
    </xf>
    <xf numFmtId="0" fontId="21" fillId="21" borderId="204" xfId="2" applyFont="1" applyFill="1" applyBorder="1" applyAlignment="1">
      <alignment horizontal="center" vertical="center" wrapText="1"/>
    </xf>
    <xf numFmtId="0" fontId="21" fillId="17" borderId="205" xfId="2" applyFont="1" applyFill="1" applyBorder="1" applyAlignment="1">
      <alignment horizontal="center" vertical="top" wrapText="1"/>
    </xf>
    <xf numFmtId="177" fontId="20" fillId="19" borderId="167" xfId="2" applyNumberFormat="1" applyFont="1" applyFill="1" applyBorder="1" applyAlignment="1">
      <alignment horizontal="center" vertical="center" shrinkToFit="1"/>
    </xf>
    <xf numFmtId="177" fontId="1" fillId="17" borderId="205" xfId="2" applyNumberFormat="1" applyFont="1" applyFill="1" applyBorder="1" applyAlignment="1">
      <alignment horizontal="center" vertical="center" wrapText="1"/>
    </xf>
    <xf numFmtId="0" fontId="20" fillId="17" borderId="175" xfId="2" applyFont="1" applyFill="1" applyBorder="1" applyAlignment="1">
      <alignment horizontal="left" vertical="center"/>
    </xf>
    <xf numFmtId="177" fontId="20" fillId="17" borderId="167" xfId="2" applyNumberFormat="1" applyFont="1" applyFill="1" applyBorder="1" applyAlignment="1">
      <alignment horizontal="center" vertical="center" shrinkToFit="1"/>
    </xf>
    <xf numFmtId="177" fontId="32" fillId="37" borderId="167" xfId="2" applyNumberFormat="1" applyFont="1" applyFill="1" applyBorder="1" applyAlignment="1">
      <alignment horizontal="center" vertical="center" wrapText="1"/>
    </xf>
    <xf numFmtId="177" fontId="45" fillId="37" borderId="167" xfId="2" applyNumberFormat="1" applyFont="1" applyFill="1" applyBorder="1" applyAlignment="1">
      <alignment horizontal="center" vertical="center" wrapText="1"/>
    </xf>
    <xf numFmtId="0" fontId="79" fillId="0" borderId="206" xfId="0" applyFont="1" applyBorder="1" applyAlignment="1">
      <alignment horizontal="center" vertical="center" wrapText="1"/>
    </xf>
    <xf numFmtId="0" fontId="79" fillId="0" borderId="168" xfId="0" applyFont="1" applyBorder="1" applyAlignment="1">
      <alignment horizontal="center" vertical="center" wrapText="1"/>
    </xf>
    <xf numFmtId="0" fontId="79" fillId="21" borderId="168" xfId="0" applyFont="1" applyFill="1" applyBorder="1" applyAlignment="1">
      <alignment horizontal="center" vertical="center" wrapText="1"/>
    </xf>
    <xf numFmtId="0" fontId="79" fillId="17" borderId="168" xfId="0" applyFont="1" applyFill="1" applyBorder="1" applyAlignment="1">
      <alignment horizontal="center" vertical="center" wrapText="1"/>
    </xf>
    <xf numFmtId="0" fontId="79" fillId="32" borderId="168" xfId="0" applyFont="1" applyFill="1" applyBorder="1" applyAlignment="1">
      <alignment horizontal="center" vertical="center" wrapText="1"/>
    </xf>
    <xf numFmtId="0" fontId="20" fillId="17" borderId="168" xfId="2" applyFont="1" applyFill="1" applyBorder="1" applyAlignment="1">
      <alignment horizontal="center" vertical="center" wrapText="1"/>
    </xf>
    <xf numFmtId="0" fontId="20" fillId="27" borderId="168" xfId="2" applyFont="1" applyFill="1" applyBorder="1" applyAlignment="1">
      <alignment horizontal="center" vertical="center" wrapText="1"/>
    </xf>
    <xf numFmtId="0" fontId="20" fillId="33" borderId="168" xfId="2" applyFont="1" applyFill="1" applyBorder="1" applyAlignment="1">
      <alignment horizontal="center" vertical="center" wrapText="1"/>
    </xf>
    <xf numFmtId="0" fontId="20" fillId="34" borderId="168" xfId="2" applyFont="1" applyFill="1" applyBorder="1" applyAlignment="1">
      <alignment horizontal="center" vertical="center" wrapText="1"/>
    </xf>
    <xf numFmtId="0" fontId="20" fillId="17" borderId="207" xfId="2" applyFont="1" applyFill="1" applyBorder="1" applyAlignment="1">
      <alignment horizontal="center" vertical="center" wrapText="1"/>
    </xf>
    <xf numFmtId="177" fontId="20" fillId="17" borderId="207" xfId="2" applyNumberFormat="1" applyFont="1" applyFill="1" applyBorder="1" applyAlignment="1">
      <alignment horizontal="center" vertical="center" shrinkToFit="1"/>
    </xf>
    <xf numFmtId="0" fontId="0" fillId="0" borderId="208" xfId="0" applyBorder="1" applyAlignment="1">
      <alignment horizontal="center" vertical="center" wrapText="1"/>
    </xf>
    <xf numFmtId="177" fontId="20" fillId="21" borderId="208" xfId="2" applyNumberFormat="1" applyFont="1" applyFill="1" applyBorder="1" applyAlignment="1">
      <alignment horizontal="center" vertical="center" shrinkToFit="1"/>
    </xf>
    <xf numFmtId="177" fontId="20" fillId="17" borderId="208" xfId="2" applyNumberFormat="1" applyFont="1" applyFill="1" applyBorder="1" applyAlignment="1">
      <alignment horizontal="center" vertical="center" shrinkToFit="1"/>
    </xf>
    <xf numFmtId="0" fontId="20" fillId="0" borderId="207" xfId="2" applyFont="1" applyBorder="1" applyAlignment="1">
      <alignment horizontal="center" vertical="center"/>
    </xf>
    <xf numFmtId="177" fontId="32" fillId="17" borderId="207" xfId="2" applyNumberFormat="1" applyFont="1" applyFill="1" applyBorder="1" applyAlignment="1">
      <alignment horizontal="center" vertical="center" wrapText="1"/>
    </xf>
    <xf numFmtId="0" fontId="20" fillId="17" borderId="209" xfId="2" applyFont="1" applyFill="1" applyBorder="1" applyAlignment="1">
      <alignment horizontal="left" vertical="center"/>
    </xf>
    <xf numFmtId="0" fontId="20" fillId="29" borderId="207" xfId="2" applyFont="1" applyFill="1" applyBorder="1" applyAlignment="1">
      <alignment horizontal="center" vertical="center" wrapText="1"/>
    </xf>
    <xf numFmtId="177" fontId="20" fillId="29" borderId="207" xfId="2" applyNumberFormat="1" applyFont="1" applyFill="1" applyBorder="1" applyAlignment="1">
      <alignment horizontal="center" vertical="center" shrinkToFit="1"/>
    </xf>
    <xf numFmtId="177" fontId="20" fillId="27" borderId="207" xfId="2" applyNumberFormat="1" applyFont="1" applyFill="1" applyBorder="1" applyAlignment="1">
      <alignment horizontal="center" vertical="center" shrinkToFit="1"/>
    </xf>
    <xf numFmtId="0" fontId="6" fillId="27" borderId="207" xfId="2" applyFill="1" applyBorder="1" applyAlignment="1">
      <alignment horizontal="center" vertical="center"/>
    </xf>
    <xf numFmtId="177" fontId="1" fillId="17" borderId="207" xfId="2" applyNumberFormat="1" applyFont="1" applyFill="1" applyBorder="1" applyAlignment="1">
      <alignment horizontal="center" vertical="center" wrapText="1"/>
    </xf>
    <xf numFmtId="0" fontId="20" fillId="17" borderId="168" xfId="2" applyFont="1" applyFill="1" applyBorder="1" applyAlignment="1">
      <alignment horizontal="left" vertical="center"/>
    </xf>
    <xf numFmtId="0" fontId="20" fillId="29" borderId="168" xfId="2" applyFont="1" applyFill="1" applyBorder="1" applyAlignment="1">
      <alignment horizontal="left" vertical="center"/>
    </xf>
    <xf numFmtId="0" fontId="84" fillId="29" borderId="206" xfId="2" applyFont="1" applyFill="1" applyBorder="1" applyAlignment="1">
      <alignment horizontal="center" vertical="center"/>
    </xf>
    <xf numFmtId="177" fontId="84" fillId="29" borderId="206" xfId="2" applyNumberFormat="1" applyFont="1" applyFill="1" applyBorder="1" applyAlignment="1">
      <alignment horizontal="center" vertical="center" shrinkToFit="1"/>
    </xf>
    <xf numFmtId="177" fontId="10" fillId="29" borderId="206" xfId="2" applyNumberFormat="1" applyFont="1" applyFill="1" applyBorder="1" applyAlignment="1">
      <alignment horizontal="center" vertical="center" wrapText="1"/>
    </xf>
    <xf numFmtId="177" fontId="12" fillId="35" borderId="210" xfId="2" applyNumberFormat="1" applyFont="1" applyFill="1" applyBorder="1" applyAlignment="1">
      <alignment horizontal="center" vertical="center" wrapText="1"/>
    </xf>
    <xf numFmtId="177" fontId="84" fillId="29" borderId="168" xfId="2" applyNumberFormat="1" applyFont="1" applyFill="1" applyBorder="1" applyAlignment="1">
      <alignment horizontal="center" vertical="center" shrinkToFit="1"/>
    </xf>
    <xf numFmtId="177" fontId="119" fillId="29" borderId="168" xfId="2" applyNumberFormat="1" applyFont="1" applyFill="1" applyBorder="1" applyAlignment="1">
      <alignment horizontal="center" vertical="center" wrapText="1"/>
    </xf>
    <xf numFmtId="0" fontId="20" fillId="17" borderId="211" xfId="2" applyFont="1" applyFill="1" applyBorder="1" applyAlignment="1">
      <alignment horizontal="left" vertical="center"/>
    </xf>
    <xf numFmtId="0" fontId="94" fillId="35" borderId="168" xfId="0" applyFont="1" applyFill="1" applyBorder="1" applyAlignment="1">
      <alignment horizontal="center" vertical="center" wrapText="1"/>
    </xf>
    <xf numFmtId="177" fontId="95" fillId="35" borderId="168" xfId="2" applyNumberFormat="1" applyFont="1" applyFill="1" applyBorder="1" applyAlignment="1">
      <alignment horizontal="center" vertical="center" shrinkToFit="1"/>
    </xf>
    <xf numFmtId="177" fontId="6" fillId="17" borderId="168" xfId="2" applyNumberFormat="1" applyFill="1" applyBorder="1" applyAlignment="1">
      <alignment horizontal="center" vertical="center" shrinkToFit="1"/>
    </xf>
    <xf numFmtId="177" fontId="6" fillId="21" borderId="168" xfId="2" applyNumberFormat="1" applyFill="1" applyBorder="1" applyAlignment="1">
      <alignment horizontal="center" vertical="center" shrinkToFit="1"/>
    </xf>
    <xf numFmtId="177" fontId="12" fillId="37" borderId="168" xfId="2" applyNumberFormat="1" applyFont="1" applyFill="1" applyBorder="1" applyAlignment="1">
      <alignment horizontal="center" vertical="center" shrinkToFit="1"/>
    </xf>
    <xf numFmtId="0" fontId="20" fillId="5" borderId="211" xfId="2" applyFont="1" applyFill="1" applyBorder="1" applyAlignment="1">
      <alignment horizontal="left" vertical="center"/>
    </xf>
    <xf numFmtId="177" fontId="6" fillId="6" borderId="206" xfId="2" applyNumberFormat="1" applyFill="1" applyBorder="1" applyAlignment="1">
      <alignment horizontal="center" vertical="center" shrinkToFit="1"/>
    </xf>
    <xf numFmtId="177" fontId="6" fillId="5" borderId="206" xfId="2" applyNumberFormat="1" applyFill="1" applyBorder="1" applyAlignment="1">
      <alignment horizontal="center" vertical="center" shrinkToFit="1"/>
    </xf>
    <xf numFmtId="0" fontId="0" fillId="0" borderId="206" xfId="0" applyBorder="1" applyAlignment="1">
      <alignment horizontal="center" vertical="center" wrapText="1"/>
    </xf>
    <xf numFmtId="0" fontId="26" fillId="0" borderId="206" xfId="0" applyFont="1" applyBorder="1" applyAlignment="1">
      <alignment horizontal="center" vertical="center" wrapText="1"/>
    </xf>
    <xf numFmtId="0" fontId="0" fillId="21" borderId="206" xfId="0" applyFill="1" applyBorder="1" applyAlignment="1">
      <alignment horizontal="center" vertical="center" wrapText="1"/>
    </xf>
    <xf numFmtId="0" fontId="1" fillId="0" borderId="206" xfId="0" applyFont="1" applyBorder="1" applyAlignment="1">
      <alignment horizontal="center" vertical="center" wrapText="1"/>
    </xf>
    <xf numFmtId="177" fontId="6" fillId="0" borderId="206" xfId="2" applyNumberFormat="1" applyBorder="1" applyAlignment="1">
      <alignment horizontal="center" vertical="center" shrinkToFit="1"/>
    </xf>
    <xf numFmtId="177" fontId="12" fillId="37" borderId="212" xfId="2" applyNumberFormat="1" applyFont="1" applyFill="1" applyBorder="1" applyAlignment="1">
      <alignment horizontal="center" vertical="center" wrapText="1"/>
    </xf>
    <xf numFmtId="0" fontId="20" fillId="0" borderId="168" xfId="2" applyFont="1" applyBorder="1" applyAlignment="1">
      <alignment horizontal="left" vertical="center"/>
    </xf>
    <xf numFmtId="177" fontId="6" fillId="0" borderId="168" xfId="2" applyNumberFormat="1" applyBorder="1" applyAlignment="1">
      <alignment horizontal="center" vertical="center" shrinkToFit="1"/>
    </xf>
    <xf numFmtId="177" fontId="6" fillId="5" borderId="168" xfId="2" applyNumberFormat="1" applyFill="1" applyBorder="1" applyAlignment="1">
      <alignment horizontal="center" vertical="center" shrinkToFit="1"/>
    </xf>
    <xf numFmtId="177" fontId="6" fillId="20" borderId="168" xfId="2" applyNumberFormat="1" applyFill="1" applyBorder="1" applyAlignment="1">
      <alignment horizontal="center" vertical="center" shrinkToFit="1"/>
    </xf>
    <xf numFmtId="177" fontId="10" fillId="0" borderId="168" xfId="2" applyNumberFormat="1" applyFont="1" applyBorder="1" applyAlignment="1">
      <alignment horizontal="center" vertical="center" shrinkToFit="1"/>
    </xf>
    <xf numFmtId="0" fontId="20" fillId="5" borderId="168" xfId="2" applyFont="1" applyFill="1" applyBorder="1" applyAlignment="1">
      <alignment horizontal="left" vertical="center"/>
    </xf>
    <xf numFmtId="177" fontId="6" fillId="6" borderId="168" xfId="2" applyNumberFormat="1" applyFill="1" applyBorder="1" applyAlignment="1">
      <alignment horizontal="center" vertical="center" shrinkToFit="1"/>
    </xf>
    <xf numFmtId="177" fontId="6" fillId="2" borderId="168" xfId="2" applyNumberFormat="1" applyFill="1" applyBorder="1" applyAlignment="1">
      <alignment horizontal="center" vertical="center" shrinkToFit="1"/>
    </xf>
    <xf numFmtId="0" fontId="0" fillId="0" borderId="168" xfId="0" applyBorder="1" applyAlignment="1">
      <alignment horizontal="center" vertical="center" wrapText="1"/>
    </xf>
    <xf numFmtId="0" fontId="0" fillId="2" borderId="168" xfId="0" applyFill="1" applyBorder="1" applyAlignment="1">
      <alignment horizontal="center" vertical="center" wrapText="1"/>
    </xf>
    <xf numFmtId="0" fontId="1" fillId="0" borderId="168" xfId="0" applyFont="1" applyBorder="1" applyAlignment="1">
      <alignment horizontal="center" vertical="center" wrapText="1"/>
    </xf>
    <xf numFmtId="0" fontId="6" fillId="5" borderId="168" xfId="2" applyFill="1" applyBorder="1" applyAlignment="1">
      <alignment horizontal="center" vertical="center" wrapText="1"/>
    </xf>
    <xf numFmtId="177" fontId="12" fillId="25" borderId="212" xfId="2" applyNumberFormat="1" applyFont="1" applyFill="1" applyBorder="1" applyAlignment="1">
      <alignment horizontal="center" vertical="center" wrapText="1"/>
    </xf>
    <xf numFmtId="0" fontId="6" fillId="0" borderId="168" xfId="2" applyBorder="1" applyAlignment="1">
      <alignment horizontal="center" vertical="center"/>
    </xf>
    <xf numFmtId="177" fontId="1" fillId="0" borderId="168" xfId="2" applyNumberFormat="1" applyFont="1" applyBorder="1" applyAlignment="1">
      <alignment horizontal="center" vertical="center" shrinkToFit="1"/>
    </xf>
    <xf numFmtId="177" fontId="12" fillId="0" borderId="168" xfId="2" applyNumberFormat="1" applyFont="1" applyBorder="1" applyAlignment="1">
      <alignment horizontal="center" vertical="center" shrinkToFit="1"/>
    </xf>
    <xf numFmtId="0" fontId="20" fillId="5" borderId="211" xfId="2" applyFont="1" applyFill="1" applyBorder="1" applyAlignment="1">
      <alignment horizontal="center" vertical="center"/>
    </xf>
    <xf numFmtId="177" fontId="6" fillId="5" borderId="168" xfId="2" applyNumberFormat="1" applyFill="1" applyBorder="1" applyAlignment="1">
      <alignment horizontal="center" vertical="center" wrapText="1"/>
    </xf>
    <xf numFmtId="177" fontId="6" fillId="0" borderId="168" xfId="2" applyNumberFormat="1" applyBorder="1" applyAlignment="1">
      <alignment horizontal="center" vertical="center" wrapText="1"/>
    </xf>
    <xf numFmtId="177" fontId="6" fillId="6" borderId="168" xfId="2" applyNumberFormat="1" applyFill="1" applyBorder="1" applyAlignment="1">
      <alignment horizontal="center" vertical="center" wrapText="1"/>
    </xf>
    <xf numFmtId="0" fontId="6" fillId="0" borderId="168" xfId="2" applyBorder="1" applyAlignment="1">
      <alignment horizontal="center" vertical="center" wrapText="1"/>
    </xf>
    <xf numFmtId="0" fontId="20" fillId="5" borderId="213" xfId="2" applyFont="1" applyFill="1" applyBorder="1" applyAlignment="1">
      <alignment horizontal="left" vertical="center"/>
    </xf>
    <xf numFmtId="177" fontId="12" fillId="0" borderId="168" xfId="2" applyNumberFormat="1" applyFont="1" applyBorder="1" applyAlignment="1">
      <alignment horizontal="center" vertical="center" wrapText="1"/>
    </xf>
    <xf numFmtId="0" fontId="20" fillId="5" borderId="204" xfId="2" applyFont="1" applyFill="1" applyBorder="1" applyAlignment="1">
      <alignment horizontal="center" vertical="center"/>
    </xf>
    <xf numFmtId="177" fontId="6" fillId="7" borderId="212" xfId="2" applyNumberFormat="1" applyFill="1" applyBorder="1" applyAlignment="1">
      <alignment horizontal="center" vertical="center" wrapText="1"/>
    </xf>
    <xf numFmtId="0" fontId="20" fillId="5" borderId="213" xfId="2" applyFont="1" applyFill="1" applyBorder="1" applyAlignment="1">
      <alignment horizontal="center" vertical="center"/>
    </xf>
    <xf numFmtId="0" fontId="20" fillId="0" borderId="204" xfId="2" applyFont="1" applyBorder="1" applyAlignment="1">
      <alignment horizontal="center" vertical="center"/>
    </xf>
    <xf numFmtId="0" fontId="6" fillId="6" borderId="168" xfId="2" applyFill="1" applyBorder="1" applyAlignment="1">
      <alignment horizontal="center" vertical="center" wrapText="1"/>
    </xf>
    <xf numFmtId="0" fontId="20" fillId="0" borderId="213" xfId="2" applyFont="1" applyBorder="1" applyAlignment="1">
      <alignment horizontal="center" vertical="center"/>
    </xf>
    <xf numFmtId="177" fontId="6" fillId="0" borderId="212" xfId="2" applyNumberFormat="1" applyBorder="1" applyAlignment="1">
      <alignment horizontal="center" vertical="center" wrapText="1"/>
    </xf>
    <xf numFmtId="177" fontId="6" fillId="7" borderId="168" xfId="2" applyNumberFormat="1" applyFill="1" applyBorder="1" applyAlignment="1">
      <alignment horizontal="center" vertical="center" wrapText="1"/>
    </xf>
    <xf numFmtId="0" fontId="6" fillId="0" borderId="214" xfId="2" applyBorder="1" applyAlignment="1">
      <alignment horizontal="center" vertical="center" wrapText="1"/>
    </xf>
    <xf numFmtId="0" fontId="6" fillId="6" borderId="214" xfId="2" applyFill="1" applyBorder="1" applyAlignment="1">
      <alignment horizontal="center" vertical="center" wrapText="1"/>
    </xf>
    <xf numFmtId="177" fontId="6" fillId="0" borderId="215" xfId="2" applyNumberFormat="1" applyBorder="1" applyAlignment="1">
      <alignment horizontal="center" vertical="center" wrapText="1"/>
    </xf>
    <xf numFmtId="0" fontId="6" fillId="2" borderId="168" xfId="2" applyFill="1" applyBorder="1" applyAlignment="1">
      <alignment horizontal="center" vertical="center" wrapText="1"/>
    </xf>
    <xf numFmtId="0" fontId="66" fillId="5" borderId="220" xfId="2" applyFont="1" applyFill="1" applyBorder="1" applyAlignment="1">
      <alignment horizontal="center" vertical="center"/>
    </xf>
    <xf numFmtId="0" fontId="6" fillId="5" borderId="224" xfId="2" applyFill="1" applyBorder="1">
      <alignment vertical="center"/>
    </xf>
    <xf numFmtId="0" fontId="6" fillId="5" borderId="225" xfId="2" applyFill="1" applyBorder="1">
      <alignment vertical="center"/>
    </xf>
    <xf numFmtId="0" fontId="6" fillId="5" borderId="226" xfId="2" applyFill="1" applyBorder="1">
      <alignment vertical="center"/>
    </xf>
    <xf numFmtId="0" fontId="6" fillId="0" borderId="227" xfId="2" applyBorder="1">
      <alignment vertical="center"/>
    </xf>
    <xf numFmtId="0" fontId="6" fillId="0" borderId="228" xfId="2" applyBorder="1">
      <alignment vertical="center"/>
    </xf>
    <xf numFmtId="0" fontId="6" fillId="0" borderId="229" xfId="2" applyBorder="1">
      <alignment vertical="center"/>
    </xf>
    <xf numFmtId="0" fontId="6" fillId="0" borderId="230" xfId="2" applyBorder="1">
      <alignment vertical="center"/>
    </xf>
    <xf numFmtId="0" fontId="88" fillId="17" borderId="0" xfId="0" applyFont="1" applyFill="1" applyAlignment="1">
      <alignment horizontal="center" vertical="center" wrapText="1"/>
    </xf>
    <xf numFmtId="0" fontId="146" fillId="0" borderId="48" xfId="0" applyFont="1" applyBorder="1" applyAlignment="1">
      <alignment horizontal="center" vertical="center" wrapText="1"/>
    </xf>
    <xf numFmtId="0" fontId="146" fillId="0" borderId="57" xfId="0" applyFont="1" applyBorder="1" applyAlignment="1">
      <alignment horizontal="center" vertical="center" wrapText="1"/>
    </xf>
    <xf numFmtId="0" fontId="87" fillId="17" borderId="240" xfId="17" applyFont="1" applyFill="1" applyBorder="1" applyAlignment="1">
      <alignment horizontal="center" vertical="center" wrapText="1"/>
    </xf>
    <xf numFmtId="14" fontId="87" fillId="17" borderId="238" xfId="17" applyNumberFormat="1" applyFont="1" applyFill="1" applyBorder="1" applyAlignment="1">
      <alignment horizontal="center" vertical="center"/>
    </xf>
    <xf numFmtId="0" fontId="32" fillId="17" borderId="240" xfId="17" applyFont="1" applyFill="1" applyBorder="1" applyAlignment="1">
      <alignment horizontal="center" vertical="center" wrapText="1"/>
    </xf>
    <xf numFmtId="0" fontId="94" fillId="35" borderId="242" xfId="0" applyFont="1" applyFill="1" applyBorder="1" applyAlignment="1">
      <alignment horizontal="center" vertical="center" wrapText="1"/>
    </xf>
    <xf numFmtId="0" fontId="146" fillId="0" borderId="168" xfId="0" applyFont="1" applyBorder="1" applyAlignment="1">
      <alignment horizontal="center" vertical="center" wrapText="1"/>
    </xf>
    <xf numFmtId="0" fontId="146" fillId="0" borderId="243" xfId="0" applyFont="1" applyBorder="1" applyAlignment="1">
      <alignment horizontal="center" vertical="center" wrapText="1"/>
    </xf>
    <xf numFmtId="0" fontId="27" fillId="21" borderId="172" xfId="2" applyFont="1" applyFill="1" applyBorder="1" applyAlignment="1">
      <alignment horizontal="center" vertical="center" wrapText="1"/>
    </xf>
    <xf numFmtId="14" fontId="85" fillId="19" borderId="244" xfId="2" applyNumberFormat="1" applyFont="1" applyFill="1" applyBorder="1" applyAlignment="1">
      <alignment horizontal="center" vertical="center"/>
    </xf>
    <xf numFmtId="0" fontId="150" fillId="3" borderId="0" xfId="17" applyFont="1" applyFill="1" applyAlignment="1">
      <alignment horizontal="center" vertical="center" wrapText="1"/>
    </xf>
    <xf numFmtId="0" fontId="151" fillId="26" borderId="0" xfId="0" applyFont="1" applyFill="1" applyAlignment="1">
      <alignment horizontal="center" vertical="center" wrapText="1"/>
    </xf>
    <xf numFmtId="0" fontId="6" fillId="2" borderId="111" xfId="2" applyFill="1" applyBorder="1" applyAlignment="1">
      <alignment horizontal="center" vertical="center" wrapText="1"/>
    </xf>
    <xf numFmtId="0" fontId="6" fillId="3" borderId="111" xfId="2" applyFill="1" applyBorder="1" applyAlignment="1">
      <alignment horizontal="center" vertical="center"/>
    </xf>
    <xf numFmtId="0" fontId="6" fillId="14" borderId="111" xfId="2" applyFill="1" applyBorder="1" applyAlignment="1">
      <alignment horizontal="center" vertical="center"/>
    </xf>
    <xf numFmtId="0" fontId="8" fillId="0" borderId="0" xfId="1" applyAlignment="1" applyProtection="1">
      <alignment vertical="center"/>
    </xf>
    <xf numFmtId="0" fontId="146" fillId="17" borderId="243" xfId="0" applyFont="1" applyFill="1" applyBorder="1" applyAlignment="1">
      <alignment horizontal="center" vertical="center" wrapText="1"/>
    </xf>
    <xf numFmtId="0" fontId="142" fillId="17" borderId="18" xfId="2" applyFont="1" applyFill="1" applyBorder="1" applyAlignment="1">
      <alignment horizontal="center" vertical="center" wrapText="1"/>
    </xf>
    <xf numFmtId="0" fontId="122" fillId="17" borderId="18" xfId="2" applyFont="1" applyFill="1" applyBorder="1" applyAlignment="1">
      <alignment horizontal="center" vertical="center" wrapText="1"/>
    </xf>
    <xf numFmtId="0" fontId="20" fillId="17" borderId="18" xfId="2" applyFont="1" applyFill="1" applyBorder="1" applyAlignment="1">
      <alignment horizontal="left" vertical="center" shrinkToFit="1"/>
    </xf>
    <xf numFmtId="14" fontId="20" fillId="17" borderId="18" xfId="2" applyNumberFormat="1" applyFont="1" applyFill="1" applyBorder="1" applyAlignment="1">
      <alignment horizontal="center" vertical="center"/>
    </xf>
    <xf numFmtId="14" fontId="20" fillId="17" borderId="247" xfId="2" applyNumberFormat="1" applyFont="1" applyFill="1" applyBorder="1" applyAlignment="1">
      <alignment horizontal="center" vertical="center"/>
    </xf>
    <xf numFmtId="0" fontId="0" fillId="37" borderId="0" xfId="0" applyFill="1">
      <alignment vertical="center"/>
    </xf>
    <xf numFmtId="0" fontId="147" fillId="37" borderId="0" xfId="0" applyFont="1" applyFill="1" applyAlignment="1">
      <alignment vertical="center" wrapText="1"/>
    </xf>
    <xf numFmtId="0" fontId="176" fillId="0" borderId="0" xfId="0" applyFont="1" applyAlignment="1">
      <alignment horizontal="left" vertical="top" wrapText="1"/>
    </xf>
    <xf numFmtId="0" fontId="65" fillId="17" borderId="0" xfId="0" applyFont="1" applyFill="1" applyAlignment="1">
      <alignment horizontal="center" vertical="center" wrapText="1"/>
    </xf>
    <xf numFmtId="0" fontId="82" fillId="41" borderId="0" xfId="1" applyFont="1" applyFill="1" applyAlignment="1" applyProtection="1">
      <alignment horizontal="center" vertical="center" wrapText="1"/>
    </xf>
    <xf numFmtId="0" fontId="23" fillId="17" borderId="0" xfId="2" applyFont="1" applyFill="1" applyAlignment="1">
      <alignment horizontal="center" vertical="center"/>
    </xf>
    <xf numFmtId="0" fontId="6" fillId="24" borderId="0" xfId="2" applyFill="1">
      <alignment vertical="center"/>
    </xf>
    <xf numFmtId="0" fontId="27" fillId="19" borderId="70" xfId="2" applyFont="1" applyFill="1" applyBorder="1" applyAlignment="1">
      <alignment horizontal="center" vertical="center" wrapText="1"/>
    </xf>
    <xf numFmtId="0" fontId="12" fillId="19" borderId="167" xfId="2" applyFont="1" applyFill="1" applyBorder="1" applyAlignment="1">
      <alignment horizontal="center" vertical="center" wrapText="1"/>
    </xf>
    <xf numFmtId="0" fontId="17" fillId="19" borderId="171" xfId="1" applyFont="1" applyFill="1" applyBorder="1" applyAlignment="1" applyProtection="1">
      <alignment horizontal="center" vertical="center" wrapText="1"/>
    </xf>
    <xf numFmtId="177" fontId="12" fillId="17" borderId="167" xfId="2" applyNumberFormat="1" applyFont="1" applyFill="1" applyBorder="1" applyAlignment="1">
      <alignment horizontal="center" vertical="center" shrinkToFit="1"/>
    </xf>
    <xf numFmtId="177" fontId="12" fillId="19" borderId="167" xfId="2" applyNumberFormat="1" applyFont="1" applyFill="1" applyBorder="1" applyAlignment="1">
      <alignment horizontal="center" vertical="center" shrinkToFit="1"/>
    </xf>
    <xf numFmtId="0" fontId="140" fillId="17" borderId="78" xfId="1" applyFont="1" applyFill="1" applyBorder="1" applyAlignment="1" applyProtection="1">
      <alignment horizontal="left" vertical="top" wrapText="1"/>
    </xf>
    <xf numFmtId="0" fontId="162" fillId="19" borderId="0" xfId="0" applyFont="1" applyFill="1" applyAlignment="1">
      <alignment horizontal="center" vertical="center" wrapText="1"/>
    </xf>
    <xf numFmtId="0" fontId="140" fillId="17" borderId="0" xfId="1" applyFont="1" applyFill="1" applyAlignment="1" applyProtection="1">
      <alignment vertical="top" wrapText="1"/>
    </xf>
    <xf numFmtId="0" fontId="53" fillId="36" borderId="100" xfId="17" applyFont="1" applyFill="1" applyBorder="1" applyAlignment="1">
      <alignment vertical="center" wrapText="1"/>
    </xf>
    <xf numFmtId="0" fontId="0" fillId="36" borderId="100" xfId="0" applyFill="1" applyBorder="1" applyAlignment="1">
      <alignment vertical="center" wrapText="1"/>
    </xf>
    <xf numFmtId="0" fontId="177" fillId="41" borderId="260" xfId="1" applyFont="1" applyFill="1" applyBorder="1" applyAlignment="1" applyProtection="1">
      <alignment horizontal="center" vertical="center" wrapText="1"/>
    </xf>
    <xf numFmtId="0" fontId="6" fillId="0" borderId="261" xfId="2" applyBorder="1">
      <alignment vertical="center"/>
    </xf>
    <xf numFmtId="14" fontId="81" fillId="19" borderId="208" xfId="2" applyNumberFormat="1" applyFont="1" applyFill="1" applyBorder="1">
      <alignment vertical="center"/>
    </xf>
    <xf numFmtId="0" fontId="118" fillId="30" borderId="262" xfId="0" applyFont="1" applyFill="1" applyBorder="1" applyAlignment="1">
      <alignment horizontal="center" vertical="center" wrapText="1"/>
    </xf>
    <xf numFmtId="0" fontId="6" fillId="0" borderId="111" xfId="2" applyBorder="1" applyAlignment="1">
      <alignment horizontal="left" vertical="center" wrapText="1"/>
    </xf>
    <xf numFmtId="0" fontId="6" fillId="0" borderId="112" xfId="2" applyBorder="1" applyAlignment="1">
      <alignment horizontal="left" vertical="center" wrapText="1"/>
    </xf>
    <xf numFmtId="0" fontId="6" fillId="13" borderId="111" xfId="2" applyFill="1" applyBorder="1" applyAlignment="1">
      <alignment vertical="center" wrapText="1"/>
    </xf>
    <xf numFmtId="0" fontId="87" fillId="13" borderId="113" xfId="2" applyFont="1" applyFill="1" applyBorder="1" applyAlignment="1">
      <alignment vertical="center" wrapText="1"/>
    </xf>
    <xf numFmtId="0" fontId="8" fillId="23" borderId="49" xfId="1" applyFill="1" applyBorder="1" applyAlignment="1" applyProtection="1">
      <alignment horizontal="left" vertical="center"/>
    </xf>
    <xf numFmtId="0" fontId="6" fillId="23" borderId="58" xfId="2" applyFill="1" applyBorder="1" applyAlignment="1">
      <alignment horizontal="left" vertical="center"/>
    </xf>
    <xf numFmtId="0" fontId="8" fillId="23" borderId="59" xfId="1" applyFill="1" applyBorder="1" applyAlignment="1" applyProtection="1">
      <alignment horizontal="left" vertical="center"/>
    </xf>
    <xf numFmtId="0" fontId="6" fillId="23" borderId="60" xfId="2" applyFill="1" applyBorder="1" applyAlignment="1">
      <alignment horizontal="left" vertical="center"/>
    </xf>
    <xf numFmtId="0" fontId="8" fillId="0" borderId="264" xfId="1" applyBorder="1" applyAlignment="1" applyProtection="1">
      <alignment vertical="center"/>
    </xf>
    <xf numFmtId="0" fontId="136" fillId="21" borderId="0" xfId="0" applyFont="1" applyFill="1">
      <alignment vertical="center"/>
    </xf>
    <xf numFmtId="178" fontId="81" fillId="3" borderId="128" xfId="2" applyNumberFormat="1" applyFont="1" applyFill="1" applyBorder="1" applyAlignment="1">
      <alignment horizontal="center" vertical="center"/>
    </xf>
    <xf numFmtId="0" fontId="12" fillId="17" borderId="167" xfId="2" applyFont="1" applyFill="1" applyBorder="1" applyAlignment="1">
      <alignment horizontal="center" vertical="center" wrapText="1"/>
    </xf>
    <xf numFmtId="0" fontId="8" fillId="0" borderId="258" xfId="1" applyBorder="1" applyAlignment="1" applyProtection="1">
      <alignment vertical="center" wrapText="1"/>
    </xf>
    <xf numFmtId="178" fontId="81" fillId="3" borderId="128" xfId="0" applyNumberFormat="1" applyFont="1" applyFill="1" applyBorder="1">
      <alignment vertical="center"/>
    </xf>
    <xf numFmtId="0" fontId="8" fillId="17" borderId="166" xfId="1" applyFill="1" applyBorder="1" applyAlignment="1" applyProtection="1">
      <alignment horizontal="left" vertical="center" wrapText="1" shrinkToFit="1"/>
    </xf>
    <xf numFmtId="178" fontId="81" fillId="3" borderId="208" xfId="2" applyNumberFormat="1" applyFont="1" applyFill="1" applyBorder="1">
      <alignment vertical="center"/>
    </xf>
    <xf numFmtId="0" fontId="24" fillId="0" borderId="0" xfId="2" applyFont="1" applyAlignment="1">
      <alignment vertical="top" wrapText="1"/>
    </xf>
    <xf numFmtId="0" fontId="181" fillId="23" borderId="161" xfId="1" applyFont="1" applyFill="1" applyBorder="1" applyAlignment="1" applyProtection="1">
      <alignment horizontal="center" vertical="center" wrapText="1"/>
    </xf>
    <xf numFmtId="0" fontId="140" fillId="0" borderId="161" xfId="1" applyFont="1" applyBorder="1" applyAlignment="1" applyProtection="1">
      <alignment horizontal="left" vertical="top" wrapText="1"/>
    </xf>
    <xf numFmtId="0" fontId="85" fillId="19" borderId="164" xfId="2" applyFont="1" applyFill="1" applyBorder="1" applyAlignment="1">
      <alignment horizontal="center" vertical="center"/>
    </xf>
    <xf numFmtId="0" fontId="140" fillId="0" borderId="0" xfId="2" applyFont="1" applyAlignment="1">
      <alignment horizontal="left" vertical="top" wrapText="1"/>
    </xf>
    <xf numFmtId="0" fontId="118" fillId="19" borderId="0" xfId="0" applyFont="1" applyFill="1" applyAlignment="1">
      <alignment horizontal="center" vertical="center" wrapText="1"/>
    </xf>
    <xf numFmtId="0" fontId="8" fillId="0" borderId="259" xfId="1" applyBorder="1" applyAlignment="1" applyProtection="1">
      <alignment vertical="center" wrapText="1"/>
    </xf>
    <xf numFmtId="14" fontId="12" fillId="17" borderId="238" xfId="17" applyNumberFormat="1" applyFont="1" applyFill="1" applyBorder="1" applyAlignment="1">
      <alignment horizontal="center" vertical="center"/>
    </xf>
    <xf numFmtId="0" fontId="8" fillId="0" borderId="264" xfId="1" applyBorder="1" applyAlignment="1" applyProtection="1">
      <alignment vertical="center" wrapText="1"/>
    </xf>
    <xf numFmtId="0" fontId="8" fillId="0" borderId="272" xfId="1" applyBorder="1" applyAlignment="1" applyProtection="1">
      <alignment vertical="center"/>
    </xf>
    <xf numFmtId="0" fontId="8" fillId="0" borderId="141" xfId="1" applyBorder="1" applyAlignment="1" applyProtection="1">
      <alignment vertical="center" wrapText="1"/>
    </xf>
    <xf numFmtId="0" fontId="86" fillId="19" borderId="164" xfId="2" applyFont="1" applyFill="1" applyBorder="1" applyAlignment="1">
      <alignment horizontal="center" vertical="center" wrapText="1"/>
    </xf>
    <xf numFmtId="0" fontId="8" fillId="0" borderId="273" xfId="1" applyBorder="1" applyAlignment="1" applyProtection="1">
      <alignment vertical="center" wrapText="1"/>
    </xf>
    <xf numFmtId="0" fontId="27" fillId="21" borderId="274" xfId="2" applyFont="1" applyFill="1" applyBorder="1" applyAlignment="1">
      <alignment horizontal="center" vertical="center" wrapText="1"/>
    </xf>
    <xf numFmtId="0" fontId="27" fillId="21" borderId="275" xfId="2" applyFont="1" applyFill="1" applyBorder="1" applyAlignment="1">
      <alignment horizontal="center" vertical="center" wrapText="1"/>
    </xf>
    <xf numFmtId="0" fontId="27" fillId="21" borderId="276" xfId="2" applyFont="1" applyFill="1" applyBorder="1" applyAlignment="1">
      <alignment horizontal="center" vertical="center" wrapText="1"/>
    </xf>
    <xf numFmtId="0" fontId="8" fillId="17" borderId="257" xfId="1" applyFill="1" applyBorder="1" applyAlignment="1" applyProtection="1">
      <alignment vertical="top" wrapText="1"/>
    </xf>
    <xf numFmtId="0" fontId="27" fillId="21" borderId="69" xfId="2" applyFont="1" applyFill="1" applyBorder="1" applyAlignment="1">
      <alignment horizontal="center" vertical="center" wrapText="1"/>
    </xf>
    <xf numFmtId="0" fontId="27" fillId="21" borderId="0" xfId="1" applyFont="1" applyFill="1" applyAlignment="1" applyProtection="1">
      <alignment horizontal="center" vertical="center"/>
    </xf>
    <xf numFmtId="0" fontId="27" fillId="21" borderId="110" xfId="2" applyFont="1" applyFill="1" applyBorder="1" applyAlignment="1">
      <alignment horizontal="center" vertical="center" wrapText="1"/>
    </xf>
    <xf numFmtId="0" fontId="111" fillId="0" borderId="137" xfId="1" applyFont="1" applyFill="1" applyBorder="1" applyAlignment="1" applyProtection="1">
      <alignment vertical="top" wrapText="1"/>
    </xf>
    <xf numFmtId="0" fontId="0" fillId="21" borderId="0" xfId="0" applyFill="1">
      <alignment vertical="center"/>
    </xf>
    <xf numFmtId="0" fontId="165" fillId="21" borderId="0" xfId="0" applyFont="1" applyFill="1">
      <alignment vertical="center"/>
    </xf>
    <xf numFmtId="0" fontId="166" fillId="21" borderId="0" xfId="0" applyFont="1" applyFill="1">
      <alignment vertical="center"/>
    </xf>
    <xf numFmtId="0" fontId="167" fillId="21" borderId="0" xfId="0" applyFont="1" applyFill="1">
      <alignment vertical="center"/>
    </xf>
    <xf numFmtId="0" fontId="168" fillId="21" borderId="0" xfId="0" applyFont="1" applyFill="1" applyAlignment="1">
      <alignment vertical="center" wrapText="1"/>
    </xf>
    <xf numFmtId="0" fontId="97" fillId="21" borderId="0" xfId="0" applyFont="1" applyFill="1">
      <alignment vertical="center"/>
    </xf>
    <xf numFmtId="0" fontId="149" fillId="21" borderId="0" xfId="0" applyFont="1" applyFill="1">
      <alignment vertical="center"/>
    </xf>
    <xf numFmtId="0" fontId="154" fillId="21" borderId="0" xfId="0" applyFont="1" applyFill="1">
      <alignment vertical="center"/>
    </xf>
    <xf numFmtId="0" fontId="147" fillId="21" borderId="0" xfId="0" applyFont="1" applyFill="1" applyAlignment="1">
      <alignment vertical="center" wrapText="1"/>
    </xf>
    <xf numFmtId="0" fontId="163" fillId="21" borderId="0" xfId="0" applyFont="1" applyFill="1">
      <alignment vertical="center"/>
    </xf>
    <xf numFmtId="0" fontId="153" fillId="21" borderId="0" xfId="0" applyFont="1" applyFill="1">
      <alignment vertical="center"/>
    </xf>
    <xf numFmtId="0" fontId="164" fillId="21" borderId="0" xfId="0" applyFont="1" applyFill="1">
      <alignment vertical="center"/>
    </xf>
    <xf numFmtId="0" fontId="156" fillId="21" borderId="0" xfId="0" applyFont="1" applyFill="1">
      <alignment vertical="center"/>
    </xf>
    <xf numFmtId="0" fontId="157" fillId="21" borderId="0" xfId="0" applyFont="1" applyFill="1">
      <alignment vertical="center"/>
    </xf>
    <xf numFmtId="0" fontId="152" fillId="21" borderId="0" xfId="0" applyFont="1" applyFill="1">
      <alignment vertical="center"/>
    </xf>
    <xf numFmtId="0" fontId="65" fillId="21" borderId="0" xfId="0" applyFont="1" applyFill="1" applyAlignment="1">
      <alignment vertical="center" wrapText="1"/>
    </xf>
    <xf numFmtId="0" fontId="0" fillId="44" borderId="0" xfId="0" applyFill="1">
      <alignment vertical="center"/>
    </xf>
    <xf numFmtId="0" fontId="169" fillId="44" borderId="0" xfId="0" applyFont="1" applyFill="1" applyAlignment="1">
      <alignment vertical="top" wrapText="1"/>
    </xf>
    <xf numFmtId="0" fontId="170" fillId="44" borderId="0" xfId="0" applyFont="1" applyFill="1">
      <alignment vertical="center"/>
    </xf>
    <xf numFmtId="0" fontId="167" fillId="44" borderId="0" xfId="0" applyFont="1" applyFill="1">
      <alignment vertical="center"/>
    </xf>
    <xf numFmtId="0" fontId="171" fillId="44" borderId="0" xfId="0" applyFont="1" applyFill="1" applyAlignment="1">
      <alignment vertical="top" wrapText="1"/>
    </xf>
    <xf numFmtId="0" fontId="168" fillId="44" borderId="0" xfId="0" applyFont="1" applyFill="1" applyAlignment="1">
      <alignment vertical="center" wrapText="1"/>
    </xf>
    <xf numFmtId="0" fontId="147" fillId="44" borderId="0" xfId="0" applyFont="1" applyFill="1" applyAlignment="1">
      <alignment vertical="center" wrapText="1"/>
    </xf>
    <xf numFmtId="0" fontId="158" fillId="44" borderId="0" xfId="0" applyFont="1" applyFill="1" applyAlignment="1">
      <alignment vertical="top" wrapText="1"/>
    </xf>
    <xf numFmtId="0" fontId="159" fillId="44" borderId="0" xfId="0" applyFont="1" applyFill="1">
      <alignment vertical="center"/>
    </xf>
    <xf numFmtId="0" fontId="153" fillId="44" borderId="0" xfId="0" applyFont="1" applyFill="1">
      <alignment vertical="center"/>
    </xf>
    <xf numFmtId="0" fontId="161" fillId="44" borderId="0" xfId="0" applyFont="1" applyFill="1" applyAlignment="1">
      <alignment vertical="top" wrapText="1"/>
    </xf>
    <xf numFmtId="0" fontId="97" fillId="44" borderId="0" xfId="0" applyFont="1" applyFill="1">
      <alignment vertical="center"/>
    </xf>
    <xf numFmtId="0" fontId="174" fillId="44" borderId="0" xfId="0" applyFont="1" applyFill="1" applyAlignment="1">
      <alignment horizontal="left" vertical="center"/>
    </xf>
    <xf numFmtId="0" fontId="173" fillId="44" borderId="0" xfId="0" applyFont="1" applyFill="1" applyAlignment="1">
      <alignment horizontal="left" vertical="top" wrapText="1"/>
    </xf>
    <xf numFmtId="0" fontId="156" fillId="44" borderId="0" xfId="0" applyFont="1" applyFill="1" applyAlignment="1">
      <alignment horizontal="left" vertical="center"/>
    </xf>
    <xf numFmtId="0" fontId="162" fillId="44" borderId="0" xfId="0" applyFont="1" applyFill="1" applyAlignment="1">
      <alignment vertical="center" wrapText="1"/>
    </xf>
    <xf numFmtId="0" fontId="0" fillId="44" borderId="0" xfId="0" applyFill="1" applyAlignment="1">
      <alignment vertical="center" wrapText="1"/>
    </xf>
    <xf numFmtId="0" fontId="90" fillId="43" borderId="253" xfId="2" applyFont="1" applyFill="1" applyBorder="1" applyAlignment="1">
      <alignment horizontal="center" vertical="center" wrapText="1"/>
    </xf>
    <xf numFmtId="0" fontId="89" fillId="43" borderId="254" xfId="2" applyFont="1" applyFill="1" applyBorder="1" applyAlignment="1">
      <alignment horizontal="center" vertical="center" wrapText="1"/>
    </xf>
    <xf numFmtId="0" fontId="89" fillId="43" borderId="254" xfId="2" applyFont="1" applyFill="1" applyBorder="1" applyAlignment="1">
      <alignment horizontal="center" vertical="center"/>
    </xf>
    <xf numFmtId="0" fontId="89" fillId="43" borderId="255" xfId="2" applyFont="1" applyFill="1" applyBorder="1" applyAlignment="1">
      <alignment horizontal="center" vertical="center"/>
    </xf>
    <xf numFmtId="0" fontId="182" fillId="17" borderId="0" xfId="0" applyFont="1" applyFill="1" applyAlignment="1">
      <alignment horizontal="left" vertical="top" wrapText="1"/>
    </xf>
    <xf numFmtId="0" fontId="111" fillId="0" borderId="73" xfId="2" applyFont="1" applyBorder="1" applyAlignment="1">
      <alignment horizontal="left" vertical="top" wrapText="1"/>
    </xf>
    <xf numFmtId="0" fontId="65" fillId="17" borderId="240" xfId="0" applyFont="1" applyFill="1" applyBorder="1" applyAlignment="1">
      <alignment horizontal="center" vertical="center" wrapText="1"/>
    </xf>
    <xf numFmtId="14" fontId="92" fillId="17" borderId="238" xfId="17" applyNumberFormat="1" applyFont="1" applyFill="1" applyBorder="1" applyAlignment="1">
      <alignment horizontal="center" vertical="center" wrapText="1"/>
    </xf>
    <xf numFmtId="0" fontId="142" fillId="36" borderId="18" xfId="2" applyFont="1" applyFill="1" applyBorder="1" applyAlignment="1">
      <alignment horizontal="center" vertical="center" wrapText="1"/>
    </xf>
    <xf numFmtId="0" fontId="122" fillId="36" borderId="18" xfId="2" applyFont="1" applyFill="1" applyBorder="1" applyAlignment="1">
      <alignment horizontal="center" vertical="center" wrapText="1"/>
    </xf>
    <xf numFmtId="0" fontId="20" fillId="36" borderId="18" xfId="2" applyFont="1" applyFill="1" applyBorder="1" applyAlignment="1">
      <alignment horizontal="left" vertical="center" shrinkToFit="1"/>
    </xf>
    <xf numFmtId="14" fontId="20" fillId="36" borderId="18" xfId="2" applyNumberFormat="1" applyFont="1" applyFill="1" applyBorder="1" applyAlignment="1">
      <alignment horizontal="center" vertical="center"/>
    </xf>
    <xf numFmtId="14" fontId="20" fillId="36" borderId="247" xfId="2" applyNumberFormat="1" applyFont="1" applyFill="1" applyBorder="1" applyAlignment="1">
      <alignment horizontal="center" vertical="center"/>
    </xf>
    <xf numFmtId="0" fontId="6" fillId="35" borderId="0" xfId="2" applyFill="1">
      <alignment vertical="center"/>
    </xf>
    <xf numFmtId="0" fontId="142" fillId="19" borderId="18" xfId="2" applyFont="1" applyFill="1" applyBorder="1" applyAlignment="1">
      <alignment horizontal="center" vertical="center" wrapText="1"/>
    </xf>
    <xf numFmtId="0" fontId="122" fillId="19" borderId="18" xfId="2" applyFont="1" applyFill="1" applyBorder="1" applyAlignment="1">
      <alignment horizontal="center" vertical="center" wrapText="1"/>
    </xf>
    <xf numFmtId="0" fontId="20" fillId="19" borderId="18" xfId="2" applyFont="1" applyFill="1" applyBorder="1" applyAlignment="1">
      <alignment horizontal="left" vertical="center" shrinkToFit="1"/>
    </xf>
    <xf numFmtId="14" fontId="20" fillId="19" borderId="18" xfId="2" applyNumberFormat="1" applyFont="1" applyFill="1" applyBorder="1" applyAlignment="1">
      <alignment horizontal="center" vertical="center"/>
    </xf>
    <xf numFmtId="14" fontId="20" fillId="19" borderId="247" xfId="2" applyNumberFormat="1" applyFont="1" applyFill="1" applyBorder="1" applyAlignment="1">
      <alignment horizontal="center" vertical="center"/>
    </xf>
    <xf numFmtId="0" fontId="142" fillId="45" borderId="18" xfId="2" applyFont="1" applyFill="1" applyBorder="1" applyAlignment="1">
      <alignment horizontal="center" vertical="center" wrapText="1"/>
    </xf>
    <xf numFmtId="0" fontId="122" fillId="45" borderId="18" xfId="2" applyFont="1" applyFill="1" applyBorder="1" applyAlignment="1">
      <alignment horizontal="center" vertical="center" wrapText="1"/>
    </xf>
    <xf numFmtId="0" fontId="20" fillId="45" borderId="18" xfId="2" applyFont="1" applyFill="1" applyBorder="1" applyAlignment="1">
      <alignment horizontal="left" vertical="center" shrinkToFit="1"/>
    </xf>
    <xf numFmtId="14" fontId="20" fillId="45" borderId="18" xfId="2" applyNumberFormat="1" applyFont="1" applyFill="1" applyBorder="1" applyAlignment="1">
      <alignment horizontal="center" vertical="center"/>
    </xf>
    <xf numFmtId="14" fontId="20" fillId="45" borderId="247" xfId="2" applyNumberFormat="1" applyFont="1" applyFill="1" applyBorder="1" applyAlignment="1">
      <alignment horizontal="center" vertical="center"/>
    </xf>
    <xf numFmtId="0" fontId="0" fillId="0" borderId="278" xfId="0" applyBorder="1" applyAlignment="1">
      <alignment horizontal="center" vertical="center"/>
    </xf>
    <xf numFmtId="0" fontId="0" fillId="0" borderId="0" xfId="0" applyAlignment="1">
      <alignment horizontal="center" vertical="center"/>
    </xf>
    <xf numFmtId="0" fontId="0" fillId="0" borderId="31" xfId="0" applyBorder="1">
      <alignment vertical="center"/>
    </xf>
    <xf numFmtId="0" fontId="99" fillId="43" borderId="254" xfId="2" applyFont="1" applyFill="1" applyBorder="1" applyAlignment="1">
      <alignment horizontal="center" vertical="center" shrinkToFit="1"/>
    </xf>
    <xf numFmtId="14" fontId="32" fillId="17" borderId="238" xfId="17" applyNumberFormat="1" applyFont="1" applyFill="1" applyBorder="1" applyAlignment="1">
      <alignment horizontal="center" vertical="center"/>
    </xf>
    <xf numFmtId="0" fontId="145" fillId="17" borderId="0" xfId="0" applyFont="1" applyFill="1" applyAlignment="1">
      <alignment horizontal="center" vertical="center" wrapText="1"/>
    </xf>
    <xf numFmtId="56" fontId="87" fillId="17" borderId="90" xfId="17" applyNumberFormat="1" applyFont="1" applyFill="1" applyBorder="1" applyAlignment="1">
      <alignment horizontal="center" vertical="center" wrapText="1"/>
    </xf>
    <xf numFmtId="14" fontId="87" fillId="17" borderId="234" xfId="17" applyNumberFormat="1" applyFont="1" applyFill="1" applyBorder="1" applyAlignment="1">
      <alignment horizontal="center" vertical="center"/>
    </xf>
    <xf numFmtId="0" fontId="8" fillId="0" borderId="277" xfId="1" applyBorder="1" applyAlignment="1" applyProtection="1">
      <alignment vertical="center" wrapText="1"/>
    </xf>
    <xf numFmtId="0" fontId="8" fillId="0" borderId="256" xfId="1" applyBorder="1" applyAlignment="1" applyProtection="1">
      <alignment vertical="top" wrapText="1"/>
    </xf>
    <xf numFmtId="0" fontId="8" fillId="0" borderId="34" xfId="1" applyBorder="1" applyAlignment="1" applyProtection="1">
      <alignment vertical="center"/>
    </xf>
    <xf numFmtId="0" fontId="111" fillId="0" borderId="183" xfId="2" applyFont="1" applyBorder="1" applyAlignment="1">
      <alignment horizontal="left" vertical="top" wrapText="1"/>
    </xf>
    <xf numFmtId="0" fontId="112" fillId="17" borderId="0" xfId="0" applyFont="1" applyFill="1" applyAlignment="1">
      <alignment horizontal="left" vertical="top" wrapText="1"/>
    </xf>
    <xf numFmtId="0" fontId="6" fillId="0" borderId="0" xfId="4"/>
    <xf numFmtId="0" fontId="185" fillId="0" borderId="0" xfId="2" applyFont="1">
      <alignment vertical="center"/>
    </xf>
    <xf numFmtId="0" fontId="186" fillId="0" borderId="0" xfId="2" applyFont="1">
      <alignment vertical="center"/>
    </xf>
    <xf numFmtId="0" fontId="187" fillId="0" borderId="0" xfId="2" applyFont="1">
      <alignment vertical="center"/>
    </xf>
    <xf numFmtId="0" fontId="7" fillId="48" borderId="0" xfId="4" applyFont="1" applyFill="1" applyAlignment="1">
      <alignment vertical="top"/>
    </xf>
    <xf numFmtId="0" fontId="142" fillId="48" borderId="0" xfId="2" applyFont="1" applyFill="1" applyAlignment="1">
      <alignment vertical="top"/>
    </xf>
    <xf numFmtId="0" fontId="7" fillId="48" borderId="0" xfId="2" applyFont="1" applyFill="1" applyAlignment="1">
      <alignment vertical="top"/>
    </xf>
    <xf numFmtId="0" fontId="189" fillId="0" borderId="0" xfId="0" applyFont="1" applyAlignment="1">
      <alignment horizontal="left" vertical="center"/>
    </xf>
    <xf numFmtId="0" fontId="34" fillId="0" borderId="0" xfId="0" applyFont="1">
      <alignment vertical="center"/>
    </xf>
    <xf numFmtId="0" fontId="193" fillId="48" borderId="0" xfId="2" applyFont="1" applyFill="1" applyAlignment="1">
      <alignment vertical="top"/>
    </xf>
    <xf numFmtId="0" fontId="29" fillId="48" borderId="0" xfId="2" applyFont="1" applyFill="1" applyAlignment="1">
      <alignment vertical="top"/>
    </xf>
    <xf numFmtId="0" fontId="194" fillId="48" borderId="0" xfId="2" applyFont="1" applyFill="1" applyAlignment="1">
      <alignment vertical="top"/>
    </xf>
    <xf numFmtId="0" fontId="29" fillId="5" borderId="0" xfId="4" applyFont="1" applyFill="1"/>
    <xf numFmtId="0" fontId="195" fillId="5" borderId="0" xfId="4" applyFont="1" applyFill="1"/>
    <xf numFmtId="0" fontId="16" fillId="5" borderId="0" xfId="4" applyFont="1" applyFill="1"/>
    <xf numFmtId="0" fontId="29" fillId="11" borderId="0" xfId="4" applyFont="1" applyFill="1"/>
    <xf numFmtId="0" fontId="16" fillId="11" borderId="0" xfId="4" applyFont="1" applyFill="1"/>
    <xf numFmtId="0" fontId="0" fillId="0" borderId="0" xfId="0" applyAlignment="1">
      <alignment horizontal="left" vertical="center" indent="2"/>
    </xf>
    <xf numFmtId="0" fontId="189" fillId="0" borderId="0" xfId="0" applyFont="1" applyAlignment="1">
      <alignment horizontal="left" vertical="center" indent="2"/>
    </xf>
    <xf numFmtId="0" fontId="87" fillId="19" borderId="90" xfId="17" applyFont="1" applyFill="1" applyBorder="1" applyAlignment="1">
      <alignment horizontal="center" vertical="center" wrapText="1"/>
    </xf>
    <xf numFmtId="14" fontId="87" fillId="19" borderId="91" xfId="17" applyNumberFormat="1" applyFont="1" applyFill="1" applyBorder="1" applyAlignment="1">
      <alignment horizontal="center" vertical="center"/>
    </xf>
    <xf numFmtId="0" fontId="20" fillId="24" borderId="18" xfId="2" applyFont="1" applyFill="1" applyBorder="1" applyAlignment="1">
      <alignment horizontal="left" vertical="center" shrinkToFit="1"/>
    </xf>
    <xf numFmtId="0" fontId="142" fillId="24" borderId="18" xfId="2" applyFont="1" applyFill="1" applyBorder="1" applyAlignment="1">
      <alignment horizontal="center" vertical="center" wrapText="1"/>
    </xf>
    <xf numFmtId="0" fontId="122" fillId="24" borderId="18" xfId="2" applyFont="1" applyFill="1" applyBorder="1" applyAlignment="1">
      <alignment horizontal="center" vertical="center" wrapText="1"/>
    </xf>
    <xf numFmtId="14" fontId="20" fillId="24" borderId="18" xfId="2" applyNumberFormat="1" applyFont="1" applyFill="1" applyBorder="1" applyAlignment="1">
      <alignment horizontal="center" vertical="center"/>
    </xf>
    <xf numFmtId="14" fontId="20" fillId="24" borderId="247" xfId="2" applyNumberFormat="1" applyFont="1" applyFill="1" applyBorder="1" applyAlignment="1">
      <alignment horizontal="center" vertical="center"/>
    </xf>
    <xf numFmtId="0" fontId="142" fillId="23" borderId="18" xfId="2" applyFont="1" applyFill="1" applyBorder="1" applyAlignment="1">
      <alignment horizontal="center" vertical="center" wrapText="1"/>
    </xf>
    <xf numFmtId="0" fontId="122" fillId="23" borderId="18" xfId="2" applyFont="1" applyFill="1" applyBorder="1" applyAlignment="1">
      <alignment horizontal="center" vertical="center" wrapText="1"/>
    </xf>
    <xf numFmtId="0" fontId="20" fillId="23" borderId="18" xfId="2" applyFont="1" applyFill="1" applyBorder="1" applyAlignment="1">
      <alignment horizontal="left" vertical="center" shrinkToFit="1"/>
    </xf>
    <xf numFmtId="14" fontId="20" fillId="23" borderId="18" xfId="2" applyNumberFormat="1" applyFont="1" applyFill="1" applyBorder="1" applyAlignment="1">
      <alignment horizontal="center" vertical="center"/>
    </xf>
    <xf numFmtId="14" fontId="20" fillId="23" borderId="247" xfId="2" applyNumberFormat="1" applyFont="1" applyFill="1" applyBorder="1" applyAlignment="1">
      <alignment horizontal="center" vertical="center"/>
    </xf>
    <xf numFmtId="0" fontId="142" fillId="38" borderId="18" xfId="2" applyFont="1" applyFill="1" applyBorder="1" applyAlignment="1">
      <alignment horizontal="center" vertical="center" wrapText="1"/>
    </xf>
    <xf numFmtId="0" fontId="122" fillId="38" borderId="18" xfId="2" applyFont="1" applyFill="1" applyBorder="1" applyAlignment="1">
      <alignment horizontal="center" vertical="center" wrapText="1"/>
    </xf>
    <xf numFmtId="0" fontId="20" fillId="38" borderId="18" xfId="2" applyFont="1" applyFill="1" applyBorder="1" applyAlignment="1">
      <alignment horizontal="left" vertical="center" shrinkToFit="1"/>
    </xf>
    <xf numFmtId="14" fontId="20" fillId="38" borderId="18" xfId="2" applyNumberFormat="1" applyFont="1" applyFill="1" applyBorder="1" applyAlignment="1">
      <alignment horizontal="center" vertical="center"/>
    </xf>
    <xf numFmtId="14" fontId="20" fillId="38" borderId="247" xfId="2" applyNumberFormat="1" applyFont="1" applyFill="1" applyBorder="1" applyAlignment="1">
      <alignment horizontal="center" vertical="center"/>
    </xf>
    <xf numFmtId="0" fontId="96" fillId="5" borderId="0" xfId="0" applyFont="1" applyFill="1" applyAlignment="1">
      <alignment horizontal="left" vertical="center" wrapText="1"/>
    </xf>
    <xf numFmtId="0" fontId="96" fillId="5" borderId="22" xfId="0" applyFont="1" applyFill="1" applyBorder="1" applyAlignment="1">
      <alignment horizontal="left" vertical="center" wrapText="1"/>
    </xf>
    <xf numFmtId="0" fontId="96" fillId="5" borderId="0" xfId="0" applyFont="1" applyFill="1" applyAlignment="1">
      <alignment horizontal="left" vertical="top" wrapText="1"/>
    </xf>
    <xf numFmtId="0" fontId="92" fillId="19" borderId="240" xfId="17" applyFont="1" applyFill="1" applyBorder="1" applyAlignment="1">
      <alignment horizontal="center" vertical="center" wrapText="1"/>
    </xf>
    <xf numFmtId="14" fontId="87" fillId="19" borderId="238" xfId="17" applyNumberFormat="1" applyFont="1" applyFill="1" applyBorder="1" applyAlignment="1">
      <alignment horizontal="center" vertical="center"/>
    </xf>
    <xf numFmtId="0" fontId="198" fillId="19" borderId="0" xfId="0" applyFont="1" applyFill="1" applyAlignment="1">
      <alignment horizontal="center" vertical="center"/>
    </xf>
    <xf numFmtId="0" fontId="183" fillId="0" borderId="183" xfId="1" applyFont="1" applyBorder="1" applyAlignment="1" applyProtection="1">
      <alignment horizontal="left" vertical="top" wrapText="1"/>
    </xf>
    <xf numFmtId="14" fontId="20" fillId="17" borderId="238" xfId="17" applyNumberFormat="1" applyFont="1" applyFill="1" applyBorder="1" applyAlignment="1">
      <alignment horizontal="center" vertical="center"/>
    </xf>
    <xf numFmtId="0" fontId="146" fillId="18" borderId="281" xfId="0" applyFont="1" applyFill="1" applyBorder="1" applyAlignment="1">
      <alignment horizontal="center" vertical="center" wrapText="1"/>
    </xf>
    <xf numFmtId="0" fontId="146" fillId="18" borderId="280" xfId="0" applyFont="1" applyFill="1" applyBorder="1" applyAlignment="1">
      <alignment horizontal="center" vertical="center" wrapText="1"/>
    </xf>
    <xf numFmtId="0" fontId="146" fillId="18" borderId="282" xfId="0" applyFont="1" applyFill="1" applyBorder="1" applyAlignment="1">
      <alignment horizontal="center" vertical="center" wrapText="1"/>
    </xf>
    <xf numFmtId="0" fontId="91" fillId="19" borderId="0" xfId="0" applyFont="1" applyFill="1" applyAlignment="1">
      <alignment horizontal="center" vertical="center" wrapText="1"/>
    </xf>
    <xf numFmtId="14" fontId="12" fillId="19" borderId="91" xfId="17" applyNumberFormat="1" applyFont="1" applyFill="1" applyBorder="1" applyAlignment="1">
      <alignment horizontal="center" vertical="center" wrapText="1"/>
    </xf>
    <xf numFmtId="0" fontId="6" fillId="41" borderId="0" xfId="2" applyFill="1">
      <alignment vertical="center"/>
    </xf>
    <xf numFmtId="0" fontId="8" fillId="0" borderId="277" xfId="1" applyBorder="1" applyAlignment="1" applyProtection="1">
      <alignment vertical="center"/>
    </xf>
    <xf numFmtId="0" fontId="120" fillId="19" borderId="0" xfId="0" applyFont="1" applyFill="1" applyAlignment="1">
      <alignment horizontal="center" vertical="center" wrapText="1"/>
    </xf>
    <xf numFmtId="0" fontId="17" fillId="19" borderId="283" xfId="1" applyFont="1" applyFill="1" applyBorder="1" applyAlignment="1" applyProtection="1">
      <alignment horizontal="center" vertical="center" wrapText="1"/>
    </xf>
    <xf numFmtId="0" fontId="140" fillId="17" borderId="0" xfId="1" applyFont="1" applyFill="1" applyBorder="1" applyAlignment="1" applyProtection="1">
      <alignment horizontal="left" vertical="top" wrapText="1"/>
    </xf>
    <xf numFmtId="0" fontId="81" fillId="19" borderId="143" xfId="2" applyFont="1" applyFill="1" applyBorder="1" applyAlignment="1">
      <alignment horizontal="center" vertical="center"/>
    </xf>
    <xf numFmtId="0" fontId="81" fillId="19" borderId="284" xfId="1" applyFont="1" applyFill="1" applyBorder="1" applyAlignment="1" applyProtection="1">
      <alignment horizontal="center" vertical="center" wrapText="1"/>
    </xf>
    <xf numFmtId="0" fontId="81" fillId="19" borderId="169" xfId="2" applyFont="1" applyFill="1" applyBorder="1" applyAlignment="1">
      <alignment horizontal="center" vertical="center"/>
    </xf>
    <xf numFmtId="0" fontId="8" fillId="19" borderId="70" xfId="1" applyFill="1" applyBorder="1" applyAlignment="1" applyProtection="1">
      <alignment horizontal="center" vertical="center"/>
    </xf>
    <xf numFmtId="0" fontId="7" fillId="5" borderId="0" xfId="4" applyFont="1" applyFill="1" applyAlignment="1">
      <alignment vertical="top"/>
    </xf>
    <xf numFmtId="0" fontId="142" fillId="5" borderId="0" xfId="2" applyFont="1" applyFill="1" applyAlignment="1">
      <alignment vertical="top"/>
    </xf>
    <xf numFmtId="0" fontId="7" fillId="5" borderId="0" xfId="2" applyFont="1" applyFill="1" applyAlignment="1">
      <alignment vertical="top"/>
    </xf>
    <xf numFmtId="0" fontId="200" fillId="5" borderId="0" xfId="2" applyFont="1" applyFill="1" applyAlignment="1">
      <alignment vertical="top" wrapText="1"/>
    </xf>
    <xf numFmtId="0" fontId="201" fillId="5" borderId="0" xfId="2" applyFont="1" applyFill="1" applyAlignment="1">
      <alignment vertical="top" wrapText="1"/>
    </xf>
    <xf numFmtId="0" fontId="204" fillId="0" borderId="0" xfId="2" applyFont="1">
      <alignment vertical="center"/>
    </xf>
    <xf numFmtId="0" fontId="193" fillId="5" borderId="0" xfId="2" applyFont="1" applyFill="1" applyAlignment="1">
      <alignment vertical="top"/>
    </xf>
    <xf numFmtId="0" fontId="29" fillId="5" borderId="0" xfId="2" applyFont="1" applyFill="1" applyAlignment="1">
      <alignment vertical="top"/>
    </xf>
    <xf numFmtId="0" fontId="205" fillId="0" borderId="0" xfId="0" applyFont="1">
      <alignment vertical="center"/>
    </xf>
    <xf numFmtId="0" fontId="194" fillId="5" borderId="0" xfId="2" applyFont="1" applyFill="1" applyAlignment="1">
      <alignment vertical="top"/>
    </xf>
    <xf numFmtId="0" fontId="6" fillId="5" borderId="0" xfId="4" applyFill="1"/>
    <xf numFmtId="0" fontId="16" fillId="50" borderId="0" xfId="4" applyFont="1" applyFill="1"/>
    <xf numFmtId="0" fontId="6" fillId="0" borderId="0" xfId="4" applyAlignment="1">
      <alignment vertical="center"/>
    </xf>
    <xf numFmtId="0" fontId="68" fillId="0" borderId="0" xfId="0" applyFont="1" applyAlignment="1">
      <alignment horizontal="left" vertical="center" wrapText="1"/>
    </xf>
    <xf numFmtId="0" fontId="72" fillId="0" borderId="0" xfId="0" applyFont="1" applyAlignment="1">
      <alignment horizontal="left" vertical="center" wrapText="1"/>
    </xf>
    <xf numFmtId="0" fontId="71" fillId="0" borderId="0" xfId="0" applyFont="1" applyAlignment="1">
      <alignment horizontal="left" vertical="center" wrapText="1"/>
    </xf>
    <xf numFmtId="0" fontId="72" fillId="0" borderId="0" xfId="0" applyFont="1" applyAlignment="1">
      <alignment horizontal="left" vertical="top" wrapText="1"/>
    </xf>
    <xf numFmtId="0" fontId="68" fillId="0" borderId="0" xfId="0" applyFont="1" applyAlignment="1">
      <alignment horizontal="left" vertical="top" wrapText="1"/>
    </xf>
    <xf numFmtId="0" fontId="69" fillId="0" borderId="0" xfId="0" applyFont="1" applyAlignment="1">
      <alignment horizontal="left" vertical="center" wrapText="1"/>
    </xf>
    <xf numFmtId="0" fontId="6" fillId="0" borderId="20" xfId="0" applyFont="1" applyBorder="1" applyAlignment="1">
      <alignment horizontal="left" vertical="center"/>
    </xf>
    <xf numFmtId="0" fontId="6" fillId="0" borderId="0" xfId="0" applyFont="1" applyAlignment="1">
      <alignment horizontal="left" vertical="center"/>
    </xf>
    <xf numFmtId="0" fontId="6" fillId="0" borderId="22" xfId="0" applyFont="1" applyBorder="1" applyAlignment="1">
      <alignment horizontal="left" vertical="center"/>
    </xf>
    <xf numFmtId="0" fontId="8" fillId="0" borderId="0" xfId="1" applyAlignment="1" applyProtection="1">
      <alignment horizontal="center" vertical="center" wrapText="1"/>
    </xf>
    <xf numFmtId="0" fontId="180" fillId="21" borderId="0" xfId="1" applyFont="1" applyFill="1" applyAlignment="1" applyProtection="1">
      <alignment horizontal="center" vertical="center" wrapText="1"/>
    </xf>
    <xf numFmtId="0" fontId="180" fillId="21" borderId="0" xfId="1" applyFont="1" applyFill="1" applyAlignment="1" applyProtection="1">
      <alignment horizontal="center" vertical="center"/>
    </xf>
    <xf numFmtId="0" fontId="153" fillId="44" borderId="0" xfId="0" applyFont="1" applyFill="1" applyAlignment="1">
      <alignment horizontal="center" vertical="center"/>
    </xf>
    <xf numFmtId="0" fontId="157" fillId="21" borderId="0" xfId="0" applyFont="1" applyFill="1" applyAlignment="1">
      <alignment horizontal="center" vertical="center"/>
    </xf>
    <xf numFmtId="0" fontId="172" fillId="44" borderId="0" xfId="0" applyFont="1" applyFill="1" applyAlignment="1">
      <alignment horizontal="center" vertical="center" wrapText="1"/>
    </xf>
    <xf numFmtId="0" fontId="175" fillId="44" borderId="0" xfId="0" applyFont="1" applyFill="1" applyAlignment="1">
      <alignment horizontal="center" vertical="center"/>
    </xf>
    <xf numFmtId="0" fontId="155" fillId="21" borderId="0" xfId="1" applyFont="1" applyFill="1" applyAlignment="1" applyProtection="1">
      <alignment horizontal="center" vertical="center"/>
    </xf>
    <xf numFmtId="0" fontId="158" fillId="21" borderId="0" xfId="0" applyFont="1" applyFill="1" applyAlignment="1">
      <alignment horizontal="center" vertical="center"/>
    </xf>
    <xf numFmtId="0" fontId="157" fillId="21" borderId="0" xfId="0" applyFont="1" applyFill="1" applyAlignment="1">
      <alignment horizontal="left" vertical="center"/>
    </xf>
    <xf numFmtId="0" fontId="1" fillId="9" borderId="0" xfId="17" applyFill="1" applyAlignment="1">
      <alignment horizontal="center" vertical="center"/>
    </xf>
    <xf numFmtId="0" fontId="1" fillId="9" borderId="14" xfId="17" applyFill="1" applyBorder="1" applyAlignment="1">
      <alignment horizontal="center" vertical="center"/>
    </xf>
    <xf numFmtId="0" fontId="38" fillId="17" borderId="0" xfId="17" applyFont="1" applyFill="1" applyAlignment="1">
      <alignment horizontal="left" vertical="center"/>
    </xf>
    <xf numFmtId="0" fontId="45" fillId="17" borderId="15" xfId="17" applyFont="1" applyFill="1" applyBorder="1" applyAlignment="1">
      <alignment horizontal="center" vertical="center"/>
    </xf>
    <xf numFmtId="0" fontId="45" fillId="17" borderId="16" xfId="17" applyFont="1" applyFill="1" applyBorder="1" applyAlignment="1">
      <alignment horizontal="center" vertical="center"/>
    </xf>
    <xf numFmtId="0" fontId="45" fillId="0" borderId="16" xfId="17" applyFont="1" applyBorder="1" applyAlignment="1">
      <alignment horizontal="center" vertical="center"/>
    </xf>
    <xf numFmtId="0" fontId="45" fillId="0" borderId="17" xfId="17" applyFont="1" applyBorder="1" applyAlignment="1">
      <alignment horizontal="center" vertical="center"/>
    </xf>
    <xf numFmtId="0" fontId="1" fillId="0" borderId="23" xfId="17" applyBorder="1" applyAlignment="1">
      <alignment horizontal="center" vertical="center"/>
    </xf>
    <xf numFmtId="0" fontId="1" fillId="0" borderId="24" xfId="17" applyBorder="1" applyAlignment="1">
      <alignment horizontal="center" vertical="center"/>
    </xf>
    <xf numFmtId="0" fontId="1" fillId="0" borderId="25" xfId="17" applyBorder="1" applyAlignment="1">
      <alignment horizontal="center" vertical="center"/>
    </xf>
    <xf numFmtId="0" fontId="33" fillId="0" borderId="26" xfId="17" applyFont="1" applyBorder="1" applyAlignment="1">
      <alignment horizontal="center" vertical="center" wrapText="1"/>
    </xf>
    <xf numFmtId="0" fontId="33" fillId="0" borderId="11" xfId="17" applyFont="1" applyBorder="1" applyAlignment="1">
      <alignment horizontal="center" vertical="center" wrapText="1"/>
    </xf>
    <xf numFmtId="0" fontId="29" fillId="15" borderId="0" xfId="17" applyFont="1" applyFill="1" applyAlignment="1">
      <alignment horizontal="center" vertical="center"/>
    </xf>
    <xf numFmtId="179" fontId="121" fillId="0" borderId="80" xfId="17" applyNumberFormat="1" applyFont="1" applyBorder="1" applyAlignment="1">
      <alignment horizontal="center" vertical="center" shrinkToFit="1"/>
    </xf>
    <xf numFmtId="179" fontId="121" fillId="0" borderId="81" xfId="17" applyNumberFormat="1" applyFont="1" applyBorder="1" applyAlignment="1">
      <alignment horizontal="center" vertical="center" shrinkToFit="1"/>
    </xf>
    <xf numFmtId="0" fontId="43" fillId="0" borderId="27" xfId="17" applyFont="1" applyBorder="1" applyAlignment="1">
      <alignment horizontal="center" vertical="center"/>
    </xf>
    <xf numFmtId="0" fontId="43" fillId="0" borderId="28" xfId="17" applyFont="1" applyBorder="1" applyAlignment="1">
      <alignment horizontal="center" vertical="center"/>
    </xf>
    <xf numFmtId="0" fontId="1" fillId="9" borderId="0" xfId="17" applyFill="1" applyAlignment="1">
      <alignment horizontal="center" vertical="center" wrapText="1"/>
    </xf>
    <xf numFmtId="0" fontId="1" fillId="9" borderId="14" xfId="17" applyFill="1" applyBorder="1" applyAlignment="1">
      <alignment horizontal="center" vertical="center" wrapText="1"/>
    </xf>
    <xf numFmtId="0" fontId="10" fillId="6" borderId="76" xfId="17" applyFont="1" applyFill="1" applyBorder="1" applyAlignment="1">
      <alignment horizontal="center" vertical="center" wrapText="1"/>
    </xf>
    <xf numFmtId="0" fontId="10" fillId="6" borderId="74" xfId="17" applyFont="1" applyFill="1" applyBorder="1" applyAlignment="1">
      <alignment horizontal="center" vertical="center" wrapText="1"/>
    </xf>
    <xf numFmtId="0" fontId="10" fillId="6" borderId="77" xfId="17" applyFont="1" applyFill="1" applyBorder="1" applyAlignment="1">
      <alignment horizontal="center" vertical="center" wrapText="1"/>
    </xf>
    <xf numFmtId="0" fontId="87" fillId="17" borderId="92" xfId="17" applyFont="1" applyFill="1" applyBorder="1" applyAlignment="1">
      <alignment horizontal="left" vertical="top" wrapText="1"/>
    </xf>
    <xf numFmtId="0" fontId="87" fillId="17" borderId="88" xfId="17" applyFont="1" applyFill="1" applyBorder="1" applyAlignment="1">
      <alignment horizontal="left" vertical="top" wrapText="1"/>
    </xf>
    <xf numFmtId="0" fontId="87" fillId="17" borderId="89" xfId="17" applyFont="1" applyFill="1" applyBorder="1" applyAlignment="1">
      <alignment horizontal="left" vertical="top" wrapText="1"/>
    </xf>
    <xf numFmtId="0" fontId="87" fillId="19" borderId="235" xfId="17" applyFont="1" applyFill="1" applyBorder="1" applyAlignment="1">
      <alignment horizontal="left" vertical="top" wrapText="1"/>
    </xf>
    <xf numFmtId="0" fontId="87" fillId="19" borderId="236" xfId="17" applyFont="1" applyFill="1" applyBorder="1" applyAlignment="1">
      <alignment horizontal="left" vertical="top" wrapText="1"/>
    </xf>
    <xf numFmtId="0" fontId="87" fillId="19" borderId="237" xfId="17" applyFont="1" applyFill="1" applyBorder="1" applyAlignment="1">
      <alignment horizontal="left" vertical="top" wrapText="1"/>
    </xf>
    <xf numFmtId="0" fontId="32" fillId="17" borderId="29" xfId="18" applyFont="1" applyFill="1" applyBorder="1" applyAlignment="1">
      <alignment horizontal="center" vertical="center"/>
    </xf>
    <xf numFmtId="0" fontId="32" fillId="17" borderId="30" xfId="18" applyFont="1" applyFill="1" applyBorder="1" applyAlignment="1">
      <alignment horizontal="center" vertical="center"/>
    </xf>
    <xf numFmtId="0" fontId="11" fillId="0" borderId="84" xfId="17" applyFont="1" applyBorder="1" applyAlignment="1">
      <alignment horizontal="center" vertical="center" wrapText="1"/>
    </xf>
    <xf numFmtId="0" fontId="11" fillId="0" borderId="85" xfId="17" applyFont="1" applyBorder="1" applyAlignment="1">
      <alignment horizontal="center" vertical="center" wrapText="1"/>
    </xf>
    <xf numFmtId="0" fontId="11" fillId="0" borderId="86" xfId="17" applyFont="1" applyBorder="1" applyAlignment="1">
      <alignment horizontal="center" vertical="center" wrapText="1"/>
    </xf>
    <xf numFmtId="0" fontId="50" fillId="17" borderId="50" xfId="17" applyFont="1" applyFill="1" applyBorder="1" applyAlignment="1">
      <alignment horizontal="center" vertical="center"/>
    </xf>
    <xf numFmtId="0" fontId="50" fillId="17" borderId="51" xfId="17" applyFont="1" applyFill="1" applyBorder="1" applyAlignment="1">
      <alignment horizontal="center" vertical="center"/>
    </xf>
    <xf numFmtId="0" fontId="50" fillId="17" borderId="52" xfId="17" applyFont="1" applyFill="1" applyBorder="1" applyAlignment="1">
      <alignment horizontal="center" vertical="center"/>
    </xf>
    <xf numFmtId="0" fontId="87" fillId="17" borderId="239" xfId="17" applyFont="1" applyFill="1" applyBorder="1" applyAlignment="1">
      <alignment horizontal="left" vertical="top" wrapText="1"/>
    </xf>
    <xf numFmtId="0" fontId="87" fillId="17" borderId="236" xfId="17" applyFont="1" applyFill="1" applyBorder="1" applyAlignment="1">
      <alignment horizontal="left" vertical="top" wrapText="1"/>
    </xf>
    <xf numFmtId="0" fontId="87" fillId="17" borderId="237" xfId="17" applyFont="1" applyFill="1" applyBorder="1" applyAlignment="1">
      <alignment horizontal="left" vertical="top" wrapText="1"/>
    </xf>
    <xf numFmtId="0" fontId="100" fillId="17" borderId="235" xfId="17" applyFont="1" applyFill="1" applyBorder="1" applyAlignment="1">
      <alignment horizontal="left" vertical="top" wrapText="1"/>
    </xf>
    <xf numFmtId="0" fontId="100" fillId="17" borderId="236" xfId="17" applyFont="1" applyFill="1" applyBorder="1" applyAlignment="1">
      <alignment horizontal="left" vertical="top" wrapText="1"/>
    </xf>
    <xf numFmtId="0" fontId="100" fillId="17" borderId="237" xfId="17" applyFont="1" applyFill="1" applyBorder="1" applyAlignment="1">
      <alignment horizontal="left" vertical="top" wrapText="1"/>
    </xf>
    <xf numFmtId="0" fontId="32" fillId="17" borderId="92" xfId="17" applyFont="1" applyFill="1" applyBorder="1" applyAlignment="1">
      <alignment horizontal="left" vertical="top" wrapText="1"/>
    </xf>
    <xf numFmtId="0" fontId="32" fillId="17" borderId="88" xfId="17" applyFont="1" applyFill="1" applyBorder="1" applyAlignment="1">
      <alignment horizontal="left" vertical="top" wrapText="1"/>
    </xf>
    <xf numFmtId="0" fontId="32" fillId="17" borderId="89" xfId="17" applyFont="1" applyFill="1" applyBorder="1" applyAlignment="1">
      <alignment horizontal="left" vertical="top" wrapText="1"/>
    </xf>
    <xf numFmtId="0" fontId="143" fillId="17" borderId="92" xfId="17" applyFont="1" applyFill="1" applyBorder="1" applyAlignment="1">
      <alignment horizontal="left" vertical="top" wrapText="1"/>
    </xf>
    <xf numFmtId="0" fontId="87" fillId="19" borderId="92" xfId="17" applyFont="1" applyFill="1" applyBorder="1" applyAlignment="1">
      <alignment horizontal="left" vertical="top" wrapText="1"/>
    </xf>
    <xf numFmtId="0" fontId="87" fillId="19" borderId="88" xfId="17" applyFont="1" applyFill="1" applyBorder="1" applyAlignment="1">
      <alignment horizontal="left" vertical="top" wrapText="1"/>
    </xf>
    <xf numFmtId="0" fontId="87" fillId="19" borderId="89" xfId="17" applyFont="1" applyFill="1" applyBorder="1" applyAlignment="1">
      <alignment horizontal="left" vertical="top" wrapText="1"/>
    </xf>
    <xf numFmtId="0" fontId="142" fillId="19" borderId="92" xfId="17" applyFont="1" applyFill="1" applyBorder="1" applyAlignment="1">
      <alignment horizontal="left" vertical="top" wrapText="1"/>
    </xf>
    <xf numFmtId="0" fontId="142" fillId="19" borderId="88" xfId="17" applyFont="1" applyFill="1" applyBorder="1" applyAlignment="1">
      <alignment horizontal="left" vertical="top" wrapText="1"/>
    </xf>
    <xf numFmtId="0" fontId="142" fillId="19" borderId="89" xfId="17" applyFont="1" applyFill="1" applyBorder="1" applyAlignment="1">
      <alignment horizontal="left" vertical="top" wrapText="1"/>
    </xf>
    <xf numFmtId="0" fontId="143" fillId="17" borderId="235" xfId="17" applyFont="1" applyFill="1" applyBorder="1" applyAlignment="1">
      <alignment horizontal="left" vertical="top" wrapText="1"/>
    </xf>
    <xf numFmtId="0" fontId="32" fillId="17" borderId="236" xfId="17" applyFont="1" applyFill="1" applyBorder="1" applyAlignment="1">
      <alignment horizontal="left" vertical="top" wrapText="1"/>
    </xf>
    <xf numFmtId="0" fontId="32" fillId="17" borderId="237" xfId="17" applyFont="1" applyFill="1" applyBorder="1" applyAlignment="1">
      <alignment horizontal="left" vertical="top" wrapText="1"/>
    </xf>
    <xf numFmtId="0" fontId="12" fillId="17" borderId="235" xfId="17" applyFont="1" applyFill="1" applyBorder="1" applyAlignment="1">
      <alignment horizontal="left" vertical="top" wrapText="1"/>
    </xf>
    <xf numFmtId="0" fontId="12" fillId="17" borderId="236" xfId="17" applyFont="1" applyFill="1" applyBorder="1" applyAlignment="1">
      <alignment horizontal="left" vertical="top" wrapText="1"/>
    </xf>
    <xf numFmtId="0" fontId="12" fillId="17" borderId="237" xfId="17" applyFont="1" applyFill="1" applyBorder="1" applyAlignment="1">
      <alignment horizontal="left" vertical="top" wrapText="1"/>
    </xf>
    <xf numFmtId="0" fontId="87" fillId="17" borderId="235" xfId="17" applyFont="1" applyFill="1" applyBorder="1" applyAlignment="1">
      <alignment horizontal="left" vertical="top" wrapText="1"/>
    </xf>
    <xf numFmtId="0" fontId="143" fillId="17" borderId="241" xfId="17" applyFont="1" applyFill="1" applyBorder="1" applyAlignment="1">
      <alignment horizontal="left" vertical="top" wrapText="1"/>
    </xf>
    <xf numFmtId="0" fontId="32" fillId="17" borderId="240" xfId="17" applyFont="1" applyFill="1" applyBorder="1" applyAlignment="1">
      <alignment horizontal="left" vertical="top" wrapText="1"/>
    </xf>
    <xf numFmtId="0" fontId="143" fillId="17" borderId="132" xfId="17" applyFont="1" applyFill="1" applyBorder="1" applyAlignment="1">
      <alignment horizontal="left" vertical="top" wrapText="1"/>
    </xf>
    <xf numFmtId="0" fontId="45" fillId="17" borderId="130" xfId="17" applyFont="1" applyFill="1" applyBorder="1" applyAlignment="1">
      <alignment horizontal="left" vertical="top" wrapText="1"/>
    </xf>
    <xf numFmtId="0" fontId="45" fillId="17" borderId="131" xfId="17" applyFont="1" applyFill="1" applyBorder="1" applyAlignment="1">
      <alignment horizontal="left" vertical="top" wrapText="1"/>
    </xf>
    <xf numFmtId="0" fontId="20" fillId="17" borderId="235" xfId="2" applyFont="1" applyFill="1" applyBorder="1" applyAlignment="1">
      <alignment horizontal="left" vertical="top" wrapText="1"/>
    </xf>
    <xf numFmtId="0" fontId="20" fillId="17" borderId="236" xfId="2" applyFont="1" applyFill="1" applyBorder="1" applyAlignment="1">
      <alignment horizontal="left" vertical="top" wrapText="1"/>
    </xf>
    <xf numFmtId="0" fontId="20" fillId="17" borderId="237" xfId="2" applyFont="1" applyFill="1" applyBorder="1" applyAlignment="1">
      <alignment horizontal="left" vertical="top" wrapText="1"/>
    </xf>
    <xf numFmtId="0" fontId="55" fillId="11" borderId="106" xfId="17" applyFont="1" applyFill="1" applyBorder="1" applyAlignment="1">
      <alignment horizontal="right" vertical="center" wrapText="1"/>
    </xf>
    <xf numFmtId="0" fontId="56" fillId="11" borderId="106" xfId="0" applyFont="1" applyFill="1" applyBorder="1" applyAlignment="1">
      <alignment horizontal="right" vertical="center"/>
    </xf>
    <xf numFmtId="0" fontId="0" fillId="11" borderId="106" xfId="0" applyFill="1" applyBorder="1" applyAlignment="1">
      <alignment horizontal="right" vertical="center"/>
    </xf>
    <xf numFmtId="180" fontId="55" fillId="11" borderId="106" xfId="17" applyNumberFormat="1" applyFont="1" applyFill="1" applyBorder="1" applyAlignment="1">
      <alignment horizontal="center" vertical="center" wrapText="1"/>
    </xf>
    <xf numFmtId="180" fontId="0" fillId="11" borderId="106" xfId="0" applyNumberFormat="1" applyFill="1" applyBorder="1" applyAlignment="1">
      <alignment horizontal="center" vertical="center" wrapText="1"/>
    </xf>
    <xf numFmtId="0" fontId="57" fillId="12" borderId="107" xfId="17" applyFont="1" applyFill="1" applyBorder="1" applyAlignment="1">
      <alignment horizontal="center" vertical="center" wrapText="1"/>
    </xf>
    <xf numFmtId="0" fontId="58" fillId="12" borderId="107" xfId="0" applyFont="1" applyFill="1" applyBorder="1" applyAlignment="1">
      <alignment horizontal="center" vertical="center"/>
    </xf>
    <xf numFmtId="0" fontId="57" fillId="9" borderId="107" xfId="0" applyFont="1" applyFill="1" applyBorder="1" applyAlignment="1">
      <alignment horizontal="center" vertical="center"/>
    </xf>
    <xf numFmtId="0" fontId="60" fillId="9" borderId="107" xfId="0" applyFont="1" applyFill="1" applyBorder="1" applyAlignment="1">
      <alignment horizontal="center" vertical="center"/>
    </xf>
    <xf numFmtId="0" fontId="62" fillId="16" borderId="36" xfId="16" applyFont="1" applyFill="1" applyBorder="1" applyAlignment="1">
      <alignment horizontal="center" vertical="center"/>
    </xf>
    <xf numFmtId="0" fontId="62" fillId="16" borderId="41" xfId="16" applyFont="1" applyFill="1" applyBorder="1" applyAlignment="1">
      <alignment horizontal="center" vertical="center"/>
    </xf>
    <xf numFmtId="0" fontId="62" fillId="16" borderId="43" xfId="16" applyFont="1" applyFill="1" applyBorder="1" applyAlignment="1">
      <alignment horizontal="center" vertical="center"/>
    </xf>
    <xf numFmtId="0" fontId="63" fillId="2" borderId="37" xfId="16" applyFont="1" applyFill="1" applyBorder="1" applyAlignment="1">
      <alignment vertical="center" wrapText="1"/>
    </xf>
    <xf numFmtId="0" fontId="63" fillId="2" borderId="38" xfId="16" applyFont="1" applyFill="1" applyBorder="1" applyAlignment="1">
      <alignment vertical="center" wrapText="1"/>
    </xf>
    <xf numFmtId="0" fontId="63" fillId="2" borderId="39" xfId="16" applyFont="1" applyFill="1" applyBorder="1" applyAlignment="1">
      <alignment vertical="center" wrapText="1"/>
    </xf>
    <xf numFmtId="0" fontId="63" fillId="2" borderId="31" xfId="16" applyFont="1" applyFill="1" applyBorder="1" applyAlignment="1">
      <alignment vertical="center" wrapText="1"/>
    </xf>
    <xf numFmtId="0" fontId="63" fillId="2" borderId="0" xfId="16" applyFont="1" applyFill="1" applyAlignment="1">
      <alignment vertical="center" wrapText="1"/>
    </xf>
    <xf numFmtId="0" fontId="63" fillId="2" borderId="32" xfId="16" applyFont="1" applyFill="1" applyBorder="1" applyAlignment="1">
      <alignment vertical="center" wrapText="1"/>
    </xf>
    <xf numFmtId="0" fontId="63" fillId="2" borderId="44" xfId="16" applyFont="1" applyFill="1" applyBorder="1" applyAlignment="1">
      <alignment vertical="center" wrapText="1"/>
    </xf>
    <xf numFmtId="0" fontId="63" fillId="2" borderId="45" xfId="16" applyFont="1" applyFill="1" applyBorder="1" applyAlignment="1">
      <alignment vertical="center" wrapText="1"/>
    </xf>
    <xf numFmtId="0" fontId="63" fillId="2" borderId="46" xfId="16" applyFont="1" applyFill="1" applyBorder="1" applyAlignment="1">
      <alignment vertical="center" wrapText="1"/>
    </xf>
    <xf numFmtId="0" fontId="63" fillId="2" borderId="37" xfId="16" applyFont="1" applyFill="1" applyBorder="1" applyAlignment="1">
      <alignment horizontal="left" vertical="center" wrapText="1"/>
    </xf>
    <xf numFmtId="0" fontId="63" fillId="2" borderId="38" xfId="16" applyFont="1" applyFill="1" applyBorder="1" applyAlignment="1">
      <alignment horizontal="left" vertical="center" wrapText="1"/>
    </xf>
    <xf numFmtId="0" fontId="63" fillId="2" borderId="40" xfId="16" applyFont="1" applyFill="1" applyBorder="1" applyAlignment="1">
      <alignment horizontal="left" vertical="center" wrapText="1"/>
    </xf>
    <xf numFmtId="0" fontId="63" fillId="2" borderId="31" xfId="16" applyFont="1" applyFill="1" applyBorder="1" applyAlignment="1">
      <alignment horizontal="left" vertical="center" wrapText="1"/>
    </xf>
    <xf numFmtId="0" fontId="63" fillId="2" borderId="0" xfId="16" applyFont="1" applyFill="1" applyAlignment="1">
      <alignment horizontal="left" vertical="center" wrapText="1"/>
    </xf>
    <xf numFmtId="0" fontId="63" fillId="2" borderId="42" xfId="16" applyFont="1" applyFill="1" applyBorder="1" applyAlignment="1">
      <alignment horizontal="left" vertical="center" wrapText="1"/>
    </xf>
    <xf numFmtId="0" fontId="63" fillId="2" borderId="44" xfId="16" applyFont="1" applyFill="1" applyBorder="1" applyAlignment="1">
      <alignment horizontal="left" vertical="center" wrapText="1"/>
    </xf>
    <xf numFmtId="0" fontId="63" fillId="2" borderId="45" xfId="16" applyFont="1" applyFill="1" applyBorder="1" applyAlignment="1">
      <alignment horizontal="left" vertical="center" wrapText="1"/>
    </xf>
    <xf numFmtId="0" fontId="63" fillId="2" borderId="47" xfId="16" applyFont="1" applyFill="1" applyBorder="1" applyAlignment="1">
      <alignment horizontal="left" vertical="center" wrapText="1"/>
    </xf>
    <xf numFmtId="0" fontId="32" fillId="17" borderId="177" xfId="17" applyFont="1" applyFill="1" applyBorder="1" applyAlignment="1">
      <alignment horizontal="left" vertical="top" wrapText="1"/>
    </xf>
    <xf numFmtId="0" fontId="32" fillId="17" borderId="178" xfId="17" applyFont="1" applyFill="1" applyBorder="1" applyAlignment="1">
      <alignment horizontal="left" vertical="top" wrapText="1"/>
    </xf>
    <xf numFmtId="0" fontId="32" fillId="17" borderId="179" xfId="17" applyFont="1" applyFill="1" applyBorder="1" applyAlignment="1">
      <alignment horizontal="left" vertical="top" wrapText="1"/>
    </xf>
    <xf numFmtId="0" fontId="7" fillId="5" borderId="8" xfId="17" applyFont="1" applyFill="1" applyBorder="1" applyAlignment="1">
      <alignment horizontal="center" vertical="center" wrapText="1"/>
    </xf>
    <xf numFmtId="0" fontId="55" fillId="36" borderId="100" xfId="17" applyFont="1" applyFill="1" applyBorder="1" applyAlignment="1">
      <alignment horizontal="center" vertical="center" wrapText="1"/>
    </xf>
    <xf numFmtId="180" fontId="55" fillId="3" borderId="102" xfId="17" applyNumberFormat="1" applyFont="1" applyFill="1" applyBorder="1" applyAlignment="1">
      <alignment horizontal="center" vertical="center" wrapText="1"/>
    </xf>
    <xf numFmtId="180" fontId="55" fillId="3" borderId="104" xfId="17" applyNumberFormat="1" applyFont="1" applyFill="1" applyBorder="1" applyAlignment="1">
      <alignment horizontal="center" vertical="center" wrapText="1"/>
    </xf>
    <xf numFmtId="0" fontId="63" fillId="3" borderId="102" xfId="17" applyFont="1" applyFill="1" applyBorder="1" applyAlignment="1">
      <alignment horizontal="center" vertical="center" wrapText="1"/>
    </xf>
    <xf numFmtId="0" fontId="63" fillId="3" borderId="103" xfId="17" applyFont="1" applyFill="1" applyBorder="1" applyAlignment="1">
      <alignment horizontal="center" vertical="center" wrapText="1"/>
    </xf>
    <xf numFmtId="0" fontId="63" fillId="3" borderId="104" xfId="17" applyFont="1" applyFill="1" applyBorder="1" applyAlignment="1">
      <alignment horizontal="center" vertical="center" wrapText="1"/>
    </xf>
    <xf numFmtId="0" fontId="20" fillId="17" borderId="92" xfId="2" applyFont="1" applyFill="1" applyBorder="1" applyAlignment="1">
      <alignment horizontal="left" vertical="top" wrapText="1"/>
    </xf>
    <xf numFmtId="0" fontId="20" fillId="17" borderId="88" xfId="2" applyFont="1" applyFill="1" applyBorder="1" applyAlignment="1">
      <alignment horizontal="left" vertical="top" wrapText="1"/>
    </xf>
    <xf numFmtId="0" fontId="20" fillId="17" borderId="89" xfId="2" applyFont="1" applyFill="1" applyBorder="1" applyAlignment="1">
      <alignment horizontal="left" vertical="top" wrapText="1"/>
    </xf>
    <xf numFmtId="0" fontId="32" fillId="17" borderId="231" xfId="17" applyFont="1" applyFill="1" applyBorder="1" applyAlignment="1">
      <alignment horizontal="left" vertical="top" wrapText="1"/>
    </xf>
    <xf numFmtId="0" fontId="32" fillId="17" borderId="232" xfId="17" applyFont="1" applyFill="1" applyBorder="1" applyAlignment="1">
      <alignment horizontal="left" vertical="top" wrapText="1"/>
    </xf>
    <xf numFmtId="0" fontId="32" fillId="17" borderId="233" xfId="17" applyFont="1" applyFill="1" applyBorder="1" applyAlignment="1">
      <alignment horizontal="left" vertical="top" wrapText="1"/>
    </xf>
    <xf numFmtId="0" fontId="20" fillId="17" borderId="235" xfId="17" applyFont="1" applyFill="1" applyBorder="1" applyAlignment="1">
      <alignment horizontal="left" vertical="top" wrapText="1"/>
    </xf>
    <xf numFmtId="0" fontId="143" fillId="19" borderId="92" xfId="17" applyFont="1" applyFill="1" applyBorder="1" applyAlignment="1">
      <alignment horizontal="left" vertical="top" wrapText="1"/>
    </xf>
    <xf numFmtId="0" fontId="32" fillId="19" borderId="88" xfId="17" applyFont="1" applyFill="1" applyBorder="1" applyAlignment="1">
      <alignment horizontal="left" vertical="top" wrapText="1"/>
    </xf>
    <xf numFmtId="0" fontId="32" fillId="19" borderId="89" xfId="17" applyFont="1" applyFill="1" applyBorder="1" applyAlignment="1">
      <alignment horizontal="left" vertical="top" wrapText="1"/>
    </xf>
    <xf numFmtId="0" fontId="30" fillId="11" borderId="0" xfId="4" applyFont="1" applyFill="1" applyAlignment="1">
      <alignment vertical="center" wrapText="1"/>
    </xf>
    <xf numFmtId="0" fontId="156" fillId="11" borderId="0" xfId="0" applyFont="1" applyFill="1" applyAlignment="1">
      <alignment vertical="center" wrapText="1"/>
    </xf>
    <xf numFmtId="0" fontId="156" fillId="11" borderId="279" xfId="0" applyFont="1" applyFill="1" applyBorder="1" applyAlignment="1">
      <alignment vertical="center" wrapText="1"/>
    </xf>
    <xf numFmtId="0" fontId="184" fillId="46" borderId="0" xfId="2" applyFont="1" applyFill="1" applyAlignment="1">
      <alignment horizontal="center" vertical="center"/>
    </xf>
    <xf numFmtId="0" fontId="6" fillId="0" borderId="0" xfId="2">
      <alignment vertical="center"/>
    </xf>
    <xf numFmtId="0" fontId="30" fillId="0" borderId="0" xfId="2" applyFont="1" applyAlignment="1">
      <alignment horizontal="center" vertical="center"/>
    </xf>
    <xf numFmtId="0" fontId="6" fillId="0" borderId="0" xfId="2" applyAlignment="1">
      <alignment horizontal="center" vertical="center"/>
    </xf>
    <xf numFmtId="0" fontId="81" fillId="47" borderId="0" xfId="2" applyFont="1" applyFill="1" applyAlignment="1">
      <alignment horizontal="center" vertical="center" wrapText="1" shrinkToFit="1"/>
    </xf>
    <xf numFmtId="0" fontId="6" fillId="47" borderId="0" xfId="2" applyFill="1" applyAlignment="1">
      <alignment horizontal="center" vertical="center" wrapText="1" shrinkToFit="1"/>
    </xf>
    <xf numFmtId="0" fontId="188" fillId="0" borderId="0" xfId="2" applyFont="1" applyAlignment="1">
      <alignment horizontal="center" vertical="center"/>
    </xf>
    <xf numFmtId="0" fontId="190" fillId="48" borderId="0" xfId="2" applyFont="1" applyFill="1" applyAlignment="1">
      <alignment vertical="top" wrapText="1"/>
    </xf>
    <xf numFmtId="0" fontId="191" fillId="48" borderId="0" xfId="2" applyFont="1" applyFill="1" applyAlignment="1">
      <alignment vertical="top" wrapText="1"/>
    </xf>
    <xf numFmtId="0" fontId="6" fillId="48" borderId="0" xfId="2" applyFill="1" applyAlignment="1">
      <alignment vertical="top" wrapText="1"/>
    </xf>
    <xf numFmtId="0" fontId="29" fillId="49" borderId="0" xfId="2" applyFont="1" applyFill="1" applyAlignment="1">
      <alignment horizontal="left" vertical="top" wrapText="1" indent="1"/>
    </xf>
    <xf numFmtId="0" fontId="192" fillId="49" borderId="0" xfId="2" applyFont="1" applyFill="1" applyAlignment="1">
      <alignment horizontal="left" vertical="top" wrapText="1" indent="1"/>
    </xf>
    <xf numFmtId="0" fontId="206" fillId="50" borderId="0" xfId="4" applyFont="1" applyFill="1" applyAlignment="1">
      <alignment horizontal="left" vertical="top" wrapText="1"/>
    </xf>
    <xf numFmtId="0" fontId="82" fillId="17" borderId="0" xfId="2" applyFont="1" applyFill="1" applyAlignment="1">
      <alignment horizontal="center" vertical="center"/>
    </xf>
    <xf numFmtId="0" fontId="6" fillId="17" borderId="0" xfId="2" applyFill="1" applyAlignment="1">
      <alignment horizontal="center" vertical="center"/>
    </xf>
    <xf numFmtId="0" fontId="188" fillId="17" borderId="0" xfId="2" applyFont="1" applyFill="1" applyAlignment="1">
      <alignment horizontal="center" vertical="center"/>
    </xf>
    <xf numFmtId="0" fontId="29" fillId="48" borderId="0" xfId="2" applyFont="1" applyFill="1" applyAlignment="1">
      <alignment horizontal="center" vertical="center"/>
    </xf>
    <xf numFmtId="0" fontId="190" fillId="5" borderId="0" xfId="2" applyFont="1" applyFill="1" applyAlignment="1">
      <alignment vertical="top" wrapText="1"/>
    </xf>
    <xf numFmtId="0" fontId="191" fillId="5" borderId="0" xfId="2" applyFont="1" applyFill="1" applyAlignment="1">
      <alignment vertical="top" wrapText="1"/>
    </xf>
    <xf numFmtId="0" fontId="6" fillId="5" borderId="0" xfId="2" applyFill="1" applyAlignment="1">
      <alignment vertical="top" wrapText="1"/>
    </xf>
    <xf numFmtId="0" fontId="46" fillId="49" borderId="0" xfId="2" applyFont="1" applyFill="1" applyAlignment="1">
      <alignment horizontal="left" vertical="top" wrapText="1" indent="1"/>
    </xf>
    <xf numFmtId="0" fontId="0" fillId="0" borderId="0" xfId="0" applyAlignment="1">
      <alignment horizontal="left" vertical="center" wrapText="1" indent="1"/>
    </xf>
    <xf numFmtId="14" fontId="85" fillId="19" borderId="127" xfId="2" applyNumberFormat="1" applyFont="1" applyFill="1" applyBorder="1" applyAlignment="1">
      <alignment horizontal="center" vertical="center" wrapText="1"/>
    </xf>
    <xf numFmtId="14" fontId="85" fillId="19" borderId="128" xfId="2" applyNumberFormat="1" applyFont="1" applyFill="1" applyBorder="1" applyAlignment="1">
      <alignment horizontal="center" vertical="center" wrapText="1"/>
    </xf>
    <xf numFmtId="14" fontId="85" fillId="19" borderId="208" xfId="2" applyNumberFormat="1" applyFont="1" applyFill="1" applyBorder="1" applyAlignment="1">
      <alignment horizontal="center" vertical="center" wrapText="1"/>
    </xf>
    <xf numFmtId="14" fontId="85" fillId="19" borderId="62" xfId="2" applyNumberFormat="1" applyFont="1" applyFill="1" applyBorder="1" applyAlignment="1">
      <alignment horizontal="center" vertical="center" wrapText="1"/>
    </xf>
    <xf numFmtId="14" fontId="85" fillId="19" borderId="248" xfId="2" applyNumberFormat="1" applyFont="1" applyFill="1" applyBorder="1" applyAlignment="1">
      <alignment horizontal="center" vertical="center" wrapText="1"/>
    </xf>
    <xf numFmtId="14" fontId="85" fillId="19" borderId="249" xfId="2" applyNumberFormat="1" applyFont="1" applyFill="1" applyBorder="1" applyAlignment="1">
      <alignment horizontal="center" vertical="center" wrapText="1"/>
    </xf>
    <xf numFmtId="14" fontId="81" fillId="19" borderId="143" xfId="2" applyNumberFormat="1" applyFont="1" applyFill="1" applyBorder="1" applyAlignment="1">
      <alignment horizontal="center" vertical="center"/>
    </xf>
    <xf numFmtId="14" fontId="81" fillId="19" borderId="169" xfId="2" applyNumberFormat="1" applyFont="1" applyFill="1" applyBorder="1" applyAlignment="1">
      <alignment horizontal="center" vertical="center"/>
    </xf>
    <xf numFmtId="14" fontId="81" fillId="19" borderId="250" xfId="2" applyNumberFormat="1" applyFont="1" applyFill="1" applyBorder="1" applyAlignment="1">
      <alignment horizontal="center" vertical="center"/>
    </xf>
    <xf numFmtId="0" fontId="105" fillId="19" borderId="70" xfId="2" applyFont="1" applyFill="1" applyBorder="1" applyAlignment="1">
      <alignment horizontal="center" vertical="center"/>
    </xf>
    <xf numFmtId="14" fontId="160" fillId="19" borderId="251" xfId="0" applyNumberFormat="1" applyFont="1" applyFill="1" applyBorder="1" applyAlignment="1">
      <alignment horizontal="center" vertical="center" wrapText="1"/>
    </xf>
    <xf numFmtId="14" fontId="160" fillId="19" borderId="252" xfId="0" applyNumberFormat="1" applyFont="1" applyFill="1" applyBorder="1" applyAlignment="1">
      <alignment horizontal="center" vertical="center" wrapText="1"/>
    </xf>
    <xf numFmtId="14" fontId="81" fillId="19" borderId="138" xfId="1" applyNumberFormat="1" applyFont="1" applyFill="1" applyBorder="1" applyAlignment="1" applyProtection="1">
      <alignment horizontal="center" vertical="center" shrinkToFit="1"/>
    </xf>
    <xf numFmtId="14" fontId="81" fillId="19" borderId="139" xfId="1" applyNumberFormat="1" applyFont="1" applyFill="1" applyBorder="1" applyAlignment="1" applyProtection="1">
      <alignment horizontal="center" vertical="center" shrinkToFit="1"/>
    </xf>
    <xf numFmtId="0" fontId="179" fillId="42" borderId="0" xfId="2" applyFont="1" applyFill="1" applyAlignment="1">
      <alignment horizontal="left" vertical="center" wrapText="1"/>
    </xf>
    <xf numFmtId="0" fontId="6" fillId="0" borderId="0" xfId="2" applyAlignment="1">
      <alignment horizontal="center" vertical="center" wrapText="1"/>
    </xf>
    <xf numFmtId="0" fontId="75" fillId="28" borderId="0" xfId="2" applyFont="1" applyFill="1" applyAlignment="1">
      <alignment horizontal="left" vertical="center" wrapText="1"/>
    </xf>
    <xf numFmtId="0" fontId="75" fillId="28" borderId="0" xfId="2" applyFont="1" applyFill="1" applyAlignment="1">
      <alignment horizontal="left" vertical="center"/>
    </xf>
    <xf numFmtId="0" fontId="1" fillId="14" borderId="117" xfId="2" applyFont="1" applyFill="1" applyBorder="1" applyAlignment="1">
      <alignment vertical="top" wrapText="1"/>
    </xf>
    <xf numFmtId="0" fontId="6" fillId="0" borderId="112" xfId="2" applyBorder="1" applyAlignment="1">
      <alignment vertical="top" wrapText="1"/>
    </xf>
    <xf numFmtId="0" fontId="6" fillId="22" borderId="114" xfId="2" applyFill="1" applyBorder="1" applyAlignment="1">
      <alignment horizontal="left" vertical="center" wrapText="1"/>
    </xf>
    <xf numFmtId="0" fontId="6" fillId="22" borderId="49" xfId="2" applyFill="1" applyBorder="1" applyAlignment="1">
      <alignment horizontal="left" vertical="center" wrapText="1"/>
    </xf>
    <xf numFmtId="0" fontId="6" fillId="22" borderId="59" xfId="2" applyFill="1" applyBorder="1" applyAlignment="1">
      <alignment horizontal="left" vertical="center" wrapText="1"/>
    </xf>
    <xf numFmtId="0" fontId="1" fillId="23" borderId="114" xfId="2" applyFont="1" applyFill="1" applyBorder="1" applyAlignment="1">
      <alignment horizontal="left" vertical="center" wrapText="1"/>
    </xf>
    <xf numFmtId="0" fontId="1" fillId="23" borderId="113" xfId="2" applyFont="1" applyFill="1" applyBorder="1" applyAlignment="1">
      <alignment horizontal="left" vertical="center" wrapText="1"/>
    </xf>
    <xf numFmtId="0" fontId="8" fillId="23" borderId="49" xfId="1" applyFill="1" applyBorder="1" applyAlignment="1" applyProtection="1">
      <alignment horizontal="left" vertical="center"/>
    </xf>
    <xf numFmtId="0" fontId="6" fillId="23" borderId="58" xfId="2" applyFill="1" applyBorder="1" applyAlignment="1">
      <alignment horizontal="left" vertical="center"/>
    </xf>
    <xf numFmtId="0" fontId="1" fillId="2" borderId="115" xfId="2" applyFont="1" applyFill="1" applyBorder="1" applyAlignment="1">
      <alignment horizontal="left" vertical="top" wrapText="1"/>
    </xf>
    <xf numFmtId="0" fontId="1" fillId="2" borderId="112" xfId="2" applyFont="1" applyFill="1" applyBorder="1" applyAlignment="1">
      <alignment horizontal="left" vertical="top" wrapText="1"/>
    </xf>
    <xf numFmtId="0" fontId="1" fillId="2" borderId="115" xfId="2" applyFont="1" applyFill="1" applyBorder="1" applyAlignment="1">
      <alignment horizontal="left" vertical="center" wrapText="1"/>
    </xf>
    <xf numFmtId="0" fontId="1" fillId="2" borderId="112" xfId="2" applyFont="1" applyFill="1" applyBorder="1" applyAlignment="1">
      <alignment horizontal="left" vertical="center" wrapText="1"/>
    </xf>
    <xf numFmtId="0" fontId="6" fillId="2" borderId="174" xfId="2" applyFill="1" applyBorder="1" applyAlignment="1">
      <alignment horizontal="center" vertical="top" wrapText="1"/>
    </xf>
    <xf numFmtId="0" fontId="6" fillId="2" borderId="60" xfId="2" applyFill="1" applyBorder="1" applyAlignment="1">
      <alignment horizontal="center" vertical="top" wrapText="1"/>
    </xf>
    <xf numFmtId="0" fontId="6" fillId="2" borderId="116" xfId="2" applyFill="1" applyBorder="1" applyAlignment="1">
      <alignment horizontal="center" vertical="center" wrapText="1"/>
    </xf>
    <xf numFmtId="0" fontId="6" fillId="2" borderId="246" xfId="2" applyFill="1" applyBorder="1" applyAlignment="1">
      <alignment horizontal="center" vertical="center" wrapText="1"/>
    </xf>
    <xf numFmtId="0" fontId="65" fillId="21" borderId="263" xfId="0" applyFont="1" applyFill="1" applyBorder="1" applyAlignment="1">
      <alignment horizontal="left" vertical="center" wrapText="1"/>
    </xf>
    <xf numFmtId="0" fontId="6" fillId="21" borderId="265" xfId="1" applyFont="1" applyFill="1" applyBorder="1" applyAlignment="1" applyProtection="1">
      <alignment horizontal="left" vertical="top" wrapText="1"/>
    </xf>
    <xf numFmtId="0" fontId="6" fillId="21" borderId="266" xfId="1" applyFont="1" applyFill="1" applyBorder="1" applyAlignment="1" applyProtection="1">
      <alignment horizontal="left" vertical="top" wrapText="1"/>
    </xf>
    <xf numFmtId="0" fontId="6" fillId="21" borderId="59" xfId="1" applyFont="1" applyFill="1" applyBorder="1" applyAlignment="1" applyProtection="1">
      <alignment horizontal="left" vertical="top" wrapText="1"/>
    </xf>
    <xf numFmtId="0" fontId="6" fillId="21" borderId="60" xfId="1" applyFont="1" applyFill="1" applyBorder="1" applyAlignment="1" applyProtection="1">
      <alignment horizontal="left" vertical="top" wrapText="1"/>
    </xf>
    <xf numFmtId="0" fontId="65" fillId="21" borderId="143" xfId="0" applyFont="1" applyFill="1" applyBorder="1" applyAlignment="1">
      <alignment horizontal="center" vertical="center"/>
    </xf>
    <xf numFmtId="0" fontId="65" fillId="21" borderId="61" xfId="0" applyFont="1" applyFill="1" applyBorder="1" applyAlignment="1">
      <alignment horizontal="center" vertical="center"/>
    </xf>
    <xf numFmtId="0" fontId="65" fillId="24" borderId="143" xfId="0" applyFont="1" applyFill="1" applyBorder="1" applyAlignment="1">
      <alignment horizontal="center" vertical="center"/>
    </xf>
    <xf numFmtId="0" fontId="65" fillId="24" borderId="61" xfId="0" applyFont="1" applyFill="1" applyBorder="1" applyAlignment="1">
      <alignment horizontal="center" vertical="center"/>
    </xf>
    <xf numFmtId="0" fontId="65" fillId="24" borderId="62" xfId="0" applyFont="1" applyFill="1" applyBorder="1" applyAlignment="1">
      <alignment horizontal="center" vertical="center"/>
    </xf>
    <xf numFmtId="0" fontId="65" fillId="33" borderId="144" xfId="0" applyFont="1" applyFill="1" applyBorder="1" applyAlignment="1">
      <alignment horizontal="center" vertical="center"/>
    </xf>
    <xf numFmtId="0" fontId="65" fillId="33" borderId="145" xfId="0" applyFont="1" applyFill="1" applyBorder="1" applyAlignment="1">
      <alignment horizontal="center" vertical="center"/>
    </xf>
    <xf numFmtId="0" fontId="65" fillId="21" borderId="144" xfId="0" applyFont="1" applyFill="1" applyBorder="1" applyAlignment="1">
      <alignment horizontal="center" vertical="center"/>
    </xf>
    <xf numFmtId="0" fontId="65" fillId="21" borderId="146" xfId="0" applyFont="1" applyFill="1" applyBorder="1" applyAlignment="1">
      <alignment horizontal="center" vertical="center"/>
    </xf>
    <xf numFmtId="0" fontId="65" fillId="21" borderId="147" xfId="0" applyFont="1" applyFill="1" applyBorder="1" applyAlignment="1">
      <alignment horizontal="center" vertical="center"/>
    </xf>
    <xf numFmtId="0" fontId="65" fillId="24" borderId="144" xfId="0" applyFont="1" applyFill="1" applyBorder="1" applyAlignment="1">
      <alignment horizontal="center" vertical="center"/>
    </xf>
    <xf numFmtId="0" fontId="65" fillId="24" borderId="146" xfId="0" applyFont="1" applyFill="1" applyBorder="1" applyAlignment="1">
      <alignment horizontal="center" vertical="center"/>
    </xf>
    <xf numFmtId="0" fontId="65" fillId="24" borderId="145" xfId="0" applyFont="1" applyFill="1" applyBorder="1" applyAlignment="1">
      <alignment horizontal="center" vertical="center"/>
    </xf>
    <xf numFmtId="0" fontId="75" fillId="5" borderId="216" xfId="2" applyFont="1" applyFill="1" applyBorder="1" applyAlignment="1">
      <alignment horizontal="center" vertical="center"/>
    </xf>
    <xf numFmtId="0" fontId="75" fillId="5" borderId="217" xfId="2" applyFont="1" applyFill="1" applyBorder="1" applyAlignment="1">
      <alignment horizontal="center" vertical="center"/>
    </xf>
    <xf numFmtId="0" fontId="75" fillId="5" borderId="218" xfId="2" applyFont="1" applyFill="1" applyBorder="1" applyAlignment="1">
      <alignment horizontal="center" vertical="center"/>
    </xf>
    <xf numFmtId="0" fontId="135" fillId="17" borderId="219" xfId="2" applyFont="1" applyFill="1" applyBorder="1" applyAlignment="1">
      <alignment horizontal="center" vertical="center" shrinkToFit="1"/>
    </xf>
    <xf numFmtId="0" fontId="135" fillId="17" borderId="202" xfId="2" applyFont="1" applyFill="1" applyBorder="1" applyAlignment="1">
      <alignment horizontal="center" vertical="center" shrinkToFit="1"/>
    </xf>
    <xf numFmtId="0" fontId="134" fillId="17" borderId="221" xfId="2" applyFont="1" applyFill="1" applyBorder="1" applyAlignment="1">
      <alignment horizontal="center" vertical="center" wrapText="1"/>
    </xf>
    <xf numFmtId="0" fontId="134" fillId="17" borderId="222" xfId="2" applyFont="1" applyFill="1" applyBorder="1" applyAlignment="1">
      <alignment horizontal="center" vertical="center" wrapText="1"/>
    </xf>
    <xf numFmtId="0" fontId="134" fillId="17" borderId="223" xfId="2" applyFont="1" applyFill="1" applyBorder="1" applyAlignment="1">
      <alignment horizontal="center" vertical="center" wrapText="1"/>
    </xf>
    <xf numFmtId="0" fontId="6" fillId="5" borderId="192" xfId="2" applyFill="1" applyBorder="1">
      <alignment vertical="center"/>
    </xf>
    <xf numFmtId="0" fontId="6" fillId="5" borderId="193" xfId="2" applyFill="1" applyBorder="1">
      <alignment vertical="center"/>
    </xf>
    <xf numFmtId="0" fontId="6" fillId="5" borderId="194" xfId="2" applyFill="1" applyBorder="1">
      <alignment vertical="center"/>
    </xf>
    <xf numFmtId="0" fontId="19" fillId="5" borderId="195" xfId="2" applyFont="1" applyFill="1" applyBorder="1" applyAlignment="1">
      <alignment horizontal="center" vertical="top" wrapText="1"/>
    </xf>
    <xf numFmtId="0" fontId="19" fillId="5" borderId="196" xfId="2" applyFont="1" applyFill="1" applyBorder="1" applyAlignment="1">
      <alignment horizontal="center" vertical="top" wrapText="1"/>
    </xf>
    <xf numFmtId="0" fontId="19" fillId="5" borderId="197" xfId="2" applyFont="1" applyFill="1" applyBorder="1" applyAlignment="1">
      <alignment horizontal="center" vertical="top" wrapText="1"/>
    </xf>
    <xf numFmtId="0" fontId="19" fillId="5" borderId="198" xfId="2" applyFont="1" applyFill="1" applyBorder="1" applyAlignment="1">
      <alignment horizontal="center" vertical="top" wrapText="1"/>
    </xf>
    <xf numFmtId="0" fontId="19" fillId="5" borderId="199" xfId="2" applyFont="1" applyFill="1" applyBorder="1" applyAlignment="1">
      <alignment horizontal="center" vertical="top" wrapText="1"/>
    </xf>
    <xf numFmtId="0" fontId="143" fillId="5" borderId="2" xfId="2" applyFont="1" applyFill="1" applyBorder="1" applyAlignment="1">
      <alignment vertical="top" wrapText="1"/>
    </xf>
    <xf numFmtId="0" fontId="6" fillId="5" borderId="3" xfId="2" applyFill="1" applyBorder="1" applyAlignment="1">
      <alignment vertical="top" wrapText="1"/>
    </xf>
    <xf numFmtId="0" fontId="87" fillId="5" borderId="2" xfId="2" applyFont="1" applyFill="1" applyBorder="1" applyAlignment="1">
      <alignment vertical="top" wrapText="1"/>
    </xf>
    <xf numFmtId="0" fontId="20" fillId="5" borderId="0" xfId="2" applyFont="1" applyFill="1" applyAlignment="1">
      <alignment vertical="top" wrapText="1"/>
    </xf>
    <xf numFmtId="0" fontId="20" fillId="5" borderId="3" xfId="2" applyFont="1" applyFill="1" applyBorder="1" applyAlignment="1">
      <alignment vertical="top" wrapText="1"/>
    </xf>
    <xf numFmtId="0" fontId="23" fillId="17" borderId="0" xfId="19" applyFont="1" applyFill="1" applyAlignment="1">
      <alignment vertical="center" wrapText="1"/>
    </xf>
    <xf numFmtId="0" fontId="112" fillId="17" borderId="162" xfId="1" applyFont="1" applyFill="1" applyBorder="1" applyAlignment="1" applyProtection="1">
      <alignment horizontal="left" vertical="top" wrapText="1"/>
    </xf>
    <xf numFmtId="0" fontId="6" fillId="0" borderId="61" xfId="2" applyBorder="1" applyAlignment="1">
      <alignment horizontal="center" vertical="center"/>
    </xf>
    <xf numFmtId="0" fontId="106" fillId="35" borderId="185" xfId="2" quotePrefix="1" applyFont="1" applyFill="1" applyBorder="1" applyAlignment="1">
      <alignment horizontal="center" vertical="center" wrapText="1" shrinkToFit="1"/>
    </xf>
    <xf numFmtId="0" fontId="27" fillId="35" borderId="186" xfId="2" applyFont="1" applyFill="1" applyBorder="1" applyAlignment="1">
      <alignment horizontal="center" vertical="center" shrinkToFit="1"/>
    </xf>
    <xf numFmtId="0" fontId="27" fillId="35" borderId="187" xfId="2" applyFont="1" applyFill="1" applyBorder="1" applyAlignment="1">
      <alignment horizontal="center" vertical="center" shrinkToFit="1"/>
    </xf>
    <xf numFmtId="0" fontId="8" fillId="17" borderId="222" xfId="1" applyFill="1" applyBorder="1" applyAlignment="1" applyProtection="1">
      <alignment horizontal="left" vertical="center" wrapText="1"/>
    </xf>
    <xf numFmtId="0" fontId="112" fillId="17" borderId="222" xfId="1" applyFont="1" applyFill="1" applyBorder="1" applyAlignment="1" applyProtection="1">
      <alignment horizontal="left" vertical="center" wrapText="1"/>
    </xf>
    <xf numFmtId="0" fontId="112" fillId="17" borderId="188" xfId="1" applyFont="1" applyFill="1" applyBorder="1" applyAlignment="1" applyProtection="1">
      <alignment horizontal="left" vertical="top" wrapText="1"/>
    </xf>
    <xf numFmtId="0" fontId="112" fillId="17" borderId="184" xfId="1" applyFont="1" applyFill="1" applyBorder="1" applyAlignment="1" applyProtection="1">
      <alignment horizontal="left" vertical="top" wrapText="1"/>
    </xf>
    <xf numFmtId="0" fontId="112" fillId="17" borderId="189" xfId="1" applyFont="1" applyFill="1" applyBorder="1" applyAlignment="1" applyProtection="1">
      <alignment horizontal="left" vertical="top" wrapText="1"/>
    </xf>
    <xf numFmtId="0" fontId="112" fillId="17" borderId="267" xfId="1" applyFont="1" applyFill="1" applyBorder="1" applyAlignment="1" applyProtection="1">
      <alignment horizontal="left" vertical="top" wrapText="1"/>
    </xf>
    <xf numFmtId="0" fontId="112" fillId="17" borderId="34" xfId="1" applyFont="1" applyFill="1" applyBorder="1" applyAlignment="1" applyProtection="1">
      <alignment horizontal="left" vertical="top" wrapText="1"/>
    </xf>
    <xf numFmtId="0" fontId="112" fillId="17" borderId="268" xfId="1" applyFont="1" applyFill="1" applyBorder="1" applyAlignment="1" applyProtection="1">
      <alignment horizontal="left" vertical="top" wrapText="1"/>
    </xf>
    <xf numFmtId="0" fontId="8" fillId="17" borderId="269" xfId="1" applyFill="1" applyBorder="1" applyAlignment="1" applyProtection="1">
      <alignment horizontal="left" vertical="center" wrapText="1"/>
    </xf>
    <xf numFmtId="0" fontId="8" fillId="17" borderId="270" xfId="1" applyFill="1" applyBorder="1" applyAlignment="1" applyProtection="1">
      <alignment horizontal="left" vertical="center" wrapText="1"/>
    </xf>
    <xf numFmtId="0" fontId="8" fillId="17" borderId="271" xfId="1" applyFill="1" applyBorder="1" applyAlignment="1" applyProtection="1">
      <alignment horizontal="left" vertical="center" wrapText="1"/>
    </xf>
    <xf numFmtId="0" fontId="106" fillId="24" borderId="185" xfId="2" quotePrefix="1" applyFont="1" applyFill="1" applyBorder="1" applyAlignment="1">
      <alignment horizontal="center" vertical="center" wrapText="1" shrinkToFit="1"/>
    </xf>
    <xf numFmtId="0" fontId="27" fillId="24" borderId="186" xfId="2" applyFont="1" applyFill="1" applyBorder="1" applyAlignment="1">
      <alignment horizontal="center" vertical="center" shrinkToFit="1"/>
    </xf>
    <xf numFmtId="0" fontId="27" fillId="24" borderId="187" xfId="2" applyFont="1" applyFill="1" applyBorder="1" applyAlignment="1">
      <alignment horizontal="center" vertical="center" shrinkToFit="1"/>
    </xf>
    <xf numFmtId="0" fontId="8" fillId="17" borderId="190" xfId="1" applyFill="1" applyBorder="1" applyAlignment="1" applyProtection="1">
      <alignment horizontal="left" vertical="top" wrapText="1"/>
    </xf>
    <xf numFmtId="0" fontId="8" fillId="17" borderId="122" xfId="1" applyFill="1" applyBorder="1" applyAlignment="1" applyProtection="1">
      <alignment horizontal="left" vertical="top" wrapText="1"/>
    </xf>
    <xf numFmtId="0" fontId="8" fillId="17" borderId="191" xfId="1" applyFill="1" applyBorder="1" applyAlignment="1" applyProtection="1">
      <alignment horizontal="left" vertical="top" wrapText="1"/>
    </xf>
    <xf numFmtId="0" fontId="106" fillId="24" borderId="185" xfId="2" applyFont="1" applyFill="1" applyBorder="1" applyAlignment="1">
      <alignment horizontal="center" vertical="center" wrapText="1" shrinkToFit="1"/>
    </xf>
    <xf numFmtId="0" fontId="178" fillId="17" borderId="188" xfId="1" applyFont="1" applyFill="1" applyBorder="1" applyAlignment="1" applyProtection="1">
      <alignment horizontal="left" vertical="top" wrapText="1"/>
    </xf>
    <xf numFmtId="0" fontId="178" fillId="17" borderId="184" xfId="1" applyFont="1" applyFill="1" applyBorder="1" applyAlignment="1" applyProtection="1">
      <alignment horizontal="left" vertical="top" wrapText="1"/>
    </xf>
    <xf numFmtId="0" fontId="178" fillId="17" borderId="189" xfId="1" applyFont="1" applyFill="1" applyBorder="1" applyAlignment="1" applyProtection="1">
      <alignment horizontal="left" vertical="top" wrapText="1"/>
    </xf>
    <xf numFmtId="0" fontId="148" fillId="40" borderId="123" xfId="2" applyFont="1" applyFill="1" applyBorder="1" applyAlignment="1">
      <alignment horizontal="center" vertical="center" shrinkToFit="1"/>
    </xf>
    <xf numFmtId="0" fontId="148" fillId="40" borderId="124" xfId="2" applyFont="1" applyFill="1" applyBorder="1" applyAlignment="1">
      <alignment horizontal="center" vertical="center" shrinkToFit="1"/>
    </xf>
    <xf numFmtId="0" fontId="148" fillId="40" borderId="125" xfId="2" applyFont="1" applyFill="1" applyBorder="1" applyAlignment="1">
      <alignment horizontal="center" vertical="center" shrinkToFit="1"/>
    </xf>
    <xf numFmtId="0" fontId="106" fillId="35" borderId="185" xfId="2" applyFont="1" applyFill="1" applyBorder="1" applyAlignment="1">
      <alignment horizontal="center" vertical="center" wrapText="1" shrinkToFit="1"/>
    </xf>
    <xf numFmtId="0" fontId="141" fillId="17" borderId="188" xfId="1" applyFont="1" applyFill="1" applyBorder="1" applyAlignment="1" applyProtection="1">
      <alignment horizontal="left" vertical="top" wrapText="1"/>
    </xf>
    <xf numFmtId="0" fontId="141" fillId="17" borderId="184" xfId="1" applyFont="1" applyFill="1" applyBorder="1" applyAlignment="1" applyProtection="1">
      <alignment horizontal="left" vertical="top" wrapText="1"/>
    </xf>
    <xf numFmtId="0" fontId="141" fillId="17" borderId="189" xfId="1" applyFont="1" applyFill="1" applyBorder="1" applyAlignment="1" applyProtection="1">
      <alignment horizontal="left" vertical="top" wrapText="1"/>
    </xf>
    <xf numFmtId="0" fontId="8" fillId="17" borderId="245" xfId="1" applyFill="1" applyBorder="1" applyAlignment="1" applyProtection="1">
      <alignment horizontal="left" vertical="center" wrapText="1"/>
    </xf>
    <xf numFmtId="0" fontId="112" fillId="17" borderId="245" xfId="1" applyFont="1" applyFill="1" applyBorder="1" applyAlignment="1" applyProtection="1">
      <alignment horizontal="left" vertical="center" wrapText="1"/>
    </xf>
    <xf numFmtId="178" fontId="81" fillId="3" borderId="128" xfId="2" applyNumberFormat="1" applyFont="1" applyFill="1" applyBorder="1" applyAlignment="1">
      <alignment horizontal="center" vertical="center"/>
    </xf>
    <xf numFmtId="178" fontId="81" fillId="3" borderId="128" xfId="0" applyNumberFormat="1" applyFont="1" applyFill="1" applyBorder="1" applyAlignment="1">
      <alignment horizontal="center" vertical="center"/>
    </xf>
    <xf numFmtId="178" fontId="81" fillId="3" borderId="129" xfId="0" applyNumberFormat="1" applyFont="1" applyFill="1" applyBorder="1" applyAlignment="1">
      <alignment horizontal="center" vertical="center"/>
    </xf>
    <xf numFmtId="178" fontId="81" fillId="3" borderId="127" xfId="2" applyNumberFormat="1" applyFont="1" applyFill="1" applyBorder="1" applyAlignment="1">
      <alignment horizontal="center" vertical="center"/>
    </xf>
  </cellXfs>
  <cellStyles count="26">
    <cellStyle name="Hyperlink" xfId="25" xr:uid="{00000000-000B-0000-0000-000008000000}"/>
    <cellStyle name="ハイパーリンク" xfId="1" builtinId="8"/>
    <cellStyle name="ハイパーリンク 2" xfId="23" xr:uid="{B5D3DB61-D240-4C3A-8915-4D98031A8B84}"/>
    <cellStyle name="標準" xfId="0" builtinId="0"/>
    <cellStyle name="標準 2" xfId="2" xr:uid="{00000000-0005-0000-0000-000002000000}"/>
    <cellStyle name="標準 2 2" xfId="3" xr:uid="{00000000-0005-0000-0000-000003000000}"/>
    <cellStyle name="標準 2 2 2" xfId="20" xr:uid="{1064B219-AC4F-414B-BDBF-39C21F29F659}"/>
    <cellStyle name="標準 2 2 2 2" xfId="21" xr:uid="{5F25B949-ADEE-42BE-8069-06F40D7FD504}"/>
    <cellStyle name="標準 3" xfId="4" xr:uid="{00000000-0005-0000-0000-000004000000}"/>
    <cellStyle name="標準 3 2" xfId="5" xr:uid="{00000000-0005-0000-0000-000005000000}"/>
    <cellStyle name="標準 3 2 2" xfId="6" xr:uid="{00000000-0005-0000-0000-000006000000}"/>
    <cellStyle name="標準 3 2 2 2" xfId="7" xr:uid="{00000000-0005-0000-0000-000007000000}"/>
    <cellStyle name="標準 4" xfId="8" xr:uid="{00000000-0005-0000-0000-000008000000}"/>
    <cellStyle name="標準 5" xfId="9" xr:uid="{00000000-0005-0000-0000-000009000000}"/>
    <cellStyle name="標準 6" xfId="10" xr:uid="{00000000-0005-0000-0000-00000A000000}"/>
    <cellStyle name="標準 6 2" xfId="11" xr:uid="{00000000-0005-0000-0000-00000B000000}"/>
    <cellStyle name="標準 6 2 2" xfId="12" xr:uid="{00000000-0005-0000-0000-00000C000000}"/>
    <cellStyle name="標準 6 2_2019-15" xfId="13" xr:uid="{00000000-0005-0000-0000-00000D000000}"/>
    <cellStyle name="標準 6_★2019-2" xfId="14" xr:uid="{00000000-0005-0000-0000-00000E000000}"/>
    <cellStyle name="標準 7" xfId="15" xr:uid="{00000000-0005-0000-0000-00000F000000}"/>
    <cellStyle name="標準 8" xfId="22" xr:uid="{E1CB95E9-5BB4-4D51-9DF8-AED85455084B}"/>
    <cellStyle name="標準 9" xfId="24" xr:uid="{4FCECFBE-A751-42FB-BF41-6CB6992F7569}"/>
    <cellStyle name="標準_H23-11 2" xfId="16" xr:uid="{00000000-0005-0000-0000-000010000000}"/>
    <cellStyle name="標準_H23-11_2019-4" xfId="17" xr:uid="{00000000-0005-0000-0000-000011000000}"/>
    <cellStyle name="標準_H23-11_2019-4 2" xfId="18" xr:uid="{00000000-0005-0000-0000-000012000000}"/>
    <cellStyle name="標準_H25-25 2 2" xfId="19" xr:uid="{00000000-0005-0000-0000-000013000000}"/>
  </cellStyles>
  <dxfs count="6">
    <dxf>
      <fill>
        <patternFill>
          <bgColor indexed="13"/>
        </patternFill>
      </fill>
    </dxf>
    <dxf>
      <fill>
        <patternFill>
          <bgColor indexed="51"/>
        </patternFill>
      </fill>
    </dxf>
    <dxf>
      <fill>
        <patternFill>
          <bgColor indexed="53"/>
        </patternFill>
      </fill>
    </dxf>
    <dxf>
      <fill>
        <patternFill>
          <bgColor indexed="13"/>
        </patternFill>
      </fill>
    </dxf>
    <dxf>
      <fill>
        <patternFill>
          <bgColor indexed="51"/>
        </patternFill>
      </fill>
    </dxf>
    <dxf>
      <fill>
        <patternFill>
          <bgColor indexed="53"/>
        </patternFill>
      </fill>
    </dxf>
  </dxfs>
  <tableStyles count="0" defaultTableStyle="TableStyleMedium2" defaultPivotStyle="PivotStyleLight16"/>
  <colors>
    <mruColors>
      <color rgb="FF6DDDF7"/>
      <color rgb="FF6EF729"/>
      <color rgb="FFFFD653"/>
      <color rgb="FFFFF5D5"/>
      <color rgb="FFFFA3C2"/>
      <color rgb="FFFFFFCC"/>
      <color rgb="FFC8FCAE"/>
      <color rgb="FF379B4F"/>
      <color rgb="FF95F963"/>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microsoft.com/office/2022/10/relationships/richValueRel" Target="richData/richValueRel.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腸管出血性大腸菌</a:t>
            </a:r>
          </a:p>
        </c:rich>
      </c:tx>
      <c:layout>
        <c:manualLayout>
          <c:xMode val="edge"/>
          <c:yMode val="edge"/>
          <c:x val="0.36349963903190607"/>
          <c:y val="2.47989774923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822459675442242"/>
          <c:y val="2.5313967465744814E-2"/>
          <c:w val="0.77210613690956476"/>
          <c:h val="0.60984543598716823"/>
        </c:manualLayout>
      </c:layout>
      <c:lineChart>
        <c:grouping val="standard"/>
        <c:varyColors val="0"/>
        <c:ser>
          <c:idx val="9"/>
          <c:order val="0"/>
          <c:tx>
            <c:strRef>
              <c:f>'49　感染症統計'!$A$7</c:f>
              <c:strCache>
                <c:ptCount val="1"/>
                <c:pt idx="0">
                  <c:v>2025年</c:v>
                </c:pt>
              </c:strCache>
            </c:strRef>
          </c:tx>
          <c:spPr>
            <a:ln w="38100" cap="rnd">
              <a:solidFill>
                <a:srgbClr val="FF0000"/>
              </a:solidFill>
              <a:round/>
            </a:ln>
            <a:effectLst/>
          </c:spPr>
          <c:marker>
            <c:symbol val="circle"/>
            <c:size val="5"/>
            <c:spPr>
              <a:solidFill>
                <a:schemeClr val="accent4">
                  <a:lumMod val="60000"/>
                </a:schemeClr>
              </a:solidFill>
              <a:ln w="38100">
                <a:solidFill>
                  <a:srgbClr val="FF0000"/>
                </a:solidFill>
              </a:ln>
              <a:effectLst/>
            </c:spPr>
          </c:marker>
          <c:val>
            <c:numRef>
              <c:f>'49　感染症統計'!$B$7:$M$7</c:f>
              <c:numCache>
                <c:formatCode>General</c:formatCode>
                <c:ptCount val="12"/>
                <c:pt idx="0">
                  <c:v>142</c:v>
                </c:pt>
                <c:pt idx="1">
                  <c:v>95</c:v>
                </c:pt>
                <c:pt idx="2">
                  <c:v>86</c:v>
                </c:pt>
                <c:pt idx="3">
                  <c:v>111</c:v>
                </c:pt>
                <c:pt idx="4">
                  <c:v>217</c:v>
                </c:pt>
                <c:pt idx="5">
                  <c:v>308</c:v>
                </c:pt>
                <c:pt idx="6">
                  <c:v>838</c:v>
                </c:pt>
                <c:pt idx="7">
                  <c:v>715</c:v>
                </c:pt>
                <c:pt idx="8">
                  <c:v>645</c:v>
                </c:pt>
                <c:pt idx="9">
                  <c:v>643</c:v>
                </c:pt>
                <c:pt idx="10">
                  <c:v>295</c:v>
                </c:pt>
                <c:pt idx="11">
                  <c:v>65</c:v>
                </c:pt>
              </c:numCache>
            </c:numRef>
          </c:val>
          <c:smooth val="0"/>
          <c:extLst>
            <c:ext xmlns:c16="http://schemas.microsoft.com/office/drawing/2014/chart" uri="{C3380CC4-5D6E-409C-BE32-E72D297353CC}">
              <c16:uniqueId val="{00000000-258B-4D78-9FAF-C894CF0226E0}"/>
            </c:ext>
          </c:extLst>
        </c:ser>
        <c:ser>
          <c:idx val="6"/>
          <c:order val="1"/>
          <c:tx>
            <c:strRef>
              <c:f>'49　感染症統計'!$A$8</c:f>
              <c:strCache>
                <c:ptCount val="1"/>
                <c:pt idx="0">
                  <c:v>2024年</c:v>
                </c:pt>
              </c:strCache>
            </c:strRef>
          </c:tx>
          <c:spPr>
            <a:ln w="38100" cap="rnd">
              <a:solidFill>
                <a:srgbClr val="379B4F"/>
              </a:solidFill>
              <a:round/>
            </a:ln>
            <a:effectLst/>
          </c:spPr>
          <c:marker>
            <c:symbol val="circle"/>
            <c:size val="5"/>
            <c:spPr>
              <a:solidFill>
                <a:srgbClr val="FF0000"/>
              </a:solidFill>
              <a:ln w="38100">
                <a:solidFill>
                  <a:srgbClr val="379B4F"/>
                </a:solidFill>
              </a:ln>
              <a:effectLst/>
            </c:spPr>
          </c:marker>
          <c:val>
            <c:numRef>
              <c:f>'49　感染症統計'!$B$8:$M$8</c:f>
              <c:numCache>
                <c:formatCode>General</c:formatCode>
                <c:ptCount val="12"/>
                <c:pt idx="0">
                  <c:v>103</c:v>
                </c:pt>
                <c:pt idx="1">
                  <c:v>102</c:v>
                </c:pt>
                <c:pt idx="2">
                  <c:v>114</c:v>
                </c:pt>
                <c:pt idx="3">
                  <c:v>122</c:v>
                </c:pt>
                <c:pt idx="4">
                  <c:v>257</c:v>
                </c:pt>
                <c:pt idx="5">
                  <c:v>308</c:v>
                </c:pt>
                <c:pt idx="6">
                  <c:v>519</c:v>
                </c:pt>
                <c:pt idx="7">
                  <c:v>708</c:v>
                </c:pt>
                <c:pt idx="8">
                  <c:v>541</c:v>
                </c:pt>
                <c:pt idx="9">
                  <c:v>533</c:v>
                </c:pt>
                <c:pt idx="10">
                  <c:v>277</c:v>
                </c:pt>
                <c:pt idx="11">
                  <c:v>158</c:v>
                </c:pt>
              </c:numCache>
            </c:numRef>
          </c:val>
          <c:smooth val="0"/>
          <c:extLst>
            <c:ext xmlns:c16="http://schemas.microsoft.com/office/drawing/2014/chart" uri="{C3380CC4-5D6E-409C-BE32-E72D297353CC}">
              <c16:uniqueId val="{00000001-258B-4D78-9FAF-C894CF0226E0}"/>
            </c:ext>
          </c:extLst>
        </c:ser>
        <c:ser>
          <c:idx val="0"/>
          <c:order val="2"/>
          <c:tx>
            <c:strRef>
              <c:f>'49　感染症統計'!$A$9</c:f>
              <c:strCache>
                <c:ptCount val="1"/>
                <c:pt idx="0">
                  <c:v>2023年</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'49　感染症統計'!$B$9:$M$9</c:f>
              <c:numCache>
                <c:formatCode>#,##0_ </c:formatCode>
                <c:ptCount val="12"/>
                <c:pt idx="0" formatCode="General">
                  <c:v>84</c:v>
                </c:pt>
                <c:pt idx="1">
                  <c:v>62</c:v>
                </c:pt>
                <c:pt idx="2">
                  <c:v>99</c:v>
                </c:pt>
                <c:pt idx="3">
                  <c:v>112</c:v>
                </c:pt>
                <c:pt idx="4" formatCode="General">
                  <c:v>224</c:v>
                </c:pt>
                <c:pt idx="5" formatCode="General">
                  <c:v>526</c:v>
                </c:pt>
                <c:pt idx="6" formatCode="General">
                  <c:v>521</c:v>
                </c:pt>
                <c:pt idx="7">
                  <c:v>768</c:v>
                </c:pt>
                <c:pt idx="8">
                  <c:v>454</c:v>
                </c:pt>
                <c:pt idx="9">
                  <c:v>390</c:v>
                </c:pt>
                <c:pt idx="10">
                  <c:v>416</c:v>
                </c:pt>
                <c:pt idx="11" formatCode="General">
                  <c:v>154</c:v>
                </c:pt>
              </c:numCache>
            </c:numRef>
          </c:val>
          <c:smooth val="0"/>
          <c:extLst>
            <c:ext xmlns:c16="http://schemas.microsoft.com/office/drawing/2014/chart" uri="{C3380CC4-5D6E-409C-BE32-E72D297353CC}">
              <c16:uniqueId val="{00000002-258B-4D78-9FAF-C894CF0226E0}"/>
            </c:ext>
          </c:extLst>
        </c:ser>
        <c:ser>
          <c:idx val="1"/>
          <c:order val="3"/>
          <c:tx>
            <c:strRef>
              <c:f>'49　感染症統計'!$A$10</c:f>
              <c:strCache>
                <c:ptCount val="1"/>
                <c:pt idx="0">
                  <c:v>2022年</c:v>
                </c:pt>
              </c:strCache>
            </c:strRef>
          </c:tx>
          <c:spPr>
            <a:ln w="28575" cap="rnd">
              <a:solidFill>
                <a:schemeClr val="accent2"/>
              </a:solidFill>
              <a:round/>
            </a:ln>
            <a:effectLst/>
          </c:spPr>
          <c:marker>
            <c:symbol val="none"/>
          </c:marker>
          <c:val>
            <c:numRef>
              <c:f>'49　感染症統計'!$B$10:$M$10</c:f>
              <c:numCache>
                <c:formatCode>#,##0_ </c:formatCode>
                <c:ptCount val="12"/>
                <c:pt idx="0" formatCode="General">
                  <c:v>81</c:v>
                </c:pt>
                <c:pt idx="1">
                  <c:v>39</c:v>
                </c:pt>
                <c:pt idx="2">
                  <c:v>72</c:v>
                </c:pt>
                <c:pt idx="3" formatCode="General">
                  <c:v>89</c:v>
                </c:pt>
                <c:pt idx="4" formatCode="General">
                  <c:v>258</c:v>
                </c:pt>
                <c:pt idx="5" formatCode="General">
                  <c:v>416</c:v>
                </c:pt>
                <c:pt idx="6" formatCode="General">
                  <c:v>554</c:v>
                </c:pt>
                <c:pt idx="7" formatCode="General">
                  <c:v>568</c:v>
                </c:pt>
                <c:pt idx="8" formatCode="General">
                  <c:v>578</c:v>
                </c:pt>
                <c:pt idx="9" formatCode="General">
                  <c:v>337</c:v>
                </c:pt>
                <c:pt idx="10" formatCode="General">
                  <c:v>169</c:v>
                </c:pt>
                <c:pt idx="11" formatCode="General">
                  <c:v>168</c:v>
                </c:pt>
              </c:numCache>
            </c:numRef>
          </c:val>
          <c:smooth val="0"/>
          <c:extLst>
            <c:ext xmlns:c16="http://schemas.microsoft.com/office/drawing/2014/chart" uri="{C3380CC4-5D6E-409C-BE32-E72D297353CC}">
              <c16:uniqueId val="{00000003-258B-4D78-9FAF-C894CF0226E0}"/>
            </c:ext>
          </c:extLst>
        </c:ser>
        <c:ser>
          <c:idx val="2"/>
          <c:order val="4"/>
          <c:tx>
            <c:strRef>
              <c:f>'49　感染症統計'!$A$11</c:f>
              <c:strCache>
                <c:ptCount val="1"/>
                <c:pt idx="0">
                  <c:v>2021年</c:v>
                </c:pt>
              </c:strCache>
            </c:strRef>
          </c:tx>
          <c:spPr>
            <a:ln w="28575" cap="rnd">
              <a:solidFill>
                <a:schemeClr val="accent3"/>
              </a:solidFill>
              <a:round/>
            </a:ln>
            <a:effectLst/>
          </c:spPr>
          <c:marker>
            <c:symbol val="none"/>
          </c:marker>
          <c:val>
            <c:numRef>
              <c:f>'49　感染症統計'!$B$11:$M$11</c:f>
              <c:numCache>
                <c:formatCode>General</c:formatCode>
                <c:ptCount val="12"/>
                <c:pt idx="0">
                  <c:v>81</c:v>
                </c:pt>
                <c:pt idx="1">
                  <c:v>48</c:v>
                </c:pt>
                <c:pt idx="2">
                  <c:v>71</c:v>
                </c:pt>
                <c:pt idx="3">
                  <c:v>128</c:v>
                </c:pt>
                <c:pt idx="4">
                  <c:v>171</c:v>
                </c:pt>
                <c:pt idx="5">
                  <c:v>350</c:v>
                </c:pt>
                <c:pt idx="6">
                  <c:v>569</c:v>
                </c:pt>
                <c:pt idx="7">
                  <c:v>553</c:v>
                </c:pt>
                <c:pt idx="8">
                  <c:v>458</c:v>
                </c:pt>
                <c:pt idx="9">
                  <c:v>306</c:v>
                </c:pt>
                <c:pt idx="10">
                  <c:v>221</c:v>
                </c:pt>
                <c:pt idx="11">
                  <c:v>229</c:v>
                </c:pt>
              </c:numCache>
            </c:numRef>
          </c:val>
          <c:smooth val="0"/>
          <c:extLst>
            <c:ext xmlns:c16="http://schemas.microsoft.com/office/drawing/2014/chart" uri="{C3380CC4-5D6E-409C-BE32-E72D297353CC}">
              <c16:uniqueId val="{00000004-258B-4D78-9FAF-C894CF0226E0}"/>
            </c:ext>
          </c:extLst>
        </c:ser>
        <c:ser>
          <c:idx val="5"/>
          <c:order val="5"/>
          <c:tx>
            <c:strRef>
              <c:f>'49　感染症統計'!$A$12</c:f>
              <c:strCache>
                <c:ptCount val="1"/>
                <c:pt idx="0">
                  <c:v>2020年</c:v>
                </c:pt>
              </c:strCache>
            </c:strRef>
          </c:tx>
          <c:spPr>
            <a:ln w="28575" cap="rnd">
              <a:solidFill>
                <a:schemeClr val="accent6"/>
              </a:solidFill>
              <a:round/>
            </a:ln>
            <a:effectLst/>
          </c:spPr>
          <c:marker>
            <c:symbol val="none"/>
          </c:marker>
          <c:val>
            <c:numRef>
              <c:f>'49　感染症統計'!$B$12:$M$12</c:f>
              <c:numCache>
                <c:formatCode>General</c:formatCode>
                <c:ptCount val="12"/>
                <c:pt idx="0">
                  <c:v>112</c:v>
                </c:pt>
                <c:pt idx="1">
                  <c:v>85</c:v>
                </c:pt>
                <c:pt idx="2">
                  <c:v>60</c:v>
                </c:pt>
                <c:pt idx="3">
                  <c:v>97</c:v>
                </c:pt>
                <c:pt idx="4">
                  <c:v>95</c:v>
                </c:pt>
                <c:pt idx="5">
                  <c:v>305</c:v>
                </c:pt>
                <c:pt idx="6">
                  <c:v>544</c:v>
                </c:pt>
                <c:pt idx="7">
                  <c:v>449</c:v>
                </c:pt>
                <c:pt idx="8">
                  <c:v>475</c:v>
                </c:pt>
                <c:pt idx="9">
                  <c:v>505</c:v>
                </c:pt>
                <c:pt idx="10">
                  <c:v>219</c:v>
                </c:pt>
                <c:pt idx="11" formatCode="#,##0_ ">
                  <c:v>98</c:v>
                </c:pt>
              </c:numCache>
            </c:numRef>
          </c:val>
          <c:smooth val="0"/>
          <c:extLst>
            <c:ext xmlns:c16="http://schemas.microsoft.com/office/drawing/2014/chart" uri="{C3380CC4-5D6E-409C-BE32-E72D297353CC}">
              <c16:uniqueId val="{00000005-258B-4D78-9FAF-C894CF0226E0}"/>
            </c:ext>
          </c:extLst>
        </c:ser>
        <c:dLbls>
          <c:showLegendKey val="0"/>
          <c:showVal val="0"/>
          <c:showCatName val="0"/>
          <c:showSerName val="0"/>
          <c:showPercent val="0"/>
          <c:showBubbleSize val="0"/>
        </c:dLbls>
        <c:marker val="1"/>
        <c:smooth val="0"/>
        <c:axId val="473875992"/>
        <c:axId val="473875208"/>
      </c:lineChart>
      <c:catAx>
        <c:axId val="4738759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208"/>
        <c:crosses val="autoZero"/>
        <c:auto val="1"/>
        <c:lblAlgn val="ctr"/>
        <c:lblOffset val="100"/>
        <c:noMultiLvlLbl val="0"/>
      </c:catAx>
      <c:valAx>
        <c:axId val="473875208"/>
        <c:scaling>
          <c:orientation val="minMax"/>
          <c:max val="1400"/>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99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538985472520936"/>
          <c:y val="1.0689411766239484E-2"/>
          <c:w val="0.1187992146550145"/>
          <c:h val="0.48126258319837928"/>
        </c:manualLayout>
      </c:layout>
      <c:overlay val="0"/>
      <c:spPr>
        <a:noFill/>
        <a:ln>
          <a:solidFill>
            <a:schemeClr val="accent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細菌性赤痢菌</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747074113369755"/>
          <c:y val="5.692857851974642E-2"/>
          <c:w val="0.70100967673797776"/>
          <c:h val="0.62589415129079018"/>
        </c:manualLayout>
      </c:layout>
      <c:lineChart>
        <c:grouping val="standard"/>
        <c:varyColors val="0"/>
        <c:ser>
          <c:idx val="6"/>
          <c:order val="0"/>
          <c:tx>
            <c:strRef>
              <c:f>'49　感染症統計'!$P$7</c:f>
              <c:strCache>
                <c:ptCount val="1"/>
                <c:pt idx="0">
                  <c:v>2025年</c:v>
                </c:pt>
              </c:strCache>
            </c:strRef>
          </c:tx>
          <c:spPr>
            <a:ln w="38100" cap="rnd">
              <a:solidFill>
                <a:srgbClr val="FF0000"/>
              </a:solidFill>
              <a:round/>
            </a:ln>
            <a:effectLst/>
          </c:spPr>
          <c:marker>
            <c:symbol val="none"/>
          </c:marker>
          <c:val>
            <c:numRef>
              <c:f>'49　感染症統計'!$Q$7:$AB$7</c:f>
              <c:numCache>
                <c:formatCode>#,##0_ </c:formatCode>
                <c:ptCount val="12"/>
                <c:pt idx="0">
                  <c:v>2</c:v>
                </c:pt>
                <c:pt idx="1">
                  <c:v>4</c:v>
                </c:pt>
                <c:pt idx="2">
                  <c:v>6</c:v>
                </c:pt>
                <c:pt idx="3">
                  <c:v>4</c:v>
                </c:pt>
                <c:pt idx="4">
                  <c:v>8</c:v>
                </c:pt>
                <c:pt idx="5">
                  <c:v>0</c:v>
                </c:pt>
                <c:pt idx="6">
                  <c:v>5</c:v>
                </c:pt>
                <c:pt idx="7">
                  <c:v>7</c:v>
                </c:pt>
                <c:pt idx="8">
                  <c:v>5</c:v>
                </c:pt>
                <c:pt idx="9">
                  <c:v>8</c:v>
                </c:pt>
                <c:pt idx="10">
                  <c:v>3</c:v>
                </c:pt>
                <c:pt idx="11" formatCode="General">
                  <c:v>2</c:v>
                </c:pt>
              </c:numCache>
            </c:numRef>
          </c:val>
          <c:smooth val="0"/>
          <c:extLst>
            <c:ext xmlns:c16="http://schemas.microsoft.com/office/drawing/2014/chart" uri="{C3380CC4-5D6E-409C-BE32-E72D297353CC}">
              <c16:uniqueId val="{00000000-1B18-4E7B-939D-82A450FC20BD}"/>
            </c:ext>
          </c:extLst>
        </c:ser>
        <c:ser>
          <c:idx val="0"/>
          <c:order val="1"/>
          <c:tx>
            <c:strRef>
              <c:f>'49　感染症統計'!$P$8</c:f>
              <c:strCache>
                <c:ptCount val="1"/>
                <c:pt idx="0">
                  <c:v>2024年</c:v>
                </c:pt>
              </c:strCache>
            </c:strRef>
          </c:tx>
          <c:spPr>
            <a:ln w="19050" cap="rnd">
              <a:solidFill>
                <a:srgbClr val="00B050"/>
              </a:solidFill>
              <a:round/>
            </a:ln>
            <a:effectLst/>
          </c:spPr>
          <c:marker>
            <c:symbol val="none"/>
          </c:marker>
          <c:val>
            <c:numRef>
              <c:f>'49　感染症統計'!$Q$8:$AB$8</c:f>
              <c:numCache>
                <c:formatCode>General</c:formatCode>
                <c:ptCount val="12"/>
                <c:pt idx="0" formatCode="#,##0_ ">
                  <c:v>4</c:v>
                </c:pt>
                <c:pt idx="1">
                  <c:v>4</c:v>
                </c:pt>
                <c:pt idx="2">
                  <c:v>4</c:v>
                </c:pt>
                <c:pt idx="3">
                  <c:v>8</c:v>
                </c:pt>
                <c:pt idx="4">
                  <c:v>1</c:v>
                </c:pt>
                <c:pt idx="5">
                  <c:v>2</c:v>
                </c:pt>
                <c:pt idx="6">
                  <c:v>6</c:v>
                </c:pt>
                <c:pt idx="7">
                  <c:v>21</c:v>
                </c:pt>
                <c:pt idx="8">
                  <c:v>12</c:v>
                </c:pt>
                <c:pt idx="9">
                  <c:v>8</c:v>
                </c:pt>
                <c:pt idx="10">
                  <c:v>0</c:v>
                </c:pt>
                <c:pt idx="11">
                  <c:v>4</c:v>
                </c:pt>
              </c:numCache>
            </c:numRef>
          </c:val>
          <c:smooth val="0"/>
          <c:extLst>
            <c:ext xmlns:c16="http://schemas.microsoft.com/office/drawing/2014/chart" uri="{C3380CC4-5D6E-409C-BE32-E72D297353CC}">
              <c16:uniqueId val="{00000001-1B18-4E7B-939D-82A450FC20BD}"/>
            </c:ext>
          </c:extLst>
        </c:ser>
        <c:ser>
          <c:idx val="1"/>
          <c:order val="2"/>
          <c:tx>
            <c:strRef>
              <c:f>'49　感染症統計'!$P$9</c:f>
              <c:strCache>
                <c:ptCount val="1"/>
                <c:pt idx="0">
                  <c:v>2023年</c:v>
                </c:pt>
              </c:strCache>
            </c:strRef>
          </c:tx>
          <c:spPr>
            <a:ln w="28575" cap="rnd">
              <a:solidFill>
                <a:schemeClr val="accent2"/>
              </a:solidFill>
              <a:round/>
            </a:ln>
            <a:effectLst/>
          </c:spPr>
          <c:marker>
            <c:symbol val="none"/>
          </c:marker>
          <c:val>
            <c:numRef>
              <c:f>'49　感染症統計'!$Q$9:$AB$9</c:f>
              <c:numCache>
                <c:formatCode>#,##0_ </c:formatCode>
                <c:ptCount val="12"/>
                <c:pt idx="0" formatCode="General">
                  <c:v>1</c:v>
                </c:pt>
                <c:pt idx="1">
                  <c:v>1</c:v>
                </c:pt>
                <c:pt idx="2">
                  <c:v>4</c:v>
                </c:pt>
                <c:pt idx="3">
                  <c:v>2</c:v>
                </c:pt>
                <c:pt idx="4">
                  <c:v>2</c:v>
                </c:pt>
                <c:pt idx="5">
                  <c:v>7</c:v>
                </c:pt>
                <c:pt idx="6">
                  <c:v>7</c:v>
                </c:pt>
                <c:pt idx="7">
                  <c:v>3</c:v>
                </c:pt>
                <c:pt idx="8">
                  <c:v>1</c:v>
                </c:pt>
                <c:pt idx="9">
                  <c:v>7</c:v>
                </c:pt>
                <c:pt idx="10">
                  <c:v>7</c:v>
                </c:pt>
                <c:pt idx="11" formatCode="General">
                  <c:v>5</c:v>
                </c:pt>
              </c:numCache>
            </c:numRef>
          </c:val>
          <c:smooth val="0"/>
          <c:extLst>
            <c:ext xmlns:c16="http://schemas.microsoft.com/office/drawing/2014/chart" uri="{C3380CC4-5D6E-409C-BE32-E72D297353CC}">
              <c16:uniqueId val="{00000002-1B18-4E7B-939D-82A450FC20BD}"/>
            </c:ext>
          </c:extLst>
        </c:ser>
        <c:ser>
          <c:idx val="2"/>
          <c:order val="3"/>
          <c:tx>
            <c:strRef>
              <c:f>'49　感染症統計'!$P$10</c:f>
              <c:strCache>
                <c:ptCount val="1"/>
                <c:pt idx="0">
                  <c:v>2022年</c:v>
                </c:pt>
              </c:strCache>
            </c:strRef>
          </c:tx>
          <c:spPr>
            <a:ln w="28575" cap="rnd">
              <a:solidFill>
                <a:schemeClr val="accent3"/>
              </a:solidFill>
              <a:round/>
            </a:ln>
            <a:effectLst/>
          </c:spPr>
          <c:marker>
            <c:symbol val="none"/>
          </c:marker>
          <c:val>
            <c:numRef>
              <c:f>'49　感染症統計'!$Q$10:$AB$10</c:f>
              <c:numCache>
                <c:formatCode>#,##0_ </c:formatCode>
                <c:ptCount val="12"/>
                <c:pt idx="0" formatCode="General">
                  <c:v>0</c:v>
                </c:pt>
                <c:pt idx="1">
                  <c:v>5</c:v>
                </c:pt>
                <c:pt idx="2">
                  <c:v>4</c:v>
                </c:pt>
                <c:pt idx="3">
                  <c:v>1</c:v>
                </c:pt>
                <c:pt idx="4">
                  <c:v>1</c:v>
                </c:pt>
                <c:pt idx="5">
                  <c:v>1</c:v>
                </c:pt>
                <c:pt idx="6">
                  <c:v>1</c:v>
                </c:pt>
                <c:pt idx="7">
                  <c:v>1</c:v>
                </c:pt>
                <c:pt idx="8" formatCode="General">
                  <c:v>0</c:v>
                </c:pt>
                <c:pt idx="9" formatCode="General">
                  <c:v>0</c:v>
                </c:pt>
                <c:pt idx="10" formatCode="General">
                  <c:v>0</c:v>
                </c:pt>
                <c:pt idx="11" formatCode="General">
                  <c:v>2</c:v>
                </c:pt>
              </c:numCache>
            </c:numRef>
          </c:val>
          <c:smooth val="0"/>
          <c:extLst>
            <c:ext xmlns:c16="http://schemas.microsoft.com/office/drawing/2014/chart" uri="{C3380CC4-5D6E-409C-BE32-E72D297353CC}">
              <c16:uniqueId val="{00000003-1B18-4E7B-939D-82A450FC20BD}"/>
            </c:ext>
          </c:extLst>
        </c:ser>
        <c:ser>
          <c:idx val="3"/>
          <c:order val="4"/>
          <c:tx>
            <c:strRef>
              <c:f>'49　感染症統計'!$P$11</c:f>
              <c:strCache>
                <c:ptCount val="1"/>
                <c:pt idx="0">
                  <c:v>2021年</c:v>
                </c:pt>
              </c:strCache>
            </c:strRef>
          </c:tx>
          <c:spPr>
            <a:ln w="28575" cap="rnd">
              <a:solidFill>
                <a:schemeClr val="accent4"/>
              </a:solidFill>
              <a:round/>
            </a:ln>
            <a:effectLst/>
          </c:spPr>
          <c:marker>
            <c:symbol val="none"/>
          </c:marker>
          <c:val>
            <c:numRef>
              <c:f>'49　感染症統計'!$Q$11:$AB$11</c:f>
              <c:numCache>
                <c:formatCode>#,##0_ </c:formatCode>
                <c:ptCount val="12"/>
                <c:pt idx="0">
                  <c:v>1</c:v>
                </c:pt>
                <c:pt idx="1">
                  <c:v>2</c:v>
                </c:pt>
                <c:pt idx="2">
                  <c:v>1</c:v>
                </c:pt>
                <c:pt idx="3">
                  <c:v>0</c:v>
                </c:pt>
                <c:pt idx="4">
                  <c:v>0</c:v>
                </c:pt>
                <c:pt idx="5">
                  <c:v>0</c:v>
                </c:pt>
                <c:pt idx="6">
                  <c:v>1</c:v>
                </c:pt>
                <c:pt idx="7">
                  <c:v>1</c:v>
                </c:pt>
                <c:pt idx="8">
                  <c:v>0</c:v>
                </c:pt>
                <c:pt idx="9">
                  <c:v>1</c:v>
                </c:pt>
                <c:pt idx="10">
                  <c:v>0</c:v>
                </c:pt>
                <c:pt idx="11">
                  <c:v>0</c:v>
                </c:pt>
              </c:numCache>
            </c:numRef>
          </c:val>
          <c:smooth val="0"/>
          <c:extLst>
            <c:ext xmlns:c16="http://schemas.microsoft.com/office/drawing/2014/chart" uri="{C3380CC4-5D6E-409C-BE32-E72D297353CC}">
              <c16:uniqueId val="{00000004-1B18-4E7B-939D-82A450FC20BD}"/>
            </c:ext>
          </c:extLst>
        </c:ser>
        <c:ser>
          <c:idx val="5"/>
          <c:order val="5"/>
          <c:tx>
            <c:strRef>
              <c:f>'49　感染症統計'!$P$12</c:f>
              <c:strCache>
                <c:ptCount val="1"/>
                <c:pt idx="0">
                  <c:v>2020年</c:v>
                </c:pt>
              </c:strCache>
            </c:strRef>
          </c:tx>
          <c:spPr>
            <a:ln w="28575" cap="rnd">
              <a:solidFill>
                <a:schemeClr val="accent6"/>
              </a:solidFill>
              <a:round/>
            </a:ln>
            <a:effectLst/>
          </c:spPr>
          <c:marker>
            <c:symbol val="none"/>
          </c:marker>
          <c:val>
            <c:numRef>
              <c:f>'49　感染症統計'!$Q$12:$AB$12</c:f>
              <c:numCache>
                <c:formatCode>#,##0_ </c:formatCode>
                <c:ptCount val="12"/>
                <c:pt idx="0">
                  <c:v>16</c:v>
                </c:pt>
                <c:pt idx="1">
                  <c:v>1</c:v>
                </c:pt>
                <c:pt idx="2">
                  <c:v>19</c:v>
                </c:pt>
                <c:pt idx="3">
                  <c:v>3</c:v>
                </c:pt>
                <c:pt idx="4">
                  <c:v>13</c:v>
                </c:pt>
                <c:pt idx="5">
                  <c:v>1</c:v>
                </c:pt>
                <c:pt idx="6">
                  <c:v>2</c:v>
                </c:pt>
                <c:pt idx="7">
                  <c:v>2</c:v>
                </c:pt>
                <c:pt idx="8">
                  <c:v>0</c:v>
                </c:pt>
                <c:pt idx="9">
                  <c:v>24</c:v>
                </c:pt>
                <c:pt idx="10">
                  <c:v>4</c:v>
                </c:pt>
                <c:pt idx="11">
                  <c:v>2</c:v>
                </c:pt>
              </c:numCache>
            </c:numRef>
          </c:val>
          <c:smooth val="0"/>
          <c:extLst>
            <c:ext xmlns:c16="http://schemas.microsoft.com/office/drawing/2014/chart" uri="{C3380CC4-5D6E-409C-BE32-E72D297353CC}">
              <c16:uniqueId val="{00000005-1B18-4E7B-939D-82A450FC20BD}"/>
            </c:ext>
          </c:extLst>
        </c:ser>
        <c:dLbls>
          <c:showLegendKey val="0"/>
          <c:showVal val="0"/>
          <c:showCatName val="0"/>
          <c:showSerName val="0"/>
          <c:showPercent val="0"/>
          <c:showBubbleSize val="0"/>
        </c:dLbls>
        <c:smooth val="0"/>
        <c:axId val="473874032"/>
        <c:axId val="473874424"/>
      </c:lineChart>
      <c:catAx>
        <c:axId val="473874032"/>
        <c:scaling>
          <c:orientation val="minMax"/>
        </c:scaling>
        <c:delete val="1"/>
        <c:axPos val="b"/>
        <c:numFmt formatCode="General" sourceLinked="1"/>
        <c:majorTickMark val="none"/>
        <c:minorTickMark val="none"/>
        <c:tickLblPos val="nextTo"/>
        <c:crossAx val="473874424"/>
        <c:crosses val="autoZero"/>
        <c:auto val="0"/>
        <c:lblAlgn val="ctr"/>
        <c:lblOffset val="100"/>
        <c:noMultiLvlLbl val="0"/>
      </c:catAx>
      <c:valAx>
        <c:axId val="473874424"/>
        <c:scaling>
          <c:orientation val="minMax"/>
          <c:max val="30"/>
        </c:scaling>
        <c:delete val="0"/>
        <c:axPos val="r"/>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4032"/>
        <c:crosses val="max"/>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850136558176928"/>
          <c:y val="8.9866993536922485E-2"/>
          <c:w val="0.12149863441823069"/>
          <c:h val="0.51339236753271933"/>
        </c:manualLayout>
      </c:layout>
      <c:overlay val="0"/>
      <c:spPr>
        <a:noFill/>
        <a:ln>
          <a:solidFill>
            <a:schemeClr val="accent3">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7.png"/><Relationship Id="rId4" Type="http://schemas.openxmlformats.org/officeDocument/2006/relationships/image" Target="../media/image6.gif"/></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hyperlink" Target="http://www.google.co.jp/imgres?imgurl=http://www.health.ne.jp/images/LVL3/5000498/nail.gif&amp;imgrefurl=http://www.health.ne.jp/library/5000/w5000498.html&amp;h=168&amp;w=250&amp;tbnid=hJAO584Z2_GenM:&amp;zoom=1&amp;docid=59VqJ7hMyZ79IM&amp;ei=N56zVL6CEZTU8gX9kYGACA&amp;tbm=isch&amp;ved=0CCEQMygEMAQ&amp;iact=rc&amp;uact=3&amp;dur=647&amp;page=1&amp;start=0&amp;ndsp=12" TargetMode="External"/><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hyperlink" Target="http://www.google.co.jp/imgres?imgurl=http://www.health.ne.jp/images/LVL3/5000498/nail.gif&amp;imgrefurl=http://www.health.ne.jp/library/5000/w5000498.html&amp;h=168&amp;w=250&amp;tbnid=hJAO584Z2_GenM:&amp;zoom=1&amp;docid=59VqJ7hMyZ79IM&amp;ei=N56zVL6CEZTU8gX9kYGACA&amp;tbm=isch&amp;ved=0CCEQMygEMAQ&amp;iact=rc&amp;uact=3&amp;dur=647&amp;page=1&amp;start=0&amp;ndsp=12"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1</xdr:col>
      <xdr:colOff>0</xdr:colOff>
      <xdr:row>23</xdr:row>
      <xdr:rowOff>76200</xdr:rowOff>
    </xdr:from>
    <xdr:to>
      <xdr:col>6</xdr:col>
      <xdr:colOff>28575</xdr:colOff>
      <xdr:row>29</xdr:row>
      <xdr:rowOff>9525</xdr:rowOff>
    </xdr:to>
    <xdr:sp macro="" textlink="">
      <xdr:nvSpPr>
        <xdr:cNvPr id="2049" name="AutoShape 1">
          <a:extLst>
            <a:ext uri="{FF2B5EF4-FFF2-40B4-BE49-F238E27FC236}">
              <a16:creationId xmlns:a16="http://schemas.microsoft.com/office/drawing/2014/main" id="{00000000-0008-0000-0000-000001080000}"/>
            </a:ext>
          </a:extLst>
        </xdr:cNvPr>
        <xdr:cNvSpPr>
          <a:spLocks noChangeArrowheads="1"/>
        </xdr:cNvSpPr>
      </xdr:nvSpPr>
      <xdr:spPr bwMode="auto">
        <a:xfrm>
          <a:off x="1162050" y="3943350"/>
          <a:ext cx="3209925" cy="962025"/>
        </a:xfrm>
        <a:prstGeom prst="horizontalScroll">
          <a:avLst>
            <a:gd name="adj" fmla="val 12500"/>
          </a:avLst>
        </a:prstGeom>
        <a:solidFill>
          <a:srgbClr val="FFFFFF"/>
        </a:solidFill>
        <a:ln w="9525">
          <a:solidFill>
            <a:srgbClr val="000000"/>
          </a:solidFill>
          <a:round/>
          <a:headEnd/>
          <a:tailEnd/>
        </a:ln>
      </xdr:spPr>
    </xdr:sp>
    <xdr:clientData/>
  </xdr:twoCellAnchor>
  <xdr:twoCellAnchor editAs="oneCell">
    <xdr:from>
      <xdr:col>10</xdr:col>
      <xdr:colOff>0</xdr:colOff>
      <xdr:row>37</xdr:row>
      <xdr:rowOff>0</xdr:rowOff>
    </xdr:from>
    <xdr:to>
      <xdr:col>10</xdr:col>
      <xdr:colOff>50165</xdr:colOff>
      <xdr:row>37</xdr:row>
      <xdr:rowOff>12065</xdr:rowOff>
    </xdr:to>
    <xdr:pic>
      <xdr:nvPicPr>
        <xdr:cNvPr id="2050" name="Picture 2" descr="sp">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1" name="Picture 3" descr="sp">
          <a:extLst>
            <a:ext uri="{FF2B5EF4-FFF2-40B4-BE49-F238E27FC236}">
              <a16:creationId xmlns:a16="http://schemas.microsoft.com/office/drawing/2014/main" id="{00000000-0008-0000-0000-000003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2" name="Picture 4" descr="sp">
          <a:extLst>
            <a:ext uri="{FF2B5EF4-FFF2-40B4-BE49-F238E27FC236}">
              <a16:creationId xmlns:a16="http://schemas.microsoft.com/office/drawing/2014/main" id="{00000000-0008-0000-0000-000004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3" name="Picture 5" descr="sp">
          <a:extLst>
            <a:ext uri="{FF2B5EF4-FFF2-40B4-BE49-F238E27FC236}">
              <a16:creationId xmlns:a16="http://schemas.microsoft.com/office/drawing/2014/main" id="{00000000-0008-0000-0000-000005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4" name="Picture 6" descr="sp">
          <a:extLst>
            <a:ext uri="{FF2B5EF4-FFF2-40B4-BE49-F238E27FC236}">
              <a16:creationId xmlns:a16="http://schemas.microsoft.com/office/drawing/2014/main" id="{00000000-0008-0000-0000-000006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5" name="Picture 7" descr="sp">
          <a:extLst>
            <a:ext uri="{FF2B5EF4-FFF2-40B4-BE49-F238E27FC236}">
              <a16:creationId xmlns:a16="http://schemas.microsoft.com/office/drawing/2014/main" id="{00000000-0008-0000-0000-000007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6" name="Picture 8" descr="sp">
          <a:extLst>
            <a:ext uri="{FF2B5EF4-FFF2-40B4-BE49-F238E27FC236}">
              <a16:creationId xmlns:a16="http://schemas.microsoft.com/office/drawing/2014/main" id="{00000000-0008-0000-0000-000008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7" name="Picture 9" descr="sp">
          <a:extLst>
            <a:ext uri="{FF2B5EF4-FFF2-40B4-BE49-F238E27FC236}">
              <a16:creationId xmlns:a16="http://schemas.microsoft.com/office/drawing/2014/main" id="{00000000-0008-0000-0000-000009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363794</xdr:colOff>
      <xdr:row>0</xdr:row>
      <xdr:rowOff>147483</xdr:rowOff>
    </xdr:from>
    <xdr:to>
      <xdr:col>19</xdr:col>
      <xdr:colOff>457201</xdr:colOff>
      <xdr:row>8</xdr:row>
      <xdr:rowOff>108154</xdr:rowOff>
    </xdr:to>
    <xdr:grpSp>
      <xdr:nvGrpSpPr>
        <xdr:cNvPr id="12" name="グループ化 11">
          <a:extLst>
            <a:ext uri="{FF2B5EF4-FFF2-40B4-BE49-F238E27FC236}">
              <a16:creationId xmlns:a16="http://schemas.microsoft.com/office/drawing/2014/main" id="{A917A796-18D2-C651-34B3-95780D091CAF}"/>
            </a:ext>
          </a:extLst>
        </xdr:cNvPr>
        <xdr:cNvGrpSpPr/>
      </xdr:nvGrpSpPr>
      <xdr:grpSpPr>
        <a:xfrm>
          <a:off x="7747820" y="147483"/>
          <a:ext cx="2649794" cy="2261419"/>
          <a:chOff x="9729020" y="78657"/>
          <a:chExt cx="2649794" cy="2261419"/>
        </a:xfrm>
      </xdr:grpSpPr>
      <xdr:sp macro="" textlink="">
        <xdr:nvSpPr>
          <xdr:cNvPr id="8" name="四角形: 角を丸くする 7">
            <a:extLst>
              <a:ext uri="{FF2B5EF4-FFF2-40B4-BE49-F238E27FC236}">
                <a16:creationId xmlns:a16="http://schemas.microsoft.com/office/drawing/2014/main" id="{CB1992A4-2080-A640-E500-172C4C0C1204}"/>
              </a:ext>
            </a:extLst>
          </xdr:cNvPr>
          <xdr:cNvSpPr/>
        </xdr:nvSpPr>
        <xdr:spPr>
          <a:xfrm>
            <a:off x="9729020" y="78657"/>
            <a:ext cx="2649794" cy="2261419"/>
          </a:xfrm>
          <a:prstGeom prst="roundRect">
            <a:avLst/>
          </a:prstGeom>
          <a:solidFill>
            <a:srgbClr val="FFFFCC">
              <a:alpha val="90000"/>
            </a:srgbClr>
          </a:solidFill>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2000" b="1">
                <a:solidFill>
                  <a:schemeClr val="accent2">
                    <a:lumMod val="75000"/>
                  </a:schemeClr>
                </a:solidFill>
              </a:rPr>
              <a:t>今年度で販売終了</a:t>
            </a:r>
          </a:p>
          <a:p>
            <a:pPr algn="l"/>
            <a:r>
              <a:rPr kumimoji="1" lang="ja-JP" altLang="en-US" sz="2000" b="1"/>
              <a:t>年末期間限定販売</a:t>
            </a:r>
            <a:endParaRPr kumimoji="1" lang="en-US" altLang="ja-JP" sz="2000" b="1"/>
          </a:p>
          <a:p>
            <a:pPr algn="l"/>
            <a:endParaRPr kumimoji="1" lang="en-US" altLang="ja-JP" sz="2000" b="1"/>
          </a:p>
          <a:p>
            <a:pPr algn="l"/>
            <a:r>
              <a:rPr kumimoji="1" lang="ja-JP" altLang="en-US" sz="2000" b="1"/>
              <a:t>ご注文はこちらまで</a:t>
            </a:r>
          </a:p>
          <a:p>
            <a:pPr algn="l"/>
            <a:r>
              <a:rPr kumimoji="1" lang="ja-JP" altLang="en-US" sz="2000" b="1" baseline="0"/>
              <a:t>      </a:t>
            </a:r>
            <a:r>
              <a:rPr kumimoji="1" lang="en-US" altLang="ja-JP" sz="1050" b="1"/>
              <a:t>hy_food-safety@outlook.jp</a:t>
            </a:r>
          </a:p>
          <a:p>
            <a:pPr algn="l"/>
            <a:r>
              <a:rPr kumimoji="1" lang="en-US" altLang="ja-JP" sz="1050" b="1"/>
              <a:t>    </a:t>
            </a:r>
          </a:p>
          <a:p>
            <a:pPr algn="l"/>
            <a:r>
              <a:rPr kumimoji="1" lang="en-US" altLang="ja-JP" sz="1050" b="1"/>
              <a:t>      </a:t>
            </a:r>
            <a:r>
              <a:rPr kumimoji="1" lang="en-US" altLang="ja-JP" sz="1050" b="1" baseline="0"/>
              <a:t>     </a:t>
            </a:r>
            <a:r>
              <a:rPr kumimoji="1" lang="ja-JP" altLang="en-US" sz="1050" b="1" baseline="0"/>
              <a:t>氏名・会社名・住所・台数</a:t>
            </a:r>
            <a:endParaRPr kumimoji="1" lang="ja-JP" altLang="en-US" sz="2000" b="1"/>
          </a:p>
        </xdr:txBody>
      </xdr:sp>
      <xdr:sp macro="" textlink="">
        <xdr:nvSpPr>
          <xdr:cNvPr id="10" name="四角形: 角を丸くする 9">
            <a:extLst>
              <a:ext uri="{FF2B5EF4-FFF2-40B4-BE49-F238E27FC236}">
                <a16:creationId xmlns:a16="http://schemas.microsoft.com/office/drawing/2014/main" id="{D2D30A15-4145-5358-69BD-11D018C5CC53}"/>
              </a:ext>
            </a:extLst>
          </xdr:cNvPr>
          <xdr:cNvSpPr/>
        </xdr:nvSpPr>
        <xdr:spPr>
          <a:xfrm>
            <a:off x="9856839" y="1086465"/>
            <a:ext cx="2369574" cy="781664"/>
          </a:xfrm>
          <a:prstGeom prst="roundRect">
            <a:avLst/>
          </a:prstGeom>
          <a:solidFill>
            <a:srgbClr val="FFFF00">
              <a:alpha val="28000"/>
            </a:srgbClr>
          </a:solidFill>
          <a:ln>
            <a:solidFill>
              <a:srgbClr val="379B4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2000" b="1"/>
          </a:p>
        </xdr:txBody>
      </xdr:sp>
      <xdr:sp macro="" textlink="">
        <xdr:nvSpPr>
          <xdr:cNvPr id="11" name="正方形/長方形 10">
            <a:extLst>
              <a:ext uri="{FF2B5EF4-FFF2-40B4-BE49-F238E27FC236}">
                <a16:creationId xmlns:a16="http://schemas.microsoft.com/office/drawing/2014/main" id="{9F8BF561-9A23-230D-80F0-F225A472EBF0}"/>
              </a:ext>
            </a:extLst>
          </xdr:cNvPr>
          <xdr:cNvSpPr/>
        </xdr:nvSpPr>
        <xdr:spPr>
          <a:xfrm>
            <a:off x="10146890" y="1976284"/>
            <a:ext cx="1705897" cy="280219"/>
          </a:xfrm>
          <a:prstGeom prst="rect">
            <a:avLst/>
          </a:prstGeom>
          <a:solidFill>
            <a:srgbClr val="FFFF00">
              <a:alpha val="28000"/>
            </a:srgb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2000" b="1"/>
          </a:p>
        </xdr:txBody>
      </xdr:sp>
    </xdr:grpSp>
    <xdr:clientData/>
  </xdr:twoCellAnchor>
  <xdr:twoCellAnchor editAs="oneCell">
    <xdr:from>
      <xdr:col>0</xdr:col>
      <xdr:colOff>0</xdr:colOff>
      <xdr:row>0</xdr:row>
      <xdr:rowOff>0</xdr:rowOff>
    </xdr:from>
    <xdr:to>
      <xdr:col>13</xdr:col>
      <xdr:colOff>395508</xdr:colOff>
      <xdr:row>10</xdr:row>
      <xdr:rowOff>181897</xdr:rowOff>
    </xdr:to>
    <xdr:pic>
      <xdr:nvPicPr>
        <xdr:cNvPr id="2" name="図 1">
          <a:extLst>
            <a:ext uri="{FF2B5EF4-FFF2-40B4-BE49-F238E27FC236}">
              <a16:creationId xmlns:a16="http://schemas.microsoft.com/office/drawing/2014/main" id="{BC33667F-FA89-DBEE-53C9-D68A26F6F594}"/>
            </a:ext>
          </a:extLst>
        </xdr:cNvPr>
        <xdr:cNvPicPr>
          <a:picLocks noChangeAspect="1"/>
        </xdr:cNvPicPr>
      </xdr:nvPicPr>
      <xdr:blipFill>
        <a:blip xmlns:r="http://schemas.openxmlformats.org/officeDocument/2006/relationships" r:embed="rId1"/>
        <a:stretch>
          <a:fillRect/>
        </a:stretch>
      </xdr:blipFill>
      <xdr:spPr>
        <a:xfrm>
          <a:off x="0" y="0"/>
          <a:ext cx="7268256" cy="2925097"/>
        </a:xfrm>
        <a:prstGeom prst="rect">
          <a:avLst/>
        </a:prstGeom>
      </xdr:spPr>
    </xdr:pic>
    <xdr:clientData/>
  </xdr:twoCellAnchor>
  <xdr:twoCellAnchor editAs="oneCell">
    <xdr:from>
      <xdr:col>8</xdr:col>
      <xdr:colOff>231059</xdr:colOff>
      <xdr:row>0</xdr:row>
      <xdr:rowOff>0</xdr:rowOff>
    </xdr:from>
    <xdr:to>
      <xdr:col>13</xdr:col>
      <xdr:colOff>263011</xdr:colOff>
      <xdr:row>1</xdr:row>
      <xdr:rowOff>216309</xdr:rowOff>
    </xdr:to>
    <xdr:pic>
      <xdr:nvPicPr>
        <xdr:cNvPr id="3" name="図 2">
          <a:extLst>
            <a:ext uri="{FF2B5EF4-FFF2-40B4-BE49-F238E27FC236}">
              <a16:creationId xmlns:a16="http://schemas.microsoft.com/office/drawing/2014/main" id="{EE0E3E96-86D6-1C39-4DBF-4A4F9AB09CC1}"/>
            </a:ext>
          </a:extLst>
        </xdr:cNvPr>
        <xdr:cNvPicPr>
          <a:picLocks noChangeAspect="1"/>
        </xdr:cNvPicPr>
      </xdr:nvPicPr>
      <xdr:blipFill>
        <a:blip xmlns:r="http://schemas.openxmlformats.org/officeDocument/2006/relationships" r:embed="rId2"/>
        <a:stretch>
          <a:fillRect/>
        </a:stretch>
      </xdr:blipFill>
      <xdr:spPr>
        <a:xfrm>
          <a:off x="4547420" y="0"/>
          <a:ext cx="2588339" cy="575186"/>
        </a:xfrm>
        <a:prstGeom prst="rect">
          <a:avLst/>
        </a:prstGeom>
      </xdr:spPr>
    </xdr:pic>
    <xdr:clientData/>
  </xdr:twoCellAnchor>
  <xdr:twoCellAnchor>
    <xdr:from>
      <xdr:col>9</xdr:col>
      <xdr:colOff>245808</xdr:colOff>
      <xdr:row>4</xdr:row>
      <xdr:rowOff>206476</xdr:rowOff>
    </xdr:from>
    <xdr:to>
      <xdr:col>17</xdr:col>
      <xdr:colOff>83575</xdr:colOff>
      <xdr:row>12</xdr:row>
      <xdr:rowOff>216308</xdr:rowOff>
    </xdr:to>
    <xdr:grpSp>
      <xdr:nvGrpSpPr>
        <xdr:cNvPr id="5" name="グループ化 4">
          <a:extLst>
            <a:ext uri="{FF2B5EF4-FFF2-40B4-BE49-F238E27FC236}">
              <a16:creationId xmlns:a16="http://schemas.microsoft.com/office/drawing/2014/main" id="{6334E7EF-6002-449F-8760-D185835F140E}"/>
            </a:ext>
          </a:extLst>
        </xdr:cNvPr>
        <xdr:cNvGrpSpPr/>
      </xdr:nvGrpSpPr>
      <xdr:grpSpPr>
        <a:xfrm>
          <a:off x="5073447" y="1455173"/>
          <a:ext cx="3927986" cy="1946787"/>
          <a:chOff x="5623559" y="617220"/>
          <a:chExt cx="4371762" cy="2240280"/>
        </a:xfrm>
      </xdr:grpSpPr>
      <xdr:sp macro="" textlink="">
        <xdr:nvSpPr>
          <xdr:cNvPr id="6" name="吹き出し: 円形 5">
            <a:extLst>
              <a:ext uri="{FF2B5EF4-FFF2-40B4-BE49-F238E27FC236}">
                <a16:creationId xmlns:a16="http://schemas.microsoft.com/office/drawing/2014/main" id="{229DA4D5-8346-BAA6-03AF-03534D4A16EC}"/>
              </a:ext>
            </a:extLst>
          </xdr:cNvPr>
          <xdr:cNvSpPr/>
        </xdr:nvSpPr>
        <xdr:spPr>
          <a:xfrm>
            <a:off x="5623560" y="617220"/>
            <a:ext cx="3261360" cy="2240280"/>
          </a:xfrm>
          <a:prstGeom prst="wedgeEllipseCallout">
            <a:avLst>
              <a:gd name="adj1" fmla="val -138247"/>
              <a:gd name="adj2" fmla="val -36025"/>
            </a:avLst>
          </a:prstGeom>
          <a:ln w="50800" cmpd="sng">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kumimoji="1" lang="ja-JP" altLang="en-US" sz="2000" b="1"/>
          </a:p>
        </xdr:txBody>
      </xdr:sp>
      <xdr:sp macro="" textlink="">
        <xdr:nvSpPr>
          <xdr:cNvPr id="7" name="テキスト ボックス 6">
            <a:extLst>
              <a:ext uri="{FF2B5EF4-FFF2-40B4-BE49-F238E27FC236}">
                <a16:creationId xmlns:a16="http://schemas.microsoft.com/office/drawing/2014/main" id="{0817DB8F-2200-A609-A2EE-530A3A513E1F}"/>
              </a:ext>
            </a:extLst>
          </xdr:cNvPr>
          <xdr:cNvSpPr txBox="1"/>
        </xdr:nvSpPr>
        <xdr:spPr>
          <a:xfrm>
            <a:off x="5623559" y="1218462"/>
            <a:ext cx="4371762" cy="1237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2800">
                <a:solidFill>
                  <a:srgbClr val="002060"/>
                </a:solidFill>
                <a:latin typeface="AR P明朝体U" panose="02020A00000000000000" pitchFamily="18" charset="-128"/>
                <a:ea typeface="AR P明朝体U" panose="02020A00000000000000" pitchFamily="18" charset="-128"/>
              </a:rPr>
              <a:t>Foo</a:t>
            </a:r>
            <a:r>
              <a:rPr kumimoji="1" lang="en-US" altLang="ja-JP" sz="2000">
                <a:solidFill>
                  <a:srgbClr val="002060"/>
                </a:solidFill>
                <a:latin typeface="AR P明朝体U" panose="02020A00000000000000" pitchFamily="18" charset="-128"/>
                <a:ea typeface="AR P明朝体U" panose="02020A00000000000000" pitchFamily="18" charset="-128"/>
              </a:rPr>
              <a:t>d</a:t>
            </a:r>
            <a:r>
              <a:rPr kumimoji="1" lang="ja-JP" altLang="en-US" sz="2000">
                <a:solidFill>
                  <a:srgbClr val="002060"/>
                </a:solidFill>
                <a:latin typeface="AR P明朝体U" panose="02020A00000000000000" pitchFamily="18" charset="-128"/>
                <a:ea typeface="AR P明朝体U" panose="02020A00000000000000" pitchFamily="18" charset="-128"/>
              </a:rPr>
              <a:t>・</a:t>
            </a:r>
            <a:r>
              <a:rPr kumimoji="1" lang="en-US" altLang="ja-JP" sz="2000">
                <a:solidFill>
                  <a:srgbClr val="002060"/>
                </a:solidFill>
                <a:latin typeface="AR P明朝体U" panose="02020A00000000000000" pitchFamily="18" charset="-128"/>
                <a:ea typeface="AR P明朝体U" panose="02020A00000000000000" pitchFamily="18" charset="-128"/>
              </a:rPr>
              <a:t>Safty</a:t>
            </a:r>
            <a:r>
              <a:rPr kumimoji="1" lang="ja-JP" altLang="en-US" sz="1400">
                <a:solidFill>
                  <a:srgbClr val="002060"/>
                </a:solidFill>
              </a:rPr>
              <a:t>なら　</a:t>
            </a:r>
            <a:endParaRPr kumimoji="1" lang="ja-JP" altLang="en-US" sz="1600">
              <a:solidFill>
                <a:srgbClr val="002060"/>
              </a:solidFill>
            </a:endParaRPr>
          </a:p>
          <a:p>
            <a:pPr algn="l"/>
            <a:r>
              <a:rPr kumimoji="1" lang="ja-JP" altLang="en-US" sz="1600">
                <a:solidFill>
                  <a:srgbClr val="002060"/>
                </a:solidFill>
              </a:rPr>
              <a:t>なんと</a:t>
            </a:r>
            <a:r>
              <a:rPr kumimoji="1" lang="en-US" altLang="ja-JP" sz="2400">
                <a:solidFill>
                  <a:sysClr val="windowText" lastClr="000000"/>
                </a:solidFill>
                <a:latin typeface="AR P明朝体U" panose="02020A00000000000000" pitchFamily="18" charset="-128"/>
                <a:ea typeface="AR P明朝体U" panose="02020A00000000000000" pitchFamily="18" charset="-128"/>
              </a:rPr>
              <a:t>32,142</a:t>
            </a:r>
            <a:r>
              <a:rPr kumimoji="1" lang="ja-JP" altLang="en-US" sz="2400">
                <a:solidFill>
                  <a:schemeClr val="accent4">
                    <a:lumMod val="75000"/>
                  </a:schemeClr>
                </a:solidFill>
                <a:latin typeface="AR P明朝体U" panose="02020A00000000000000" pitchFamily="18" charset="-128"/>
                <a:ea typeface="AR P明朝体U" panose="02020A00000000000000" pitchFamily="18" charset="-128"/>
              </a:rPr>
              <a:t>円引き</a:t>
            </a:r>
            <a:endParaRPr kumimoji="1" lang="ja-JP" altLang="en-US" sz="2000">
              <a:solidFill>
                <a:schemeClr val="accent4">
                  <a:lumMod val="75000"/>
                </a:schemeClr>
              </a:solidFill>
              <a:latin typeface="AR P明朝体U" panose="02020A00000000000000" pitchFamily="18" charset="-128"/>
              <a:ea typeface="AR P明朝体U" panose="02020A00000000000000" pitchFamily="18" charset="-128"/>
            </a:endParaRPr>
          </a:p>
        </xdr:txBody>
      </xdr:sp>
    </xdr:grpSp>
    <xdr:clientData/>
  </xdr:twoCellAnchor>
  <xdr:twoCellAnchor>
    <xdr:from>
      <xdr:col>10</xdr:col>
      <xdr:colOff>181898</xdr:colOff>
      <xdr:row>1</xdr:row>
      <xdr:rowOff>206477</xdr:rowOff>
    </xdr:from>
    <xdr:to>
      <xdr:col>14</xdr:col>
      <xdr:colOff>299885</xdr:colOff>
      <xdr:row>4</xdr:row>
      <xdr:rowOff>132734</xdr:rowOff>
    </xdr:to>
    <xdr:sp macro="" textlink="">
      <xdr:nvSpPr>
        <xdr:cNvPr id="13" name="四角形: 角を丸くする 12">
          <a:extLst>
            <a:ext uri="{FF2B5EF4-FFF2-40B4-BE49-F238E27FC236}">
              <a16:creationId xmlns:a16="http://schemas.microsoft.com/office/drawing/2014/main" id="{56C758DC-3061-13A8-8FD5-F2C109F2EFB1}"/>
            </a:ext>
          </a:extLst>
        </xdr:cNvPr>
        <xdr:cNvSpPr/>
      </xdr:nvSpPr>
      <xdr:spPr>
        <a:xfrm>
          <a:off x="5520814" y="565354"/>
          <a:ext cx="2163097" cy="816077"/>
        </a:xfrm>
        <a:prstGeom prst="roundRect">
          <a:avLst/>
        </a:prstGeom>
        <a:solidFill>
          <a:srgbClr val="FFFF00"/>
        </a:solidFill>
        <a:ln>
          <a:solidFill>
            <a:srgbClr val="FFA3C2"/>
          </a:solidFill>
        </a:ln>
        <a:effectLst>
          <a:outerShdw blurRad="50800" dist="38100" dir="2700000" algn="tl" rotWithShape="0">
            <a:prstClr val="black">
              <a:alpha val="40000"/>
            </a:prstClr>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3600" b="1"/>
            <a:t>56,500</a:t>
          </a:r>
          <a:r>
            <a:rPr kumimoji="1" lang="ja-JP" altLang="en-US" sz="3600" b="1"/>
            <a:t>円</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15240</xdr:colOff>
      <xdr:row>4</xdr:row>
      <xdr:rowOff>7620</xdr:rowOff>
    </xdr:from>
    <xdr:to>
      <xdr:col>13</xdr:col>
      <xdr:colOff>152400</xdr:colOff>
      <xdr:row>18</xdr:row>
      <xdr:rowOff>373380</xdr:rowOff>
    </xdr:to>
    <xdr:pic>
      <xdr:nvPicPr>
        <xdr:cNvPr id="4" name="図 3" descr="感染性胃腸炎患者報告数　直近5シーズン">
          <a:extLst>
            <a:ext uri="{FF2B5EF4-FFF2-40B4-BE49-F238E27FC236}">
              <a16:creationId xmlns:a16="http://schemas.microsoft.com/office/drawing/2014/main" id="{25273F07-2F13-3A37-A487-D29D87D9A4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9160" y="998220"/>
          <a:ext cx="7429500" cy="3124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381000</xdr:colOff>
      <xdr:row>7</xdr:row>
      <xdr:rowOff>129540</xdr:rowOff>
    </xdr:from>
    <xdr:to>
      <xdr:col>13</xdr:col>
      <xdr:colOff>361818</xdr:colOff>
      <xdr:row>16</xdr:row>
      <xdr:rowOff>29078</xdr:rowOff>
    </xdr:to>
    <xdr:pic>
      <xdr:nvPicPr>
        <xdr:cNvPr id="115" name="図 114">
          <a:extLst>
            <a:ext uri="{FF2B5EF4-FFF2-40B4-BE49-F238E27FC236}">
              <a16:creationId xmlns:a16="http://schemas.microsoft.com/office/drawing/2014/main" id="{A4498515-AA3C-051E-F18D-E3E7BFE787A9}"/>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rightnessContrast contrast="19000"/>
                  </a14:imgEffect>
                </a14:imgLayer>
              </a14:imgProps>
            </a:ext>
          </a:extLst>
        </a:blip>
        <a:stretch>
          <a:fillRect/>
        </a:stretch>
      </xdr:blipFill>
      <xdr:spPr>
        <a:xfrm>
          <a:off x="5074920" y="1623060"/>
          <a:ext cx="7273158" cy="1408298"/>
        </a:xfrm>
        <a:prstGeom prst="rect">
          <a:avLst/>
        </a:prstGeom>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8" name="図 17">
          <a:extLst>
            <a:ext uri="{FF2B5EF4-FFF2-40B4-BE49-F238E27FC236}">
              <a16:creationId xmlns:a16="http://schemas.microsoft.com/office/drawing/2014/main" id="{7CB4DA9F-1B04-4EF3-99C7-A9090BC2701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9" name="図 18">
          <a:extLst>
            <a:ext uri="{FF2B5EF4-FFF2-40B4-BE49-F238E27FC236}">
              <a16:creationId xmlns:a16="http://schemas.microsoft.com/office/drawing/2014/main" id="{208194EA-FBC2-4047-BA77-494FAAF342B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0" name="図 19">
          <a:extLst>
            <a:ext uri="{FF2B5EF4-FFF2-40B4-BE49-F238E27FC236}">
              <a16:creationId xmlns:a16="http://schemas.microsoft.com/office/drawing/2014/main" id="{03D950EE-8196-4739-AF66-F13AF36FDA3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1" name="図 20">
          <a:extLst>
            <a:ext uri="{FF2B5EF4-FFF2-40B4-BE49-F238E27FC236}">
              <a16:creationId xmlns:a16="http://schemas.microsoft.com/office/drawing/2014/main" id="{491353A3-CC01-4949-85EC-1A0A640F522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2" name="図 21">
          <a:extLst>
            <a:ext uri="{FF2B5EF4-FFF2-40B4-BE49-F238E27FC236}">
              <a16:creationId xmlns:a16="http://schemas.microsoft.com/office/drawing/2014/main" id="{5569E63F-0160-4666-AC52-18244311A7B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3" name="図 22">
          <a:extLst>
            <a:ext uri="{FF2B5EF4-FFF2-40B4-BE49-F238E27FC236}">
              <a16:creationId xmlns:a16="http://schemas.microsoft.com/office/drawing/2014/main" id="{345405F4-606A-4911-AA46-B9ED0E802CB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4" name="図 23">
          <a:extLst>
            <a:ext uri="{FF2B5EF4-FFF2-40B4-BE49-F238E27FC236}">
              <a16:creationId xmlns:a16="http://schemas.microsoft.com/office/drawing/2014/main" id="{F57B54D6-02C2-4AE7-8292-4CE19FD8C1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 name="図 1">
          <a:extLst>
            <a:ext uri="{FF2B5EF4-FFF2-40B4-BE49-F238E27FC236}">
              <a16:creationId xmlns:a16="http://schemas.microsoft.com/office/drawing/2014/main" id="{2D16E8F2-B1AD-4ED1-A4D3-960FAA3937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4" name="図 13">
          <a:extLst>
            <a:ext uri="{FF2B5EF4-FFF2-40B4-BE49-F238E27FC236}">
              <a16:creationId xmlns:a16="http://schemas.microsoft.com/office/drawing/2014/main" id="{EB21ACAE-943D-4A31-B7F1-62A0BD139E3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5" name="図 14">
          <a:extLst>
            <a:ext uri="{FF2B5EF4-FFF2-40B4-BE49-F238E27FC236}">
              <a16:creationId xmlns:a16="http://schemas.microsoft.com/office/drawing/2014/main" id="{FA10BB8C-BD8E-49FD-9A13-7E128D1B191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7" name="図 16">
          <a:extLst>
            <a:ext uri="{FF2B5EF4-FFF2-40B4-BE49-F238E27FC236}">
              <a16:creationId xmlns:a16="http://schemas.microsoft.com/office/drawing/2014/main" id="{AD2D2AB9-000A-4AEE-BBBE-31967CB0F63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5" name="図 24">
          <a:extLst>
            <a:ext uri="{FF2B5EF4-FFF2-40B4-BE49-F238E27FC236}">
              <a16:creationId xmlns:a16="http://schemas.microsoft.com/office/drawing/2014/main" id="{ED1C992E-D8CA-4418-ADCA-2F0D75A5A6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6" name="図 25">
          <a:extLst>
            <a:ext uri="{FF2B5EF4-FFF2-40B4-BE49-F238E27FC236}">
              <a16:creationId xmlns:a16="http://schemas.microsoft.com/office/drawing/2014/main" id="{794C03DF-CB0A-4E11-BA7A-EFA43DEF510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7" name="図 26">
          <a:extLst>
            <a:ext uri="{FF2B5EF4-FFF2-40B4-BE49-F238E27FC236}">
              <a16:creationId xmlns:a16="http://schemas.microsoft.com/office/drawing/2014/main" id="{1A2A6859-F065-411F-86FE-D677A0895D4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754380</xdr:colOff>
      <xdr:row>21</xdr:row>
      <xdr:rowOff>99060</xdr:rowOff>
    </xdr:from>
    <xdr:to>
      <xdr:col>10</xdr:col>
      <xdr:colOff>205740</xdr:colOff>
      <xdr:row>21</xdr:row>
      <xdr:rowOff>365760</xdr:rowOff>
    </xdr:to>
    <xdr:sp macro="" textlink="">
      <xdr:nvSpPr>
        <xdr:cNvPr id="30" name="テキスト ボックス 29">
          <a:extLst>
            <a:ext uri="{FF2B5EF4-FFF2-40B4-BE49-F238E27FC236}">
              <a16:creationId xmlns:a16="http://schemas.microsoft.com/office/drawing/2014/main" id="{02C65A6D-3A04-947A-2B56-E9ECE88156A7}"/>
            </a:ext>
          </a:extLst>
        </xdr:cNvPr>
        <xdr:cNvSpPr txBox="1"/>
      </xdr:nvSpPr>
      <xdr:spPr>
        <a:xfrm>
          <a:off x="8008620" y="4716780"/>
          <a:ext cx="556260" cy="2667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先週</a:t>
          </a:r>
        </a:p>
      </xdr:txBody>
    </xdr:sp>
    <xdr:clientData/>
  </xdr:twoCellAnchor>
  <xdr:twoCellAnchor>
    <xdr:from>
      <xdr:col>10</xdr:col>
      <xdr:colOff>259080</xdr:colOff>
      <xdr:row>21</xdr:row>
      <xdr:rowOff>106680</xdr:rowOff>
    </xdr:from>
    <xdr:to>
      <xdr:col>10</xdr:col>
      <xdr:colOff>838200</xdr:colOff>
      <xdr:row>21</xdr:row>
      <xdr:rowOff>373380</xdr:rowOff>
    </xdr:to>
    <xdr:sp macro="" textlink="">
      <xdr:nvSpPr>
        <xdr:cNvPr id="33" name="テキスト ボックス 32">
          <a:extLst>
            <a:ext uri="{FF2B5EF4-FFF2-40B4-BE49-F238E27FC236}">
              <a16:creationId xmlns:a16="http://schemas.microsoft.com/office/drawing/2014/main" id="{67036CB7-03DF-4E83-9651-8F18F051F9E9}"/>
            </a:ext>
          </a:extLst>
        </xdr:cNvPr>
        <xdr:cNvSpPr txBox="1"/>
      </xdr:nvSpPr>
      <xdr:spPr>
        <a:xfrm>
          <a:off x="8618220" y="4724400"/>
          <a:ext cx="579120" cy="2667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今週</a:t>
          </a:r>
        </a:p>
      </xdr:txBody>
    </xdr:sp>
    <xdr:clientData/>
  </xdr:twoCellAnchor>
  <xdr:twoCellAnchor editAs="oneCell">
    <xdr:from>
      <xdr:col>4</xdr:col>
      <xdr:colOff>0</xdr:colOff>
      <xdr:row>23</xdr:row>
      <xdr:rowOff>0</xdr:rowOff>
    </xdr:from>
    <xdr:to>
      <xdr:col>4</xdr:col>
      <xdr:colOff>45720</xdr:colOff>
      <xdr:row>23</xdr:row>
      <xdr:rowOff>7620</xdr:rowOff>
    </xdr:to>
    <xdr:pic>
      <xdr:nvPicPr>
        <xdr:cNvPr id="38" name="図 37">
          <a:extLst>
            <a:ext uri="{FF2B5EF4-FFF2-40B4-BE49-F238E27FC236}">
              <a16:creationId xmlns:a16="http://schemas.microsoft.com/office/drawing/2014/main" id="{E3FB0C9B-4FA0-4EFC-998B-3EAA57465FD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144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39" name="図 38">
          <a:extLst>
            <a:ext uri="{FF2B5EF4-FFF2-40B4-BE49-F238E27FC236}">
              <a16:creationId xmlns:a16="http://schemas.microsoft.com/office/drawing/2014/main" id="{A58AF400-0AD0-4B90-8751-2BB14F0D0D2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358588</xdr:colOff>
      <xdr:row>36</xdr:row>
      <xdr:rowOff>769470</xdr:rowOff>
    </xdr:from>
    <xdr:to>
      <xdr:col>3</xdr:col>
      <xdr:colOff>404308</xdr:colOff>
      <xdr:row>36</xdr:row>
      <xdr:rowOff>777951</xdr:rowOff>
    </xdr:to>
    <xdr:pic>
      <xdr:nvPicPr>
        <xdr:cNvPr id="40" name="図 39">
          <a:extLst>
            <a:ext uri="{FF2B5EF4-FFF2-40B4-BE49-F238E27FC236}">
              <a16:creationId xmlns:a16="http://schemas.microsoft.com/office/drawing/2014/main" id="{04C67915-B922-49AF-8C6B-F06F7F1DD58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47</xdr:row>
      <xdr:rowOff>0</xdr:rowOff>
    </xdr:from>
    <xdr:to>
      <xdr:col>4</xdr:col>
      <xdr:colOff>45720</xdr:colOff>
      <xdr:row>47</xdr:row>
      <xdr:rowOff>7620</xdr:rowOff>
    </xdr:to>
    <xdr:pic>
      <xdr:nvPicPr>
        <xdr:cNvPr id="41" name="図 40">
          <a:extLst>
            <a:ext uri="{FF2B5EF4-FFF2-40B4-BE49-F238E27FC236}">
              <a16:creationId xmlns:a16="http://schemas.microsoft.com/office/drawing/2014/main" id="{2DB09E40-B22F-4534-B9A7-518A5BA9418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53</xdr:row>
      <xdr:rowOff>0</xdr:rowOff>
    </xdr:from>
    <xdr:to>
      <xdr:col>4</xdr:col>
      <xdr:colOff>45720</xdr:colOff>
      <xdr:row>53</xdr:row>
      <xdr:rowOff>7620</xdr:rowOff>
    </xdr:to>
    <xdr:pic>
      <xdr:nvPicPr>
        <xdr:cNvPr id="42" name="図 41">
          <a:extLst>
            <a:ext uri="{FF2B5EF4-FFF2-40B4-BE49-F238E27FC236}">
              <a16:creationId xmlns:a16="http://schemas.microsoft.com/office/drawing/2014/main" id="{A95777CC-1965-4058-BB35-71304C7A1CE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58</xdr:row>
      <xdr:rowOff>0</xdr:rowOff>
    </xdr:from>
    <xdr:to>
      <xdr:col>4</xdr:col>
      <xdr:colOff>45720</xdr:colOff>
      <xdr:row>58</xdr:row>
      <xdr:rowOff>7620</xdr:rowOff>
    </xdr:to>
    <xdr:pic>
      <xdr:nvPicPr>
        <xdr:cNvPr id="43" name="図 42">
          <a:extLst>
            <a:ext uri="{FF2B5EF4-FFF2-40B4-BE49-F238E27FC236}">
              <a16:creationId xmlns:a16="http://schemas.microsoft.com/office/drawing/2014/main" id="{43B6D77D-722F-4EC9-BDA6-CD7177E76E2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62</xdr:row>
      <xdr:rowOff>0</xdr:rowOff>
    </xdr:from>
    <xdr:to>
      <xdr:col>4</xdr:col>
      <xdr:colOff>45720</xdr:colOff>
      <xdr:row>62</xdr:row>
      <xdr:rowOff>7620</xdr:rowOff>
    </xdr:to>
    <xdr:pic>
      <xdr:nvPicPr>
        <xdr:cNvPr id="44" name="図 43">
          <a:extLst>
            <a:ext uri="{FF2B5EF4-FFF2-40B4-BE49-F238E27FC236}">
              <a16:creationId xmlns:a16="http://schemas.microsoft.com/office/drawing/2014/main" id="{3D4C9275-4456-408F-BED5-D9FE53D0255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37</xdr:row>
      <xdr:rowOff>769470</xdr:rowOff>
    </xdr:from>
    <xdr:ext cx="45720" cy="7620"/>
    <xdr:pic>
      <xdr:nvPicPr>
        <xdr:cNvPr id="13" name="図 12">
          <a:extLst>
            <a:ext uri="{FF2B5EF4-FFF2-40B4-BE49-F238E27FC236}">
              <a16:creationId xmlns:a16="http://schemas.microsoft.com/office/drawing/2014/main" id="{3A57D59B-9D89-4363-ADBA-8B29E9CE43A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31" name="図 30">
          <a:extLst>
            <a:ext uri="{FF2B5EF4-FFF2-40B4-BE49-F238E27FC236}">
              <a16:creationId xmlns:a16="http://schemas.microsoft.com/office/drawing/2014/main" id="{19505261-9274-4683-A4D4-4D389E04B05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16" name="図 15">
          <a:extLst>
            <a:ext uri="{FF2B5EF4-FFF2-40B4-BE49-F238E27FC236}">
              <a16:creationId xmlns:a16="http://schemas.microsoft.com/office/drawing/2014/main" id="{61747D7D-116A-4685-A7F4-5A4B34D578B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28" name="図 27">
          <a:extLst>
            <a:ext uri="{FF2B5EF4-FFF2-40B4-BE49-F238E27FC236}">
              <a16:creationId xmlns:a16="http://schemas.microsoft.com/office/drawing/2014/main" id="{9C89F63A-0C2D-44CC-9D80-4142F0170C1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29" name="図 28">
          <a:extLst>
            <a:ext uri="{FF2B5EF4-FFF2-40B4-BE49-F238E27FC236}">
              <a16:creationId xmlns:a16="http://schemas.microsoft.com/office/drawing/2014/main" id="{550164BA-3ABC-42ED-ACC9-07CCFCD5229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6" name="図 35">
          <a:extLst>
            <a:ext uri="{FF2B5EF4-FFF2-40B4-BE49-F238E27FC236}">
              <a16:creationId xmlns:a16="http://schemas.microsoft.com/office/drawing/2014/main" id="{6BC65310-B27F-47DF-B66F-64F6801BB3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7" name="図 36">
          <a:extLst>
            <a:ext uri="{FF2B5EF4-FFF2-40B4-BE49-F238E27FC236}">
              <a16:creationId xmlns:a16="http://schemas.microsoft.com/office/drawing/2014/main" id="{E929A0B5-F69C-4E61-B5FA-8E334F8624E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5" name="図 44">
          <a:extLst>
            <a:ext uri="{FF2B5EF4-FFF2-40B4-BE49-F238E27FC236}">
              <a16:creationId xmlns:a16="http://schemas.microsoft.com/office/drawing/2014/main" id="{14787536-E9EF-4D09-BA30-21AE684BC86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6" name="図 45">
          <a:extLst>
            <a:ext uri="{FF2B5EF4-FFF2-40B4-BE49-F238E27FC236}">
              <a16:creationId xmlns:a16="http://schemas.microsoft.com/office/drawing/2014/main" id="{0D5CCC66-B548-436F-A91E-71C5A4ED007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7" name="図 46">
          <a:extLst>
            <a:ext uri="{FF2B5EF4-FFF2-40B4-BE49-F238E27FC236}">
              <a16:creationId xmlns:a16="http://schemas.microsoft.com/office/drawing/2014/main" id="{E9879E01-A516-4DD7-A429-1550EA472EB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8" name="図 47">
          <a:extLst>
            <a:ext uri="{FF2B5EF4-FFF2-40B4-BE49-F238E27FC236}">
              <a16:creationId xmlns:a16="http://schemas.microsoft.com/office/drawing/2014/main" id="{2E8073A6-461F-4E74-9E49-3DE037F703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9" name="図 48">
          <a:extLst>
            <a:ext uri="{FF2B5EF4-FFF2-40B4-BE49-F238E27FC236}">
              <a16:creationId xmlns:a16="http://schemas.microsoft.com/office/drawing/2014/main" id="{D46EFE26-25A4-4C83-B258-BF35C22825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0" name="図 49">
          <a:extLst>
            <a:ext uri="{FF2B5EF4-FFF2-40B4-BE49-F238E27FC236}">
              <a16:creationId xmlns:a16="http://schemas.microsoft.com/office/drawing/2014/main" id="{B3508170-2062-4442-936E-5B534BAEBF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1" name="図 50">
          <a:extLst>
            <a:ext uri="{FF2B5EF4-FFF2-40B4-BE49-F238E27FC236}">
              <a16:creationId xmlns:a16="http://schemas.microsoft.com/office/drawing/2014/main" id="{6CF1EC18-9141-4F73-85CD-48E50203087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2" name="図 51">
          <a:extLst>
            <a:ext uri="{FF2B5EF4-FFF2-40B4-BE49-F238E27FC236}">
              <a16:creationId xmlns:a16="http://schemas.microsoft.com/office/drawing/2014/main" id="{095E9CCD-D5B8-4874-8C78-503938BAA81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3" name="図 52">
          <a:extLst>
            <a:ext uri="{FF2B5EF4-FFF2-40B4-BE49-F238E27FC236}">
              <a16:creationId xmlns:a16="http://schemas.microsoft.com/office/drawing/2014/main" id="{C89B616C-DADF-4297-AD41-06B1D20DEF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4" name="図 53">
          <a:extLst>
            <a:ext uri="{FF2B5EF4-FFF2-40B4-BE49-F238E27FC236}">
              <a16:creationId xmlns:a16="http://schemas.microsoft.com/office/drawing/2014/main" id="{3EE27F0B-D664-4FB8-BB1E-B6CD6E6B10A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5" name="図 54">
          <a:extLst>
            <a:ext uri="{FF2B5EF4-FFF2-40B4-BE49-F238E27FC236}">
              <a16:creationId xmlns:a16="http://schemas.microsoft.com/office/drawing/2014/main" id="{5E297243-3668-4492-8EBD-0807F933FAE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23</xdr:row>
      <xdr:rowOff>0</xdr:rowOff>
    </xdr:from>
    <xdr:ext cx="45720" cy="7620"/>
    <xdr:pic>
      <xdr:nvPicPr>
        <xdr:cNvPr id="56" name="図 55">
          <a:extLst>
            <a:ext uri="{FF2B5EF4-FFF2-40B4-BE49-F238E27FC236}">
              <a16:creationId xmlns:a16="http://schemas.microsoft.com/office/drawing/2014/main" id="{4E7C3126-0B62-4493-89E6-AD2477DFF9F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617375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29</xdr:row>
      <xdr:rowOff>0</xdr:rowOff>
    </xdr:from>
    <xdr:ext cx="45720" cy="7620"/>
    <xdr:pic>
      <xdr:nvPicPr>
        <xdr:cNvPr id="57" name="図 56">
          <a:extLst>
            <a:ext uri="{FF2B5EF4-FFF2-40B4-BE49-F238E27FC236}">
              <a16:creationId xmlns:a16="http://schemas.microsoft.com/office/drawing/2014/main" id="{D2CFD870-3759-4F4C-9219-37ED77F8954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1233973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47</xdr:row>
      <xdr:rowOff>0</xdr:rowOff>
    </xdr:from>
    <xdr:ext cx="45720" cy="7620"/>
    <xdr:pic>
      <xdr:nvPicPr>
        <xdr:cNvPr id="58" name="図 57">
          <a:extLst>
            <a:ext uri="{FF2B5EF4-FFF2-40B4-BE49-F238E27FC236}">
              <a16:creationId xmlns:a16="http://schemas.microsoft.com/office/drawing/2014/main" id="{AEA3E453-ADD2-42A7-8C64-B923F641FDE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30689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53</xdr:row>
      <xdr:rowOff>0</xdr:rowOff>
    </xdr:from>
    <xdr:ext cx="45720" cy="7620"/>
    <xdr:pic>
      <xdr:nvPicPr>
        <xdr:cNvPr id="59" name="図 58">
          <a:extLst>
            <a:ext uri="{FF2B5EF4-FFF2-40B4-BE49-F238E27FC236}">
              <a16:creationId xmlns:a16="http://schemas.microsoft.com/office/drawing/2014/main" id="{6DD7DCF5-0544-4E1A-B630-0854DD6BB2B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3663042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58</xdr:row>
      <xdr:rowOff>0</xdr:rowOff>
    </xdr:from>
    <xdr:ext cx="45720" cy="7620"/>
    <xdr:pic>
      <xdr:nvPicPr>
        <xdr:cNvPr id="60" name="図 59">
          <a:extLst>
            <a:ext uri="{FF2B5EF4-FFF2-40B4-BE49-F238E27FC236}">
              <a16:creationId xmlns:a16="http://schemas.microsoft.com/office/drawing/2014/main" id="{51A6C239-A701-492B-9F69-EBDD5467319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4107024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45720" cy="7620"/>
    <xdr:pic>
      <xdr:nvPicPr>
        <xdr:cNvPr id="61" name="図 60">
          <a:extLst>
            <a:ext uri="{FF2B5EF4-FFF2-40B4-BE49-F238E27FC236}">
              <a16:creationId xmlns:a16="http://schemas.microsoft.com/office/drawing/2014/main" id="{52C3E77E-D8CE-4350-BBA6-BC860DD576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44996878"/>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35" name="図 34">
          <a:extLst>
            <a:ext uri="{FF2B5EF4-FFF2-40B4-BE49-F238E27FC236}">
              <a16:creationId xmlns:a16="http://schemas.microsoft.com/office/drawing/2014/main" id="{137CC7FA-74FC-4A04-B4ED-2727715BF36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2" name="図 61">
          <a:extLst>
            <a:ext uri="{FF2B5EF4-FFF2-40B4-BE49-F238E27FC236}">
              <a16:creationId xmlns:a16="http://schemas.microsoft.com/office/drawing/2014/main" id="{4C979020-6F78-4D09-A475-315DC152C5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3" name="図 62">
          <a:extLst>
            <a:ext uri="{FF2B5EF4-FFF2-40B4-BE49-F238E27FC236}">
              <a16:creationId xmlns:a16="http://schemas.microsoft.com/office/drawing/2014/main" id="{73FE766B-A692-4AC4-8BE0-FB1DC08DB2E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4" name="図 63">
          <a:extLst>
            <a:ext uri="{FF2B5EF4-FFF2-40B4-BE49-F238E27FC236}">
              <a16:creationId xmlns:a16="http://schemas.microsoft.com/office/drawing/2014/main" id="{1F246A63-6116-4096-91D3-F4FB859B91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5" name="図 64">
          <a:extLst>
            <a:ext uri="{FF2B5EF4-FFF2-40B4-BE49-F238E27FC236}">
              <a16:creationId xmlns:a16="http://schemas.microsoft.com/office/drawing/2014/main" id="{CC12C8E7-31DB-4814-9321-B9C28571E4D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7" name="図 66">
          <a:extLst>
            <a:ext uri="{FF2B5EF4-FFF2-40B4-BE49-F238E27FC236}">
              <a16:creationId xmlns:a16="http://schemas.microsoft.com/office/drawing/2014/main" id="{EE352F92-3108-42C2-B197-E8BB3D68BE5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23</xdr:row>
      <xdr:rowOff>0</xdr:rowOff>
    </xdr:from>
    <xdr:to>
      <xdr:col>4</xdr:col>
      <xdr:colOff>45720</xdr:colOff>
      <xdr:row>23</xdr:row>
      <xdr:rowOff>7620</xdr:rowOff>
    </xdr:to>
    <xdr:pic>
      <xdr:nvPicPr>
        <xdr:cNvPr id="75" name="図 74">
          <a:extLst>
            <a:ext uri="{FF2B5EF4-FFF2-40B4-BE49-F238E27FC236}">
              <a16:creationId xmlns:a16="http://schemas.microsoft.com/office/drawing/2014/main" id="{DAF6B4C6-EF79-43A3-B2F5-D95C56A1632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1653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76" name="図 75">
          <a:extLst>
            <a:ext uri="{FF2B5EF4-FFF2-40B4-BE49-F238E27FC236}">
              <a16:creationId xmlns:a16="http://schemas.microsoft.com/office/drawing/2014/main" id="{38517835-670D-4F19-B0B2-20BE04DC942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30251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77" name="図 76">
          <a:extLst>
            <a:ext uri="{FF2B5EF4-FFF2-40B4-BE49-F238E27FC236}">
              <a16:creationId xmlns:a16="http://schemas.microsoft.com/office/drawing/2014/main" id="{B20F5CDC-4485-4657-9BDB-CF6F35F3BAA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4625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78" name="図 77">
          <a:extLst>
            <a:ext uri="{FF2B5EF4-FFF2-40B4-BE49-F238E27FC236}">
              <a16:creationId xmlns:a16="http://schemas.microsoft.com/office/drawing/2014/main" id="{5082DC80-C901-4B3C-B840-B56E81FE821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911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79" name="図 78">
          <a:extLst>
            <a:ext uri="{FF2B5EF4-FFF2-40B4-BE49-F238E27FC236}">
              <a16:creationId xmlns:a16="http://schemas.microsoft.com/office/drawing/2014/main" id="{218E4C63-3CE7-4CB3-A194-DDD6DA7ADBC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282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80" name="図 79">
          <a:extLst>
            <a:ext uri="{FF2B5EF4-FFF2-40B4-BE49-F238E27FC236}">
              <a16:creationId xmlns:a16="http://schemas.microsoft.com/office/drawing/2014/main" id="{3A1E18A0-8174-4D42-B463-7CE85CA8783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425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81" name="図 80">
          <a:extLst>
            <a:ext uri="{FF2B5EF4-FFF2-40B4-BE49-F238E27FC236}">
              <a16:creationId xmlns:a16="http://schemas.microsoft.com/office/drawing/2014/main" id="{962BD5C9-F0D9-4058-BDAA-9D8C3EF155B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10340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38</xdr:row>
      <xdr:rowOff>769470</xdr:rowOff>
    </xdr:from>
    <xdr:ext cx="45720" cy="7620"/>
    <xdr:pic>
      <xdr:nvPicPr>
        <xdr:cNvPr id="66" name="図 65">
          <a:extLst>
            <a:ext uri="{FF2B5EF4-FFF2-40B4-BE49-F238E27FC236}">
              <a16:creationId xmlns:a16="http://schemas.microsoft.com/office/drawing/2014/main" id="{E3E7495D-D134-4655-AC96-B4C97C0C05D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1320143"/>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37</xdr:row>
      <xdr:rowOff>769470</xdr:rowOff>
    </xdr:from>
    <xdr:ext cx="45720" cy="7620"/>
    <xdr:pic>
      <xdr:nvPicPr>
        <xdr:cNvPr id="69" name="図 68">
          <a:extLst>
            <a:ext uri="{FF2B5EF4-FFF2-40B4-BE49-F238E27FC236}">
              <a16:creationId xmlns:a16="http://schemas.microsoft.com/office/drawing/2014/main" id="{8B560CD8-F28D-4CF9-A97D-DC00F580E96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70" name="図 69">
          <a:extLst>
            <a:ext uri="{FF2B5EF4-FFF2-40B4-BE49-F238E27FC236}">
              <a16:creationId xmlns:a16="http://schemas.microsoft.com/office/drawing/2014/main" id="{971D621A-CD19-4CAF-A5B4-089ABE1BFD2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29</xdr:row>
      <xdr:rowOff>0</xdr:rowOff>
    </xdr:from>
    <xdr:to>
      <xdr:col>4</xdr:col>
      <xdr:colOff>45720</xdr:colOff>
      <xdr:row>29</xdr:row>
      <xdr:rowOff>7620</xdr:rowOff>
    </xdr:to>
    <xdr:pic>
      <xdr:nvPicPr>
        <xdr:cNvPr id="86" name="図 85">
          <a:extLst>
            <a:ext uri="{FF2B5EF4-FFF2-40B4-BE49-F238E27FC236}">
              <a16:creationId xmlns:a16="http://schemas.microsoft.com/office/drawing/2014/main" id="{AB5E0F5B-9A3B-4822-9446-60B3DD3079C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87" name="図 86">
          <a:extLst>
            <a:ext uri="{FF2B5EF4-FFF2-40B4-BE49-F238E27FC236}">
              <a16:creationId xmlns:a16="http://schemas.microsoft.com/office/drawing/2014/main" id="{E5204CB0-78DD-4E3A-9040-EC4036D39C1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3886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88" name="図 87">
          <a:extLst>
            <a:ext uri="{FF2B5EF4-FFF2-40B4-BE49-F238E27FC236}">
              <a16:creationId xmlns:a16="http://schemas.microsoft.com/office/drawing/2014/main" id="{94AFDD48-3BCF-4A25-9C0A-EEBD842CF71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89" name="図 88">
          <a:extLst>
            <a:ext uri="{FF2B5EF4-FFF2-40B4-BE49-F238E27FC236}">
              <a16:creationId xmlns:a16="http://schemas.microsoft.com/office/drawing/2014/main" id="{20A7496F-27F8-4044-B9F3-716D30E7BE7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90" name="図 89">
          <a:extLst>
            <a:ext uri="{FF2B5EF4-FFF2-40B4-BE49-F238E27FC236}">
              <a16:creationId xmlns:a16="http://schemas.microsoft.com/office/drawing/2014/main" id="{3455C973-8B43-49DB-BEB4-C6E241F0A02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91" name="図 90">
          <a:extLst>
            <a:ext uri="{FF2B5EF4-FFF2-40B4-BE49-F238E27FC236}">
              <a16:creationId xmlns:a16="http://schemas.microsoft.com/office/drawing/2014/main" id="{F3D7FCBC-3777-4F55-A127-4A6BFB4C351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981075</xdr:colOff>
      <xdr:row>2</xdr:row>
      <xdr:rowOff>6016</xdr:rowOff>
    </xdr:from>
    <xdr:to>
      <xdr:col>13</xdr:col>
      <xdr:colOff>2139</xdr:colOff>
      <xdr:row>3</xdr:row>
      <xdr:rowOff>214731</xdr:rowOff>
    </xdr:to>
    <xdr:sp macro="" textlink="">
      <xdr:nvSpPr>
        <xdr:cNvPr id="83" name="Text Box 435">
          <a:extLst>
            <a:ext uri="{FF2B5EF4-FFF2-40B4-BE49-F238E27FC236}">
              <a16:creationId xmlns:a16="http://schemas.microsoft.com/office/drawing/2014/main" id="{E24747AE-9D86-44FB-9D5C-C2C99087CE5F}"/>
            </a:ext>
          </a:extLst>
        </xdr:cNvPr>
        <xdr:cNvSpPr txBox="1">
          <a:spLocks noChangeArrowheads="1"/>
        </xdr:cNvSpPr>
      </xdr:nvSpPr>
      <xdr:spPr bwMode="auto">
        <a:xfrm>
          <a:off x="5514975" y="554656"/>
          <a:ext cx="6229584" cy="429695"/>
        </a:xfrm>
        <a:prstGeom prst="rect">
          <a:avLst/>
        </a:prstGeom>
        <a:solidFill>
          <a:srgbClr val="FFFFFF"/>
        </a:solidFill>
        <a:ln w="9525">
          <a:solidFill>
            <a:srgbClr val="FF0000"/>
          </a:solidFill>
          <a:miter lim="800000"/>
          <a:headEnd/>
          <a:tailEnd/>
        </a:ln>
      </xdr:spPr>
      <xdr:txBody>
        <a:bodyPr vertOverflow="clip" wrap="square" lIns="36576" tIns="18288" rIns="36576" bIns="18288" anchor="ctr" upright="1"/>
        <a:lstStyle/>
        <a:p>
          <a:pPr algn="ctr" rtl="0">
            <a:defRPr sz="1000"/>
          </a:pPr>
          <a:r>
            <a:rPr lang="ja-JP" altLang="en-US" sz="1200" b="1" i="0" u="none" strike="noStrike" baseline="0">
              <a:solidFill>
                <a:srgbClr val="FF0000"/>
              </a:solidFill>
              <a:latin typeface="ＭＳ Ｐゴシック"/>
              <a:ea typeface="ＭＳ Ｐゴシック"/>
            </a:rPr>
            <a:t>東京都は　</a:t>
          </a:r>
          <a:r>
            <a:rPr lang="ja-JP" altLang="en-US" sz="1400" b="1" i="0" u="none" strike="noStrike" baseline="0">
              <a:solidFill>
                <a:srgbClr val="FF0000"/>
              </a:solidFill>
              <a:latin typeface="ＭＳ Ｐゴシック"/>
              <a:ea typeface="ＭＳ Ｐゴシック"/>
            </a:rPr>
            <a:t>レベル </a:t>
          </a:r>
          <a:r>
            <a:rPr lang="en-US" altLang="ja-JP" sz="1400" b="1" i="0" u="none" strike="noStrike" baseline="0">
              <a:solidFill>
                <a:srgbClr val="FF0000"/>
              </a:solidFill>
              <a:latin typeface="ＭＳ Ｐゴシック"/>
              <a:ea typeface="ＭＳ Ｐゴシック"/>
            </a:rPr>
            <a:t>2</a:t>
          </a:r>
          <a:r>
            <a:rPr lang="ja-JP" altLang="en-US" sz="1400" b="1" i="0" u="none" strike="noStrike" baseline="0">
              <a:solidFill>
                <a:srgbClr val="FF0000"/>
              </a:solidFill>
              <a:latin typeface="ＭＳ Ｐゴシック"/>
              <a:ea typeface="ＭＳ Ｐゴシック"/>
            </a:rPr>
            <a:t>　</a:t>
          </a:r>
          <a:r>
            <a:rPr lang="en-US" altLang="ja-JP" sz="1400" b="1" i="0" u="none" strike="noStrike" baseline="0">
              <a:solidFill>
                <a:srgbClr val="FF0000"/>
              </a:solidFill>
              <a:latin typeface="ＭＳ Ｐゴシック"/>
              <a:ea typeface="ＭＳ Ｐゴシック"/>
            </a:rPr>
            <a:t>;</a:t>
          </a:r>
          <a:r>
            <a:rPr lang="ja-JP" altLang="en-US" sz="1400" b="1" i="0" u="none" strike="noStrike" baseline="0">
              <a:solidFill>
                <a:srgbClr val="FF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全国平均 </a:t>
          </a:r>
          <a:r>
            <a:rPr lang="ja-JP" altLang="en-US" sz="1800" b="1" i="0" u="none" strike="noStrike" baseline="0">
              <a:solidFill>
                <a:srgbClr val="FF0000"/>
              </a:solidFill>
              <a:latin typeface="ＭＳ Ｐゴシック"/>
              <a:ea typeface="ＭＳ Ｐゴシック"/>
            </a:rPr>
            <a:t> </a:t>
          </a:r>
          <a:r>
            <a:rPr lang="en-US" altLang="ja-JP" sz="1200" b="1" i="0" u="none" strike="noStrike" baseline="0">
              <a:solidFill>
                <a:srgbClr val="FF0000"/>
              </a:solidFill>
              <a:latin typeface="ＭＳ Ｐゴシック"/>
              <a:ea typeface="ＭＳ Ｐゴシック"/>
            </a:rPr>
            <a:t>(</a:t>
          </a:r>
          <a:r>
            <a:rPr lang="ja-JP" altLang="en-US" sz="1200" b="1" i="0" u="none" strike="noStrike" baseline="0">
              <a:solidFill>
                <a:srgbClr val="FF0000"/>
              </a:solidFill>
              <a:latin typeface="ＭＳ Ｐゴシック"/>
              <a:ea typeface="ＭＳ Ｐゴシック"/>
            </a:rPr>
            <a:t>レベル</a:t>
          </a:r>
          <a:r>
            <a:rPr lang="en-US" altLang="ja-JP" sz="1800" b="1" i="0" u="none" strike="noStrike" baseline="0">
              <a:solidFill>
                <a:srgbClr val="FF0000"/>
              </a:solidFill>
              <a:latin typeface="ＭＳ Ｐゴシック"/>
              <a:ea typeface="ＭＳ Ｐゴシック"/>
            </a:rPr>
            <a:t>2</a:t>
          </a:r>
          <a:r>
            <a:rPr lang="en-US" altLang="ja-JP" sz="1200" b="1" i="0" u="none" strike="noStrike" baseline="0">
              <a:solidFill>
                <a:srgbClr val="FF0000"/>
              </a:solidFill>
              <a:latin typeface="ＭＳ Ｐゴシック"/>
              <a:ea typeface="ＭＳ Ｐゴシック"/>
            </a:rPr>
            <a:t>)  </a:t>
          </a:r>
          <a:r>
            <a:rPr lang="en-US" altLang="ja-JP" sz="2000" b="1" i="0" u="none" strike="noStrike" baseline="0">
              <a:solidFill>
                <a:srgbClr val="FF0000"/>
              </a:solidFill>
              <a:latin typeface="ＭＳ Ｐゴシック"/>
              <a:ea typeface="ＭＳ Ｐゴシック"/>
            </a:rPr>
            <a:t>4.21</a:t>
          </a:r>
        </a:p>
        <a:p>
          <a:pPr algn="ctr" rtl="0">
            <a:defRPr sz="1000"/>
          </a:pPr>
          <a:r>
            <a:rPr lang="ja-JP" altLang="en-US"/>
            <a:t> </a:t>
          </a:r>
          <a:endParaRPr lang="ja-JP" altLang="en-US" sz="1000" b="0" i="0" u="none" strike="noStrike" baseline="0">
            <a:solidFill>
              <a:sysClr val="windowText" lastClr="000000"/>
            </a:solidFill>
            <a:effectLst/>
            <a:latin typeface="+mn-lt"/>
            <a:ea typeface="+mn-ea"/>
            <a:cs typeface="+mn-cs"/>
          </a:endParaRPr>
        </a:p>
      </xdr:txBody>
    </xdr:sp>
    <xdr:clientData/>
  </xdr:twoCellAnchor>
  <xdr:twoCellAnchor>
    <xdr:from>
      <xdr:col>4</xdr:col>
      <xdr:colOff>66674</xdr:colOff>
      <xdr:row>8</xdr:row>
      <xdr:rowOff>104776</xdr:rowOff>
    </xdr:from>
    <xdr:to>
      <xdr:col>4</xdr:col>
      <xdr:colOff>457199</xdr:colOff>
      <xdr:row>10</xdr:row>
      <xdr:rowOff>9744</xdr:rowOff>
    </xdr:to>
    <xdr:sp macro="" textlink="">
      <xdr:nvSpPr>
        <xdr:cNvPr id="84" name="右矢印 4">
          <a:extLst>
            <a:ext uri="{FF2B5EF4-FFF2-40B4-BE49-F238E27FC236}">
              <a16:creationId xmlns:a16="http://schemas.microsoft.com/office/drawing/2014/main" id="{3FB94375-287C-4732-B68D-D695893BEBAD}"/>
            </a:ext>
          </a:extLst>
        </xdr:cNvPr>
        <xdr:cNvSpPr/>
      </xdr:nvSpPr>
      <xdr:spPr>
        <a:xfrm>
          <a:off x="2025014" y="1765936"/>
          <a:ext cx="390525" cy="24024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651376</xdr:colOff>
      <xdr:row>4</xdr:row>
      <xdr:rowOff>40122</xdr:rowOff>
    </xdr:from>
    <xdr:to>
      <xdr:col>12</xdr:col>
      <xdr:colOff>876300</xdr:colOff>
      <xdr:row>8</xdr:row>
      <xdr:rowOff>45720</xdr:rowOff>
    </xdr:to>
    <xdr:sp macro="" textlink="">
      <xdr:nvSpPr>
        <xdr:cNvPr id="92" name="線吹き出し 2 (枠付き) 14">
          <a:extLst>
            <a:ext uri="{FF2B5EF4-FFF2-40B4-BE49-F238E27FC236}">
              <a16:creationId xmlns:a16="http://schemas.microsoft.com/office/drawing/2014/main" id="{D801708E-22C7-4F6A-AE0A-F12F2675DC83}"/>
            </a:ext>
          </a:extLst>
        </xdr:cNvPr>
        <xdr:cNvSpPr/>
      </xdr:nvSpPr>
      <xdr:spPr bwMode="auto">
        <a:xfrm>
          <a:off x="9170536" y="1030722"/>
          <a:ext cx="2770004" cy="676158"/>
        </a:xfrm>
        <a:prstGeom prst="borderCallout2">
          <a:avLst>
            <a:gd name="adj1" fmla="val 49518"/>
            <a:gd name="adj2" fmla="val 427"/>
            <a:gd name="adj3" fmla="val 139161"/>
            <a:gd name="adj4" fmla="val -52538"/>
            <a:gd name="adj5" fmla="val 251696"/>
            <a:gd name="adj6" fmla="val -76192"/>
          </a:avLst>
        </a:prstGeom>
        <a:solidFill>
          <a:srgbClr val="FFE7FF"/>
        </a:solidFill>
        <a:ln>
          <a:solidFill>
            <a:schemeClr val="tx1"/>
          </a:solidFill>
          <a:prstDash val="sysDash"/>
          <a:tailEnd type="triangle"/>
        </a:ln>
        <a:effectLst>
          <a:innerShdw blurRad="63500" dist="50800" dir="2700000">
            <a:prstClr val="black">
              <a:alpha val="50000"/>
            </a:prstClr>
          </a:inn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rtl="0">
            <a:defRPr sz="1000"/>
          </a:pPr>
          <a:r>
            <a:rPr lang="ja-JP" altLang="en-US" sz="1400" b="1" i="0" u="none" strike="noStrike" baseline="0">
              <a:solidFill>
                <a:sysClr val="windowText" lastClr="000000"/>
              </a:solidFill>
              <a:latin typeface="ＭＳ Ｐゴシック"/>
              <a:ea typeface="ＭＳ Ｐゴシック"/>
            </a:rPr>
            <a:t>ノロウイルス今週のニュース</a:t>
          </a:r>
        </a:p>
        <a:p>
          <a:pPr algn="l" rtl="0">
            <a:defRPr sz="1000"/>
          </a:pPr>
          <a:r>
            <a:rPr lang="ja-JP" altLang="en-US" sz="1300" b="1" i="0" u="none" strike="noStrike" baseline="0">
              <a:solidFill>
                <a:sysClr val="windowText" lastClr="000000"/>
              </a:solidFill>
              <a:latin typeface="ＭＳ Ｐゴシック"/>
              <a:ea typeface="ＭＳ Ｐゴシック"/>
            </a:rPr>
            <a:t>今週ですが、　　</a:t>
          </a:r>
          <a:r>
            <a:rPr lang="ja-JP" altLang="en-US" sz="1600" b="1" i="0" u="none" strike="noStrike" baseline="0">
              <a:solidFill>
                <a:srgbClr val="FF0000"/>
              </a:solidFill>
              <a:latin typeface="ＭＳ Ｐゴシック"/>
              <a:ea typeface="ＭＳ Ｐゴシック"/>
            </a:rPr>
            <a:t>全国で </a:t>
          </a:r>
          <a:r>
            <a:rPr lang="en-US" altLang="ja-JP" sz="1600" b="1" i="0" u="none" strike="noStrike" baseline="0">
              <a:solidFill>
                <a:srgbClr val="FF0000"/>
              </a:solidFill>
              <a:latin typeface="ＭＳ Ｐゴシック"/>
              <a:ea typeface="ＭＳ Ｐゴシック"/>
            </a:rPr>
            <a:t>4</a:t>
          </a:r>
          <a:r>
            <a:rPr lang="ja-JP" altLang="en-US" sz="1600" b="1" i="0" u="none" strike="noStrike" baseline="0">
              <a:solidFill>
                <a:srgbClr val="FF0000"/>
              </a:solidFill>
              <a:latin typeface="ＭＳ Ｐゴシック"/>
              <a:ea typeface="ＭＳ Ｐゴシック"/>
            </a:rPr>
            <a:t>件</a:t>
          </a:r>
        </a:p>
      </xdr:txBody>
    </xdr:sp>
    <xdr:clientData/>
  </xdr:twoCellAnchor>
  <xdr:twoCellAnchor>
    <xdr:from>
      <xdr:col>8</xdr:col>
      <xdr:colOff>359561</xdr:colOff>
      <xdr:row>13</xdr:row>
      <xdr:rowOff>120123</xdr:rowOff>
    </xdr:from>
    <xdr:to>
      <xdr:col>8</xdr:col>
      <xdr:colOff>678180</xdr:colOff>
      <xdr:row>15</xdr:row>
      <xdr:rowOff>75328</xdr:rowOff>
    </xdr:to>
    <xdr:sp macro="" textlink="">
      <xdr:nvSpPr>
        <xdr:cNvPr id="93" name="円/楕円 17">
          <a:extLst>
            <a:ext uri="{FF2B5EF4-FFF2-40B4-BE49-F238E27FC236}">
              <a16:creationId xmlns:a16="http://schemas.microsoft.com/office/drawing/2014/main" id="{713E092F-2C84-4316-B359-D44311A5E9D1}"/>
            </a:ext>
          </a:extLst>
        </xdr:cNvPr>
        <xdr:cNvSpPr>
          <a:spLocks noChangeArrowheads="1"/>
        </xdr:cNvSpPr>
      </xdr:nvSpPr>
      <xdr:spPr bwMode="auto">
        <a:xfrm>
          <a:off x="6882281" y="2619483"/>
          <a:ext cx="318619" cy="290485"/>
        </a:xfrm>
        <a:prstGeom prst="ellipse">
          <a:avLst/>
        </a:prstGeom>
        <a:noFill/>
        <a:ln w="25400" algn="ctr">
          <a:solidFill>
            <a:srgbClr val="00B050"/>
          </a:solidFill>
          <a:round/>
          <a:headEnd/>
          <a:tailEnd/>
        </a:ln>
      </xdr:spPr>
      <xdr:txBody>
        <a:bodyPr/>
        <a:lstStyle/>
        <a:p>
          <a:r>
            <a:rPr lang="ja-JP" altLang="en-US"/>
            <a:t>                                                           </a:t>
          </a:r>
        </a:p>
      </xdr:txBody>
    </xdr:sp>
    <xdr:clientData/>
  </xdr:twoCellAnchor>
  <xdr:twoCellAnchor editAs="oneCell">
    <xdr:from>
      <xdr:col>4</xdr:col>
      <xdr:colOff>721898</xdr:colOff>
      <xdr:row>2</xdr:row>
      <xdr:rowOff>0</xdr:rowOff>
    </xdr:from>
    <xdr:to>
      <xdr:col>6</xdr:col>
      <xdr:colOff>678180</xdr:colOff>
      <xdr:row>16</xdr:row>
      <xdr:rowOff>45720</xdr:rowOff>
    </xdr:to>
    <xdr:pic>
      <xdr:nvPicPr>
        <xdr:cNvPr id="7" name="図 6">
          <a:extLst>
            <a:ext uri="{FF2B5EF4-FFF2-40B4-BE49-F238E27FC236}">
              <a16:creationId xmlns:a16="http://schemas.microsoft.com/office/drawing/2014/main" id="{A2BA5B79-6D47-3B1E-981E-EE6FDBA8BEEE}"/>
            </a:ext>
          </a:extLst>
        </xdr:cNvPr>
        <xdr:cNvPicPr>
          <a:picLocks noChangeAspect="1"/>
        </xdr:cNvPicPr>
      </xdr:nvPicPr>
      <xdr:blipFill>
        <a:blip xmlns:r="http://schemas.openxmlformats.org/officeDocument/2006/relationships" r:embed="rId5"/>
        <a:stretch>
          <a:fillRect/>
        </a:stretch>
      </xdr:blipFill>
      <xdr:spPr>
        <a:xfrm>
          <a:off x="2924078" y="548640"/>
          <a:ext cx="1754602" cy="2499360"/>
        </a:xfrm>
        <a:prstGeom prst="rect">
          <a:avLst/>
        </a:prstGeom>
      </xdr:spPr>
    </xdr:pic>
    <xdr:clientData/>
  </xdr:twoCellAnchor>
  <xdr:twoCellAnchor editAs="oneCell">
    <xdr:from>
      <xdr:col>0</xdr:col>
      <xdr:colOff>0</xdr:colOff>
      <xdr:row>2</xdr:row>
      <xdr:rowOff>0</xdr:rowOff>
    </xdr:from>
    <xdr:to>
      <xdr:col>3</xdr:col>
      <xdr:colOff>24862</xdr:colOff>
      <xdr:row>16</xdr:row>
      <xdr:rowOff>45720</xdr:rowOff>
    </xdr:to>
    <xdr:pic>
      <xdr:nvPicPr>
        <xdr:cNvPr id="6" name="図 5">
          <a:extLst>
            <a:ext uri="{FF2B5EF4-FFF2-40B4-BE49-F238E27FC236}">
              <a16:creationId xmlns:a16="http://schemas.microsoft.com/office/drawing/2014/main" id="{5FC7C793-146C-40CA-AFCA-88BD58B6F84A}"/>
            </a:ext>
          </a:extLst>
        </xdr:cNvPr>
        <xdr:cNvPicPr>
          <a:picLocks noChangeAspect="1"/>
        </xdr:cNvPicPr>
      </xdr:nvPicPr>
      <xdr:blipFill>
        <a:blip xmlns:r="http://schemas.openxmlformats.org/officeDocument/2006/relationships" r:embed="rId5"/>
        <a:stretch>
          <a:fillRect/>
        </a:stretch>
      </xdr:blipFill>
      <xdr:spPr>
        <a:xfrm>
          <a:off x="0" y="548640"/>
          <a:ext cx="1754602" cy="24993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523875</xdr:colOff>
      <xdr:row>6</xdr:row>
      <xdr:rowOff>9525</xdr:rowOff>
    </xdr:from>
    <xdr:to>
      <xdr:col>3</xdr:col>
      <xdr:colOff>295275</xdr:colOff>
      <xdr:row>12</xdr:row>
      <xdr:rowOff>371475</xdr:rowOff>
    </xdr:to>
    <xdr:pic>
      <xdr:nvPicPr>
        <xdr:cNvPr id="2" name="図 1" descr="http://www.kantei.go.jp/jp/headline/img/20160201/n_02.jpg">
          <a:extLst>
            <a:ext uri="{FF2B5EF4-FFF2-40B4-BE49-F238E27FC236}">
              <a16:creationId xmlns:a16="http://schemas.microsoft.com/office/drawing/2014/main" id="{87F6300F-8B6A-4718-9317-6C4D739361A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9155" y="1556385"/>
          <a:ext cx="1005840" cy="2007870"/>
        </a:xfrm>
        <a:prstGeom prst="rect">
          <a:avLst/>
        </a:prstGeom>
        <a:noFill/>
        <a:ln w="9525">
          <a:noFill/>
          <a:miter lim="800000"/>
          <a:headEnd/>
          <a:tailEnd/>
        </a:ln>
      </xdr:spPr>
    </xdr:pic>
    <xdr:clientData/>
  </xdr:twoCellAnchor>
  <xdr:twoCellAnchor>
    <xdr:from>
      <xdr:col>5</xdr:col>
      <xdr:colOff>304800</xdr:colOff>
      <xdr:row>7</xdr:row>
      <xdr:rowOff>38100</xdr:rowOff>
    </xdr:from>
    <xdr:to>
      <xdr:col>6</xdr:col>
      <xdr:colOff>533400</xdr:colOff>
      <xdr:row>10</xdr:row>
      <xdr:rowOff>114300</xdr:rowOff>
    </xdr:to>
    <xdr:sp macro="" textlink="">
      <xdr:nvSpPr>
        <xdr:cNvPr id="3" name="右矢印 2">
          <a:extLst>
            <a:ext uri="{FF2B5EF4-FFF2-40B4-BE49-F238E27FC236}">
              <a16:creationId xmlns:a16="http://schemas.microsoft.com/office/drawing/2014/main" id="{384786F1-DD55-4EA9-99BE-72094A5ADDEE}"/>
            </a:ext>
          </a:extLst>
        </xdr:cNvPr>
        <xdr:cNvSpPr/>
      </xdr:nvSpPr>
      <xdr:spPr>
        <a:xfrm>
          <a:off x="3108960" y="1859280"/>
          <a:ext cx="845820" cy="899160"/>
        </a:xfrm>
        <a:prstGeom prst="rightArrow">
          <a:avLst/>
        </a:prstGeom>
        <a:solidFill>
          <a:schemeClr val="bg1">
            <a:lumMod val="75000"/>
          </a:schemeClr>
        </a:solidFill>
        <a:ln>
          <a:solidFill>
            <a:schemeClr val="bg1">
              <a:lumMod val="95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133350</xdr:colOff>
      <xdr:row>4</xdr:row>
      <xdr:rowOff>152400</xdr:rowOff>
    </xdr:from>
    <xdr:to>
      <xdr:col>5</xdr:col>
      <xdr:colOff>95250</xdr:colOff>
      <xdr:row>14</xdr:row>
      <xdr:rowOff>142875</xdr:rowOff>
    </xdr:to>
    <xdr:sp macro="" textlink="">
      <xdr:nvSpPr>
        <xdr:cNvPr id="4" name="正方形/長方形 3">
          <a:extLst>
            <a:ext uri="{FF2B5EF4-FFF2-40B4-BE49-F238E27FC236}">
              <a16:creationId xmlns:a16="http://schemas.microsoft.com/office/drawing/2014/main" id="{B409A7C6-C2F0-4AC2-9E42-220D7867A99B}"/>
            </a:ext>
          </a:extLst>
        </xdr:cNvPr>
        <xdr:cNvSpPr>
          <a:spLocks noChangeArrowheads="1"/>
        </xdr:cNvSpPr>
      </xdr:nvSpPr>
      <xdr:spPr bwMode="auto">
        <a:xfrm>
          <a:off x="468630" y="1203960"/>
          <a:ext cx="2430780" cy="2847975"/>
        </a:xfrm>
        <a:prstGeom prst="rect">
          <a:avLst/>
        </a:prstGeom>
        <a:noFill/>
        <a:ln w="63500" algn="ctr">
          <a:solidFill>
            <a:srgbClr val="FFFFFF"/>
          </a:solidFill>
          <a:round/>
          <a:headEnd/>
          <a:tailEnd/>
        </a:ln>
      </xdr:spPr>
    </xdr:sp>
    <xdr:clientData/>
  </xdr:twoCellAnchor>
  <xdr:twoCellAnchor editAs="oneCell">
    <xdr:from>
      <xdr:col>14</xdr:col>
      <xdr:colOff>0</xdr:colOff>
      <xdr:row>2</xdr:row>
      <xdr:rowOff>0</xdr:rowOff>
    </xdr:from>
    <xdr:to>
      <xdr:col>14</xdr:col>
      <xdr:colOff>304800</xdr:colOff>
      <xdr:row>2</xdr:row>
      <xdr:rowOff>304800</xdr:rowOff>
    </xdr:to>
    <xdr:sp macro="" textlink="">
      <xdr:nvSpPr>
        <xdr:cNvPr id="5" name="AutoShape 1025" descr="data:image/jpeg;base64,/9j/4AAQSkZJRgABAQAAAQABAAD/2wCEAAkGBxQSEhUUExMVEhIWGBUXGBcXFhMYFBcYFxYcGhcXGBwYHCggHRolHBkVIjEhJSksLi4uGB8/ODMsOCgvLi0BCgoKDg0OGxAQGywkICQsLC8tMCwsNyw0LCw0LC8sLiwsLCwsLCwsNCwsLCwsLy0sLCwsLSwsLCwsLCwsLCwsLP/AABEIAIYAyAMBEQACEQEDEQH/xAAbAAACAgMBAAAAAAAAAAAAAAAABAMFAQIGB//EAEkQAAIBAgMCBg0LAwMDBQAAAAECAwARBBIhBTEGE0FRYXEHFyI1UlORoaKywdHSFBUWMjNCcnOBkrEjYpM0Y7MkQ/CDwsPT4//EABoBAAIDAQEAAAAAAAAAAAAAAAADAQIEBQb/xAA6EQACAQICBQkHBAICAwAAAAAAAQIDEQQxEhMhUpEFFDJBUXFysdEVYYGSocHSIjOy8ELhBvEjQ6L/2gAMAwEAAhEDEQA/AOW7H3AcOFxOKVXjZbxxHUMDpne3JzDy2trxeUuUnRerp59b7DpYLBKotOeR6Eux8OAB8nhsAAP6ce4Cw5K89LE1pO7m+J11QppWUVwD5ow/iIf8UfuqOcVd58WTqae6uAfNGH8RD/ij91HOKu8+LDU091cA+aMP4iH/ABR+6jnFXefFhqae6uBvDsSBmCjDw3JAH9OPef0q0KtaclGMnd7M2RKnSinJxWz3FrHwHjO+PCrrb6iHXm0XfXTjgMU3+qrbq6Te3sMLxVBZQv8AARbg1CZTHHBDIQbXESDdv3jS1Y3Gu6zpU5uT9zfr1GlOkqesnFIbk4EqBcYfDsbXsEjJ/TTWtMsDjVG6lf3KQiOJwzdtG3wFcJwbwzrcphU1tZo0B6/q1noKdWOk62j3tjquhB2VO/ckMYvghBHfMuFuBfLxa3PV3NPrYarRT0qyva9rsVTrU6lrU9nbZCp4OQ8UJeIgylstuKS/XurM9eqCrabs3a12PWq1ur0Ve18hcbHgOnyeH/HH7qzqvWezSfFjXSpr/FcCXE8HoY3KNh4cwtujj5d3JTazxFKpq5Sd+9i6aozhppK3cSx8GYuNETYeFWJA+yjNr8u6mRhideqEpNN+9+pRyo6p1IxTXcNQ8DoTmzRwR5cxs0Kg5QbZvq7q0wwteSblV0bXzvkuvuFSr0la0L37LZ9hoOCMPH8TxUF7XzcUlrWvzVTm+I5xqNY72ve7y4k62jqdbofCwvguDkEgciGEZFLfZJrbk3UjD66upNVGtFXze36ja2rpuKcFtdiTCcEklUMmHgIP9kV9Oi1MoUMZWjpwk7eIpVq4enLRkvoMYngTGpOWDDso1vkiF9Oan1cFi4N6M7pdelb6XF08Th5JXjZ93+ip+aMP4iH/ABR+6uZzirvPizbqae6uAfNGH8RD/ij91HOKu8+LDU091cA+aMP4iH/FH7qOcVd58WGpp7q4GJNi4dgVOHhIOh/pp7BerQxVeLupviRLD0pKzijzLsh8C/k+bEwACAkZ0vbiixsMt96EndydVel5N5Q5xeM+kvqcXGYTU/qjl5HqGx3Jw8BOp4qLzRqK8ziZOVabfaztUElTil2DdIGhQAUAFAD2xYi08YHIwJ6hrWzAU3PEwS7b8DPi5qNGTfYWy4oBBJ935UTfoN9fJXTVeKpqr1a1v4bdvAwuk3Nw69WZiwhEmKjUhZGsVvp3LElreWrQw8lVxFOGyUrW7m23YiVVOFKctsVn3rI2ijLYhCmkMC5S/wB02Hdf+dFWhBzxUXT6FNWv1ZbSJSUaElLpTd7eQnhcLxiYlxGSG1j0/uP1endWShQdaFeoo3T6Oz3vI0VKurlSi5ZZ8FmM8IYnYkCC4yqeMsbiw1FaOVIVJNqNK+xfq6xOBlBJNz63sFVhZ8GoQFiJSSBqRofeKyqlOpyfFU1d6bvb4/6HOcYYtubt+kWx2CEKR5ieOJzFdLBRu/Xd56RicNHDU4OXTe1rsX9+46jWdacrdHK/vHuEeB1aYuLMVCjlbTU1s5VwqvKu5bHay7TPgK+xUksr39xtHtEGTDuHAYqUk6ALWuTz61aOMjKtQmpbWrS/2Vlh2qdWNtl7xJ58M4WZs5mLrkUDW2ZiSotzACnVKFRRqz0nPSVlbbm3sXcLhVg5QjbRs7vhmQYrFrFjCzXyhcptv1Wk1sRChyg5SytZ8BlOlKrhFGOd7/U2ViBPMV4tGTi41IsSDoNKtGTjGriJR0YuOjFZXIaTdOkndp3YnsBMmecjuUUgX3Mx5KycmR1WniJLZFP4vsH416ejRWbfBG8yq2HdzAsRBQKQCCb8uvJV6kYTwk6kqSi7q2z1Kxco14wU3LO5S1yDoBQAUAFAFNwzcjAYm2l4mH6G1buTpNYmFu0zYxJ0ZXOg4KbEeXBwOGUAxRixvfRBzCtUeTJ4hyqRkl+qXmzO8dCilBp5LyLb6MSeGnpe6rexKu+vqV9qU91h9GJPDT0vdR7Eq76+oe1Ke6w+jEnhp6Xuo9iVd9fUPalPdYfRiTw09L3UexKu+vqHtSnus3i4OyrqsqqSCNM247xuq8OR68HeNRLiVlylRlslFvgY+jkuXLxi5b3t3Vr8+6o9jV9HQ01bs2k+0qWlpaLv8DMvB2VtWlViBbXNuHJuqZ8j15u85p8SI8pUY9GLXABwemy5eNXLvtdreS1HsevoaGsVuzbYPaNHS0tF3+BtHsGdRZZso5g0gHmq0eSsTFWjVsvc2iJcoUJO7hf4IydiYg757j8UlS+TMW9jrfVkLHYdf+v6IxBsGZPqTBb77Fx7KinyTiafQqJd1yZ8oUJ9KDfAjfg3KTcyKSeU5if4pb5FrSd3NN/EsuU6SVlF/QG4Nym15FNt18+nVpUvkWs85rZ3guU6Syi/oY+jEnhp6XuqvsSrvr6k+1Ke6yaPYc6gATABb2sW0vv5KdHkvFRSUatrZZi3j6Ertwz7iKTg3KxJMikneTmufNS5cjVptuU02+8vHlOlFWUX9CSfYUz2zyq1tBfNp5qvU5KxNW2nUTtlmVhyhQhfRg1c1PB+YqFMq5Qbgd1a/kqr5IxDgoOorLq2krlGipaWg7/A3m2HO4CtMGUbgc1h5qvPkvFVIqM6qaWWZWOPoRblGDTfcQ/RiTw09L3Un2JV319RntSnusPoxJ4ael7qPYlXfX1D2pT3WH0Yk8NPS91HsSrvr6h7Up7rD6MSeGnpe6j2JV319Q9qU91nMdknZDQ7OxDMykFCNL9fL1VanyfPDV6cpSTvK2zuZE8ZGvTnFJrYdd2Pu9+H/LX1RXWwH7T8Uv5M52L6a7o+R0VbTMFAHE8LuEMxmGDwl+NOjsN4v90c2mpNdzk/BUlT5ziOj1L7+iOTjMVUdTUUc+sUTsblxmlxJMh39xm162a5pz5dUXaFPZ32+wpckOW2c9vd/sXjxuK2VKqTMZsM243JFhvK31DDwaY6WH5RpuVNaM1/dvqUVStgpqM3eL/v9R6PG4YAg3BAII3EHca80007M7qaaujaoJCgAoAKAEts7QGHheYqzhATlUXJ9w6eSqTloxbNGEw7xFaNJNK7zYvwc29FjYhJEddA6H6yNzH2HlqKdRVFdDcfgKuDq6up8H1NCG3+GEWFnigytLI5AYJqyA7jbezE/dHJf9aVK8YSUczVguR6uJoyrXUYpbL9b+y950lPOQFABQAUAFAEOMxAjRnIZgqlrKLsbDcAN5qG7K4ylTdSagmld227F8So4K8J4sdGWTuJF+vGTdl5j0qeelUq0aiujdylyZVwM9Ge1PJ9voyLhVwtiwORWUyyuRZFOoW+rH2DlPlqKteNPvL8m8k1cbpST0Yrrfb2evYdBG9wDYi4BsRYi/IRyGnnLkrNo2oIOI7MfeubqP8ABrDjOnS8a8masN0anh+6LXsfd78P+WvqipwH7T8Uv5MjF9Nd0fI6KtpmCgDz/gYAdpYwt9cGXLffbjbafpavQ8pXWBpJZbPI4uBtzupfPb5noFeeO0ct2SFU4Js1rh0y8978n6Xrq8jOXOlbsdzncqJc3d+1FlwRJ+RYe+/ix7bVm5Qtzqdu00YP9iHcW9YzSFABQAUAYNAHkvC62zcYHwMmWSRW4yIC6rzacx1NuS1c2t/4p3pv4HuuS78pYTQxkbpNWl2/3K/WXvYw2dCyNijJx+KYnOT9aK/Jrrc+Fy8lOwsItad7vyOZ/wAixNaM1hlHRprK3+X/AF2cTvq2HmAoAKACgAoAKAPLuH8CYLExYnCycXiXPdRKLhh4RA5DuIO/k3Vz8QlTmpQe3sPZ8iVJ43DSw+JjpU1lJ9Xu+Hb1dYx2NcJFiZJMXNJx2LDfVb/tjkex39FtBVsLFTbnJ3Yv/kFWrhqccLSjo07Zrr93r2npNbjyAUAcR2Y+9c3Uf4NYcZ06XjXkzVhujU8P3Ra9j7vfh/y19UVOA/afil/JkYvpruj5HRVtMwUAcJws2NNBiPluEBJ3uoBJBtYmw3qRvrv4DFUq1Hmtf4P+9fYcfGYepTq6+j8TaDskxZf6kMivyhSpW/QSQaifINS/6ZK3vJjyvTt+qLuVkhxG2JVGUw4VDv1sL7zc6M9vJfy6lqOTKb26U3/fgvMzvW4+a2Wgv78WekQxBFCqLKoAA5gNBXmJScm5PNnejFRVkSVBIUAFABQAltnjuJk+T5eOynJm3X9/NVJ6Wi9HM0YTU66Ovvo322Of4GcEvk955zxuLk1YnXJfeBzk8ppNChofqlmdXlblbnFqNH9NOOXv/vUhLG8E5sPi0xGzyqK5tLG32YB3m3KvQNQd1VlQlGelT+JopcrUcRhXQxqbaX6Ws/8Avz6zuq1nmgoAKACgAoAhxefI3F5eMscua+XNyXtyVDvbYXpaGmtZfRvttnb3HI8EOCbrIcXjTxmKY3ANiI+nTTN1aCs1Gg09OeZ3uVOVoSgsLhNlNfX/AF5kfCTglKs64vZ5Ec1+7TQI1zq3NbnHLya1FWg1LTp5l8BytSlQeFxqvC2x9a93o/sdtHewzWzWF7XtfltfkvWs85K13bI2oIOI7MfeubqP8GsOM6dLxryZqw3RqeH7otex93vw/wCWvqipwH7T8Uv5MjF9Nd0fI6KtpmFcbiimUKuZ2vYE5VAUXJJ5Bu8tBKVyvfatjriMKv8AaoeVvRdf4oL6PuZG2JiOpMTHn+RzHz3piqzSspPiyjoxf+PkbDagGgxOGUDcrxyR+dpPZVHt6y6hbqHcNjyWVWCENcK8b51JAvY6Ag2uRv3VBVxH6CoUAFAGksgUFmIVRvJIAHWTQAmNolvs4nceEe4U9WexI6QKq5pF9DtDj5/FxDrkf2R1XWE6CD5TMN8SEf2ya+koo1iI0UbJtJLhXDRMdwcWBPMrfVJ6L3q6kmQ4sdqSoUAFAGKAK+Xa6WJQGRVvdxYRC2/u2IU/oTVXJIsoMXw2055LkQrGn3TI7Zj05AtwOsipL6tdpridqzRm7Qo0fK6SN3PSVKXA6bm1D2Bq12ja7WUAGRWjU6hzZorc+dSQB0m1QpJldB9Q+rAi4NweUbqsUOJ7MfeubqP8GsOM6dLxryZqw3RqeH7otex93vw/5a+qKnAftPxS/kyMX013R8i/kkCgsxsoBJPMALk1tMxzkmEEksEkq3dxKxVtQoyqVS27QHXpqkXdmiOy6RboLCw0HMNB5qYBm9AATQBWY3Z0TSwkoty7A2GW/wDTY8nKCNDvFLnsRN9ha7MkJVlY5mRilzvI3qT05SKmLuhEltHKsVCgChxsha8mhtIsUQYEopzhWkK6Xa97fhG65pbd3YdFE+WfkmQ/ih+FxU6tFrIxfEeMh/xSf/ZUatBZB/1HjIR1Qv7ZKNWgsiLFtKq3Z0kW6hkMQCsrMAfvHXWhwSQWQ7gO4keK5ygK6XN7Akqyi/ICB+8VMHdCpLrLCrlAoArcUvGymM6xoAWHI7t9VT/aALkcuZealzlbYMirK4sf6z3/AOzGbKOR3Xex/tU6Ac9zyCiEesYlYcpoGaAEkPydtNIHNiOSJydCOZGOhHIbHlNKnHrQNXGI0EUqhe5jkzKV+6HAzKVHJcBwbb9KiD6hctqOb7MfeubqP8Gs2M6dLxryY7DdGp4fui17H3e/D/lr6oqcB+0/FL+TIxfTXdHyLTbQvCy+GVT9HYKfMTWx5CIZi+P+3h6p/wCEpdPMbHJk9OJCgAoAXxH2kP42/wCJ6XUyDqZPhDaeUcjJE/63dG8ypUU8hU8iwphQ1kcKCTuAJPUNaAKIoRhoAd+bDk9bOrN5yaRHpD1mWFaCQoAKAFNq/ZN1p661WWRKGsRpPE3PxqfuAYedKVTzFPIsKcLCgCnDf08Q40JMxB5e4XKPVpE8xq6iTBqBGgAsAiAAbh3Ip5dktSAUAazRhlZWF1IIIO4gjUVACoc/JoXJuRxDEnfvUEn9CaRHpFXm0UfZj72TdR/g0jGdOl415MZhujU8P3Ra9j7vfh/y19UVOA/afil/JkYvpruj5FrtMXCD/dj8xv7K1yyERzFcb9tB1TfwlUpjY9Y+mGJ36U6xVzRucJ01NiNYaPhiOmosSpoQxI/qQ/jb/iel1Mi/UTbsQnTFKP2vGR/JqtMXLIsaaLEttNbDzH/ak9Q0Fo5oX2stkUc0kI8kgpEOkNiORwE9ArRYhySJPknTU2K6w1bCnk1qLE6aK3a62ia/OnrrVZZF07jOPHdRHmlXzhh7aTDMp1FhTxQCgCliP/SuedZz5S5rPLMd18BvAxFkS3gr6orSTKSQ18k6amxTWGDhDz0WJ0yCRCN4qCyaZXP/AKC/Nhw37UB9lZlmH+RTdmTvZN1H+DSsZ06XjXky+G6NTw/dFr2Pu9+H/LX1RRgP2n4pfyZGL6a7o+Rb4/7n5i+2tc8hEcxfFqwkikClwmcFRbNZwNRci9rbuml05JPaM6rE42wn3o5k64ZSPKoIp2nEpoMBtzD+NA6GDKfIwBqdJEaEuwx89RH6olf8MMx8+W1GnHtJ0GQSSGaSMiN0VCzFnAUm6lQoF78t7nmpVSaa2FoqyN5P9RD+Gf8A+P3VFMiWRY00WIbe/wBNN+Bv4qHkWh0kY2pEWXuRmZXRwL2zZHBtc8ptSIuzGI3G1wPrRTr/AOk7epetGsiU0GZG3IOWTL+NXT1wKnSXaRoSD57hP1S7/gjlbzqpFGnHtDQYtjsQZ1CLFIt2W7OuQKAwJOpud261UlONi0VY32kdEP8Aux+vSoZkllTxQCgCo2fHmwyruzIwvzZri/nrO8x3WS4XaRRFV4ZQVAByoXW4Frgpe4/SnqpEq43ZN89w8rMn445U9ZRVtOPaV0GHz3ByOX/Akj+opo0l2hoSI5tqZgQsMzHkuhQX63taodSJKi08xfEw5MI6E3KwMpPISIyKzdYy+0oOzJ3sm6j/AAaXjOnS8a8mXw3RqeH7otex93vw/wCWvqijAftPxS/kyMX013R8i22ibCP8xPPpWueQiOZJWcYZoAMxoIAmgDFBIs/+oi6EnPnjHtptMrLIsaaLEdui+Gm/Lc+RSfZUMtHpInJrMXMUEmc1BAE0AYoJFseL8WOeWPzG/sq8MyOosaeKAUAVmyRaFRzZl/a5HsrPLMcN1UDN6CAzUAYoJFNrm2Hm/Kk9Q1KBZnN9mTvZN1H+DS8Z06XjXkxmG6NTw/dFr2Pu9+H/AC19UUYD9p+KX8mRi+mu6PkWm2Ps7+C8beSRb+atkshEcyc1mLmKCQoAKACgBePXE/hh/wCST/8AOm0yssiwposjxEWdWU7mUr5RagEJ7NkzQxMd5jQnrKi9ZmOeYxUAFABQAUALYsXeEf7l/wBsbH3UynmQ8mWNOFBQBW7OFg45pJPO2b20ieY0aqhIUAFABQAptYXhceFZf3MF9tWjmCOb7MneybqP8Gk4zp0vGvJjMN0anh+6LXsfd78P+WvqipwH7T8Uv5MjF9Nd0fItdsx5sPKBv4t7dYUkecCtoiOaJFcMAw3EAjqIvWUuZoJCgAoAKAIMGLzTHmESeQM3/vp1PIpPJD9MKAKAKzZQtEF8Euv7XIHmtWeWY4bqoBQAUAFAC0ms8I5lmb1FHrGm0yssixposKAK7DC0kw/vVv3IPappNTMaskM0skKACgAoAV2gLhBzyR+Zs3sq8MyDmuzH3rm6j/BpGM6dLxryY3DdGp4fui17H3e/D/lr6oqcB+0/FL+TIxfTXdHyOgZhuJH6kVsujNYVwkHFRIrMO4RVLbh3IAvrSnDruM0rvYifi+mp1ZGkGTpFRq/eGkaK6nc6k9Yo0F2k3fYbPYWuwFzYX0ueYdNDhbNgpXNMPDkLksO7bNzWGUKB5qYlZWKt3GAasVM0AK4fC5c2uhdmHRm1t5b0uULsvpG0zKguzKo5yQB56o4JZslNvJGkOIjc2SRGI1NmBsOfSoioyyaJd1mjfOtwudcx3C4ubdFToK9rkXediTi6tqyNIiXDHjc99MmQDra5PmXyVaMbEOV0M1cqFACkcIMjuGBBVFIGtmQte/6MPJVJLSyZe9lZkl11OZbA2Oo0PMemqaHvJv7gQqdzKT0EGjQv1hf3GVAO5geoijV+8NIjedBvkQakasBqN4848tVaS60TtfUaywhjGcwsrZ/xAKRp+4GmRjbbcq2cn2YWB2XMRqLH+DWXF9Oj415Mfh8qnh+6LDsdYpHwMARswEcZB1FwVFzrrowYfpU4T9Ep0nmm38HtvxugxH6lGosmrfFG3CfCHEMY48PnlC245xZEU3ICnlYm/VVcVT1r0Yxu+15InDz1a0pS2diMY9g+GhUpMkd8jwhGaVymgTNyC4N25eSpqNSpRVnbJq21+64Q2VG7q/b1d5Ns/AcThWWWOR+Ma5iRmcoDuUHNewAFyDVqVPQpNTTd+pbbe4rOenUvFrZ19otwWwoTMr4eZXcyAs4YpxZa6qbsRusN1UwsNG6cXd3z7C+IlfapK2ziabH2HFNM04i4uFGHErkEdyALudA1r7garRw8Kk3UtZLLZb49pNWtOMNC9317b/AV2jg5HxMWYTRo0pspdmJtfM4K6IBcADfrS6lOcqsb3Sv2/X3F4TjGm7Wbt/V7y227hE7lRh3xExXKhJbKAvK7Xtpe/TWmvCOxKOk7bP8AbEUZPa9Ky/uRabHwPEQpHfMVGp5zvP6Xp9Gnq4KPYKqz05uQ7TRYUAUfCvWNVyu5YsAFUMN28gqei3XWXFbYpWbuaMP0rnN7KgdY8QTAyO0bxoFDEE5gtgR021J131hpRkoTvGzaaX9/vaaqkk5R/VdXuWezcBxOIDCPQTPGSF5Hhjyt+HMra/3U+lS1dW9uu3/yvuhU56cLX6r/AFZ1tdExBQAUAU+Jw7zYgqc6QxxstwSM7ycosfugeU1mlGU6lnsSXFv0HxkoQus2/L1EYocSMNlUrCycbxjZe7cr9V05O65zrSlGsqVlsavf3+9d4xunrLvblb3d/cM4DDwpgk42PMmRXdSpcsx1JI3k3plOMI0FpLZm+spOUnWei9vULcGtjLCpxLoRKQSEVQMi6nKFW12tbfrS8Nh1Ba2S2+SL16zm9BPZ5iuz8JxeIjnGFMMJvGoX7QFrWkkUch1HRS6dPRqqooWWXv73/dhectKDhpXef+kKY7BskkiPHIwztNnbu1yWYAAC+pbKP0HNS5wak00873z2f9l4TTimmuyw/iInhTDOULWw7RZQrM+d1BAAA03WJPNTpKUFCVv8bfFik1JyV+u/wKLsmMsOxzDIwVlhAO892bKq6c5J8lV0LzpUuuP6n7tllxu+BZStGpU3ti8zxngBw5l2dJqWeA3ugIureEl9NeUbj1gVsr4ZVGpJ2ksmvL3oz0q2gnFq6fUevxdmCLKpMMhJVTuQbwD4fTWaVXE0/wBLUX8Wvsxyp0Jq6clwfobduGHxEno/FVec4jcj8z/EnUUd58F6h24YfESeh8VHOcRuR+Z/iGoo7z4L1Dtww+Ik9D4qOc4jcj8z/ENRR3nwXqHbhh8RJ6PxUc5xG5H5n+IaijvPgvUO3DD4iT0fio5ziNyPzP8AENRR3nwXqHbhh8RJ6PxUc5xG5H5n+IaijvPgvUO3DD4iT0Pio5ziNyPzP8Q1FHefBeoduGHxEnofFRznEbkfmf4hqKO8+C9Q7cMPiJPQ+KjnOI3I/M/xDUUd58F6h24YfESej8VHOcRuR+Z/iGoo7z4L1Dtww+Ik9H4qOc4jcj8z/ENRR3nwXqHbhh8RJ6PxUc5xG5H5n+IaijvPgvUO3DD4iT0Pio5ziNyPzP8AENRR3nwXqHbhh8RJ6HxUc5xG5H5n+IaijvPgvUO3DD4iT0Pio5ziNyPzP8Q1FHefBeoduGHxEnofFRznEbkfmf4hqKO8+C9Q7cMPiJPQ+KjnOI3I/M/xDUUd58F6h24YfESej8VHOcRuR+Z/iGoo7z4L1Dtww+Ik9H4qOc4jcj8z/ENRR3nwXqHbhh8RJ6PxUc5xG5H5n+IaijvPgvUO3DD4iT0fio5ziNyPzP8AENRR3nwXqRYvsxRCNmWGQFRfchv6enkNWjUxNTYtGPF/ZFXChDa7v6HjHDfhdLtCYsxZYQTkQm9v7mtoXPm3CtdDDxpJ7bt5t5sTVquo+xLJdh//2Q==">
          <a:hlinkClick xmlns:r="http://schemas.openxmlformats.org/officeDocument/2006/relationships" r:id="rId2"/>
          <a:extLst>
            <a:ext uri="{FF2B5EF4-FFF2-40B4-BE49-F238E27FC236}">
              <a16:creationId xmlns:a16="http://schemas.microsoft.com/office/drawing/2014/main" id="{B70F5FE5-1391-4EAD-A664-3D296862469C}"/>
            </a:ext>
          </a:extLst>
        </xdr:cNvPr>
        <xdr:cNvSpPr>
          <a:spLocks noChangeAspect="1" noChangeArrowheads="1"/>
        </xdr:cNvSpPr>
      </xdr:nvSpPr>
      <xdr:spPr bwMode="auto">
        <a:xfrm>
          <a:off x="9441180" y="518160"/>
          <a:ext cx="304800" cy="304800"/>
        </a:xfrm>
        <a:prstGeom prst="rect">
          <a:avLst/>
        </a:prstGeom>
        <a:noFill/>
        <a:ln w="9525">
          <a:noFill/>
          <a:miter lim="800000"/>
          <a:headEnd/>
          <a:tailEnd/>
        </a:ln>
      </xdr:spPr>
    </xdr:sp>
    <xdr:clientData/>
  </xdr:twoCellAnchor>
  <xdr:twoCellAnchor>
    <xdr:from>
      <xdr:col>1</xdr:col>
      <xdr:colOff>333375</xdr:colOff>
      <xdr:row>5</xdr:row>
      <xdr:rowOff>57150</xdr:rowOff>
    </xdr:from>
    <xdr:to>
      <xdr:col>4</xdr:col>
      <xdr:colOff>590550</xdr:colOff>
      <xdr:row>6</xdr:row>
      <xdr:rowOff>123825</xdr:rowOff>
    </xdr:to>
    <xdr:sp macro="" textlink="">
      <xdr:nvSpPr>
        <xdr:cNvPr id="6" name="テキスト ボックス 5">
          <a:extLst>
            <a:ext uri="{FF2B5EF4-FFF2-40B4-BE49-F238E27FC236}">
              <a16:creationId xmlns:a16="http://schemas.microsoft.com/office/drawing/2014/main" id="{B3E5031B-B1A6-4B84-A64D-7E1823BF24F5}"/>
            </a:ext>
          </a:extLst>
        </xdr:cNvPr>
        <xdr:cNvSpPr txBox="1"/>
      </xdr:nvSpPr>
      <xdr:spPr>
        <a:xfrm>
          <a:off x="668655" y="1329690"/>
          <a:ext cx="2108835" cy="3409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ノロウイルスはお腹の中にいます</a:t>
          </a:r>
        </a:p>
      </xdr:txBody>
    </xdr:sp>
    <xdr:clientData/>
  </xdr:twoCellAnchor>
  <xdr:twoCellAnchor>
    <xdr:from>
      <xdr:col>1</xdr:col>
      <xdr:colOff>257175</xdr:colOff>
      <xdr:row>12</xdr:row>
      <xdr:rowOff>228599</xdr:rowOff>
    </xdr:from>
    <xdr:to>
      <xdr:col>4</xdr:col>
      <xdr:colOff>647700</xdr:colOff>
      <xdr:row>14</xdr:row>
      <xdr:rowOff>0</xdr:rowOff>
    </xdr:to>
    <xdr:sp macro="" textlink="">
      <xdr:nvSpPr>
        <xdr:cNvPr id="7" name="テキスト ボックス 6">
          <a:extLst>
            <a:ext uri="{FF2B5EF4-FFF2-40B4-BE49-F238E27FC236}">
              <a16:creationId xmlns:a16="http://schemas.microsoft.com/office/drawing/2014/main" id="{BBB7B3DB-523E-4FAE-A35A-3FB606C8730A}"/>
            </a:ext>
          </a:extLst>
        </xdr:cNvPr>
        <xdr:cNvSpPr txBox="1"/>
      </xdr:nvSpPr>
      <xdr:spPr>
        <a:xfrm>
          <a:off x="592455" y="3421379"/>
          <a:ext cx="2211705" cy="4876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手洗いが大切です。仕事の前、食事の前、トイレの後、休憩の後</a:t>
          </a:r>
        </a:p>
      </xdr:txBody>
    </xdr:sp>
    <xdr:clientData/>
  </xdr:twoCellAnchor>
  <xdr:twoCellAnchor editAs="oneCell">
    <xdr:from>
      <xdr:col>3</xdr:col>
      <xdr:colOff>314325</xdr:colOff>
      <xdr:row>7</xdr:row>
      <xdr:rowOff>247650</xdr:rowOff>
    </xdr:from>
    <xdr:to>
      <xdr:col>5</xdr:col>
      <xdr:colOff>9525</xdr:colOff>
      <xdr:row>11</xdr:row>
      <xdr:rowOff>180975</xdr:rowOff>
    </xdr:to>
    <xdr:pic>
      <xdr:nvPicPr>
        <xdr:cNvPr id="8" name="図 7" descr="手を洗う男の子のイラスト">
          <a:extLst>
            <a:ext uri="{FF2B5EF4-FFF2-40B4-BE49-F238E27FC236}">
              <a16:creationId xmlns:a16="http://schemas.microsoft.com/office/drawing/2014/main" id="{43DE05BC-5974-4170-B541-1FD0C6934D24}"/>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884045" y="2068830"/>
          <a:ext cx="929640" cy="103060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9525</xdr:colOff>
      <xdr:row>5</xdr:row>
      <xdr:rowOff>28575</xdr:rowOff>
    </xdr:from>
    <xdr:to>
      <xdr:col>4</xdr:col>
      <xdr:colOff>657225</xdr:colOff>
      <xdr:row>14</xdr:row>
      <xdr:rowOff>38100</xdr:rowOff>
    </xdr:to>
    <xdr:sp macro="" textlink="">
      <xdr:nvSpPr>
        <xdr:cNvPr id="2" name="正方形/長方形 2">
          <a:extLst>
            <a:ext uri="{FF2B5EF4-FFF2-40B4-BE49-F238E27FC236}">
              <a16:creationId xmlns:a16="http://schemas.microsoft.com/office/drawing/2014/main" id="{BFD69E3C-3667-4951-B6AA-10B8E8B1AB10}"/>
            </a:ext>
          </a:extLst>
        </xdr:cNvPr>
        <xdr:cNvSpPr>
          <a:spLocks noChangeArrowheads="1"/>
        </xdr:cNvSpPr>
      </xdr:nvSpPr>
      <xdr:spPr bwMode="auto">
        <a:xfrm>
          <a:off x="344805" y="1529715"/>
          <a:ext cx="2461260" cy="2478405"/>
        </a:xfrm>
        <a:prstGeom prst="rect">
          <a:avLst/>
        </a:prstGeom>
        <a:noFill/>
        <a:ln w="63500" algn="ctr">
          <a:solidFill>
            <a:srgbClr val="FFFFFF"/>
          </a:solidFill>
          <a:round/>
          <a:headEnd/>
          <a:tailEnd/>
        </a:ln>
      </xdr:spPr>
    </xdr:sp>
    <xdr:clientData/>
  </xdr:twoCellAnchor>
  <xdr:twoCellAnchor editAs="oneCell">
    <xdr:from>
      <xdr:col>13</xdr:col>
      <xdr:colOff>0</xdr:colOff>
      <xdr:row>4</xdr:row>
      <xdr:rowOff>0</xdr:rowOff>
    </xdr:from>
    <xdr:to>
      <xdr:col>13</xdr:col>
      <xdr:colOff>304800</xdr:colOff>
      <xdr:row>5</xdr:row>
      <xdr:rowOff>76200</xdr:rowOff>
    </xdr:to>
    <xdr:sp macro="" textlink="">
      <xdr:nvSpPr>
        <xdr:cNvPr id="3" name="AutoShape 1025" descr="data:image/jpeg;base64,/9j/4AAQSkZJRgABAQAAAQABAAD/2wCEAAkGBxQSEhUUExMVEhIWGBUXGBcXFhMYFBcYFxYcGhcXGBwYHCggHRolHBkVIjEhJSksLi4uGB8/ODMsOCgvLi0BCgoKDg0OGxAQGywkICQsLC8tMCwsNyw0LCw0LC8sLiwsLCwsLCwsNCwsLCwsLy0sLCwsLSwsLCwsLCwsLCwsLP/AABEIAIYAyAMBEQACEQEDEQH/xAAbAAACAgMBAAAAAAAAAAAAAAAABAMFAQIGB//EAEkQAAIBAgMCBg0LAwMDBQAAAAECAwARBBIhBTEGE0FRYXEHFyI1UlORoaKywdHSFBUWMjNCcnOBkrEjYpM0Y7MkQ/CDwsPT4//EABoBAAIDAQEAAAAAAAAAAAAAAAADAQIEBQb/xAA6EQACAQICBQkHBAICAwAAAAAAAQIDEQQxEhMhUpEFFDJBUXFysdEVYYGSocHSIjOy8ELhBvEjQ6L/2gAMAwEAAhEDEQA/AOW7H3AcOFxOKVXjZbxxHUMDpne3JzDy2trxeUuUnRerp59b7DpYLBKotOeR6Eux8OAB8nhsAAP6ce4Cw5K89LE1pO7m+J11QppWUVwD5ow/iIf8UfuqOcVd58WTqae6uAfNGH8RD/ij91HOKu8+LDU091cA+aMP4iH/ABR+6jnFXefFhqae6uBvDsSBmCjDw3JAH9OPef0q0KtaclGMnd7M2RKnSinJxWz3FrHwHjO+PCrrb6iHXm0XfXTjgMU3+qrbq6Te3sMLxVBZQv8AARbg1CZTHHBDIQbXESDdv3jS1Y3Gu6zpU5uT9zfr1GlOkqesnFIbk4EqBcYfDsbXsEjJ/TTWtMsDjVG6lf3KQiOJwzdtG3wFcJwbwzrcphU1tZo0B6/q1noKdWOk62j3tjquhB2VO/ckMYvghBHfMuFuBfLxa3PV3NPrYarRT0qyva9rsVTrU6lrU9nbZCp4OQ8UJeIgylstuKS/XurM9eqCrabs3a12PWq1ur0Ve18hcbHgOnyeH/HH7qzqvWezSfFjXSpr/FcCXE8HoY3KNh4cwtujj5d3JTazxFKpq5Sd+9i6aozhppK3cSx8GYuNETYeFWJA+yjNr8u6mRhideqEpNN+9+pRyo6p1IxTXcNQ8DoTmzRwR5cxs0Kg5QbZvq7q0wwteSblV0bXzvkuvuFSr0la0L37LZ9hoOCMPH8TxUF7XzcUlrWvzVTm+I5xqNY72ve7y4k62jqdbofCwvguDkEgciGEZFLfZJrbk3UjD66upNVGtFXze36ja2rpuKcFtdiTCcEklUMmHgIP9kV9Oi1MoUMZWjpwk7eIpVq4enLRkvoMYngTGpOWDDso1vkiF9Oan1cFi4N6M7pdelb6XF08Th5JXjZ93+ip+aMP4iH/ABR+6uZzirvPizbqae6uAfNGH8RD/ij91HOKu8+LDU091cA+aMP4iH/FH7qOcVd58WGpp7q4GJNi4dgVOHhIOh/pp7BerQxVeLupviRLD0pKzijzLsh8C/k+bEwACAkZ0vbiixsMt96EndydVel5N5Q5xeM+kvqcXGYTU/qjl5HqGx3Jw8BOp4qLzRqK8ziZOVabfaztUElTil2DdIGhQAUAFAD2xYi08YHIwJ6hrWzAU3PEwS7b8DPi5qNGTfYWy4oBBJ935UTfoN9fJXTVeKpqr1a1v4bdvAwuk3Nw69WZiwhEmKjUhZGsVvp3LElreWrQw8lVxFOGyUrW7m23YiVVOFKctsVn3rI2ijLYhCmkMC5S/wB02Hdf+dFWhBzxUXT6FNWv1ZbSJSUaElLpTd7eQnhcLxiYlxGSG1j0/uP1endWShQdaFeoo3T6Oz3vI0VKurlSi5ZZ8FmM8IYnYkCC4yqeMsbiw1FaOVIVJNqNK+xfq6xOBlBJNz63sFVhZ8GoQFiJSSBqRofeKyqlOpyfFU1d6bvb4/6HOcYYtubt+kWx2CEKR5ieOJzFdLBRu/Xd56RicNHDU4OXTe1rsX9+46jWdacrdHK/vHuEeB1aYuLMVCjlbTU1s5VwqvKu5bHay7TPgK+xUksr39xtHtEGTDuHAYqUk6ALWuTz61aOMjKtQmpbWrS/2Vlh2qdWNtl7xJ58M4WZs5mLrkUDW2ZiSotzACnVKFRRqz0nPSVlbbm3sXcLhVg5QjbRs7vhmQYrFrFjCzXyhcptv1Wk1sRChyg5SytZ8BlOlKrhFGOd7/U2ViBPMV4tGTi41IsSDoNKtGTjGriJR0YuOjFZXIaTdOkndp3YnsBMmecjuUUgX3Mx5KycmR1WniJLZFP4vsH416ejRWbfBG8yq2HdzAsRBQKQCCb8uvJV6kYTwk6kqSi7q2z1Kxco14wU3LO5S1yDoBQAUAFAFNwzcjAYm2l4mH6G1buTpNYmFu0zYxJ0ZXOg4KbEeXBwOGUAxRixvfRBzCtUeTJ4hyqRkl+qXmzO8dCilBp5LyLb6MSeGnpe6rexKu+vqV9qU91h9GJPDT0vdR7Eq76+oe1Ke6w+jEnhp6Xuo9iVd9fUPalPdYfRiTw09L3UexKu+vqHtSnus3i4OyrqsqqSCNM247xuq8OR68HeNRLiVlylRlslFvgY+jkuXLxi5b3t3Vr8+6o9jV9HQ01bs2k+0qWlpaLv8DMvB2VtWlViBbXNuHJuqZ8j15u85p8SI8pUY9GLXABwemy5eNXLvtdreS1HsevoaGsVuzbYPaNHS0tF3+BtHsGdRZZso5g0gHmq0eSsTFWjVsvc2iJcoUJO7hf4IydiYg757j8UlS+TMW9jrfVkLHYdf+v6IxBsGZPqTBb77Fx7KinyTiafQqJd1yZ8oUJ9KDfAjfg3KTcyKSeU5if4pb5FrSd3NN/EsuU6SVlF/QG4Nym15FNt18+nVpUvkWs85rZ3guU6Syi/oY+jEnhp6XuqvsSrvr6k+1Ke6yaPYc6gATABb2sW0vv5KdHkvFRSUatrZZi3j6Ertwz7iKTg3KxJMikneTmufNS5cjVptuU02+8vHlOlFWUX9CSfYUz2zyq1tBfNp5qvU5KxNW2nUTtlmVhyhQhfRg1c1PB+YqFMq5Qbgd1a/kqr5IxDgoOorLq2krlGipaWg7/A3m2HO4CtMGUbgc1h5qvPkvFVIqM6qaWWZWOPoRblGDTfcQ/RiTw09L3Un2JV319RntSnusPoxJ4ael7qPYlXfX1D2pT3WH0Yk8NPS91HsSrvr6h7Up7rD6MSeGnpe6j2JV319Q9qU91nMdknZDQ7OxDMykFCNL9fL1VanyfPDV6cpSTvK2zuZE8ZGvTnFJrYdd2Pu9+H/LX1RXWwH7T8Uv5M52L6a7o+R0VbTMFAHE8LuEMxmGDwl+NOjsN4v90c2mpNdzk/BUlT5ziOj1L7+iOTjMVUdTUUc+sUTsblxmlxJMh39xm162a5pz5dUXaFPZ32+wpckOW2c9vd/sXjxuK2VKqTMZsM243JFhvK31DDwaY6WH5RpuVNaM1/dvqUVStgpqM3eL/v9R6PG4YAg3BAII3EHca80007M7qaaujaoJCgAoAKAEts7QGHheYqzhATlUXJ9w6eSqTloxbNGEw7xFaNJNK7zYvwc29FjYhJEddA6H6yNzH2HlqKdRVFdDcfgKuDq6up8H1NCG3+GEWFnigytLI5AYJqyA7jbezE/dHJf9aVK8YSUczVguR6uJoyrXUYpbL9b+y950lPOQFABQAUAFAEOMxAjRnIZgqlrKLsbDcAN5qG7K4ylTdSagmld227F8So4K8J4sdGWTuJF+vGTdl5j0qeelUq0aiujdylyZVwM9Ge1PJ9voyLhVwtiwORWUyyuRZFOoW+rH2DlPlqKteNPvL8m8k1cbpST0Yrrfb2evYdBG9wDYi4BsRYi/IRyGnnLkrNo2oIOI7MfeubqP8ABrDjOnS8a8masN0anh+6LXsfd78P+WvqipwH7T8Uv5MjF9Nd0fI6KtpmCgDz/gYAdpYwt9cGXLffbjbafpavQ8pXWBpJZbPI4uBtzupfPb5noFeeO0ct2SFU4Js1rh0y8978n6Xrq8jOXOlbsdzncqJc3d+1FlwRJ+RYe+/ix7bVm5Qtzqdu00YP9iHcW9YzSFABQAUAYNAHkvC62zcYHwMmWSRW4yIC6rzacx1NuS1c2t/4p3pv4HuuS78pYTQxkbpNWl2/3K/WXvYw2dCyNijJx+KYnOT9aK/Jrrc+Fy8lOwsItad7vyOZ/wAixNaM1hlHRprK3+X/AF2cTvq2HmAoAKACgAoAKAPLuH8CYLExYnCycXiXPdRKLhh4RA5DuIO/k3Vz8QlTmpQe3sPZ8iVJ43DSw+JjpU1lJ9Xu+Hb1dYx2NcJFiZJMXNJx2LDfVb/tjkex39FtBVsLFTbnJ3Yv/kFWrhqccLSjo07Zrr93r2npNbjyAUAcR2Y+9c3Uf4NYcZ06XjXkzVhujU8P3Ra9j7vfh/y19UVOA/afil/JkYvpruj5HRVtMwUAcJws2NNBiPluEBJ3uoBJBtYmw3qRvrv4DFUq1Hmtf4P+9fYcfGYepTq6+j8TaDskxZf6kMivyhSpW/QSQaifINS/6ZK3vJjyvTt+qLuVkhxG2JVGUw4VDv1sL7zc6M9vJfy6lqOTKb26U3/fgvMzvW4+a2Wgv78WekQxBFCqLKoAA5gNBXmJScm5PNnejFRVkSVBIUAFABQAltnjuJk+T5eOynJm3X9/NVJ6Wi9HM0YTU66Ovvo322Of4GcEvk955zxuLk1YnXJfeBzk8ppNChofqlmdXlblbnFqNH9NOOXv/vUhLG8E5sPi0xGzyqK5tLG32YB3m3KvQNQd1VlQlGelT+JopcrUcRhXQxqbaX6Ws/8Avz6zuq1nmgoAKACgAoAhxefI3F5eMscua+XNyXtyVDvbYXpaGmtZfRvttnb3HI8EOCbrIcXjTxmKY3ANiI+nTTN1aCs1Gg09OeZ3uVOVoSgsLhNlNfX/AF5kfCTglKs64vZ5Ec1+7TQI1zq3NbnHLya1FWg1LTp5l8BytSlQeFxqvC2x9a93o/sdtHewzWzWF7XtfltfkvWs85K13bI2oIOI7MfeubqP8GsOM6dLxryZqw3RqeH7otex93vw/wCWvqipwH7T8Uv5MjF9Nd0fI6KtpmFcbiimUKuZ2vYE5VAUXJJ5Bu8tBKVyvfatjriMKv8AaoeVvRdf4oL6PuZG2JiOpMTHn+RzHz3piqzSspPiyjoxf+PkbDagGgxOGUDcrxyR+dpPZVHt6y6hbqHcNjyWVWCENcK8b51JAvY6Ag2uRv3VBVxH6CoUAFAGksgUFmIVRvJIAHWTQAmNolvs4nceEe4U9WexI6QKq5pF9DtDj5/FxDrkf2R1XWE6CD5TMN8SEf2ya+koo1iI0UbJtJLhXDRMdwcWBPMrfVJ6L3q6kmQ4sdqSoUAFAGKAK+Xa6WJQGRVvdxYRC2/u2IU/oTVXJIsoMXw2055LkQrGn3TI7Zj05AtwOsipL6tdpridqzRm7Qo0fK6SN3PSVKXA6bm1D2Bq12ja7WUAGRWjU6hzZorc+dSQB0m1QpJldB9Q+rAi4NweUbqsUOJ7MfeubqP8GsOM6dLxryZqw3RqeH7otex93vw/5a+qKnAftPxS/kyMX013R8i/kkCgsxsoBJPMALk1tMxzkmEEksEkq3dxKxVtQoyqVS27QHXpqkXdmiOy6RboLCw0HMNB5qYBm9AATQBWY3Z0TSwkoty7A2GW/wDTY8nKCNDvFLnsRN9ha7MkJVlY5mRilzvI3qT05SKmLuhEltHKsVCgChxsha8mhtIsUQYEopzhWkK6Xa97fhG65pbd3YdFE+WfkmQ/ih+FxU6tFrIxfEeMh/xSf/ZUatBZB/1HjIR1Qv7ZKNWgsiLFtKq3Z0kW6hkMQCsrMAfvHXWhwSQWQ7gO4keK5ygK6XN7Akqyi/ICB+8VMHdCpLrLCrlAoArcUvGymM6xoAWHI7t9VT/aALkcuZealzlbYMirK4sf6z3/AOzGbKOR3Xex/tU6Ac9zyCiEesYlYcpoGaAEkPydtNIHNiOSJydCOZGOhHIbHlNKnHrQNXGI0EUqhe5jkzKV+6HAzKVHJcBwbb9KiD6hctqOb7MfeubqP8Gs2M6dLxryY7DdGp4fui17H3e/D/lr6oqcB+0/FL+TIxfTXdHyLTbQvCy+GVT9HYKfMTWx5CIZi+P+3h6p/wCEpdPMbHJk9OJCgAoAXxH2kP42/wCJ6XUyDqZPhDaeUcjJE/63dG8ypUU8hU8iwphQ1kcKCTuAJPUNaAKIoRhoAd+bDk9bOrN5yaRHpD1mWFaCQoAKAFNq/ZN1p661WWRKGsRpPE3PxqfuAYedKVTzFPIsKcLCgCnDf08Q40JMxB5e4XKPVpE8xq6iTBqBGgAsAiAAbh3Ip5dktSAUAazRhlZWF1IIIO4gjUVACoc/JoXJuRxDEnfvUEn9CaRHpFXm0UfZj72TdR/g0jGdOl415MZhujU8P3Ra9j7vfh/y19UVOA/afil/JkYvpruj5FrtMXCD/dj8xv7K1yyERzFcb9tB1TfwlUpjY9Y+mGJ36U6xVzRucJ01NiNYaPhiOmosSpoQxI/qQ/jb/iel1Mi/UTbsQnTFKP2vGR/JqtMXLIsaaLEttNbDzH/ak9Q0Fo5oX2stkUc0kI8kgpEOkNiORwE9ArRYhySJPknTU2K6w1bCnk1qLE6aK3a62ia/OnrrVZZF07jOPHdRHmlXzhh7aTDMp1FhTxQCgCliP/SuedZz5S5rPLMd18BvAxFkS3gr6orSTKSQ18k6amxTWGDhDz0WJ0yCRCN4qCyaZXP/AKC/Nhw37UB9lZlmH+RTdmTvZN1H+DSsZ06XjXky+G6NTw/dFr2Pu9+H/LX1RRgP2n4pfyZGL6a7o+Rb4/7n5i+2tc8hEcxfFqwkikClwmcFRbNZwNRci9rbuml05JPaM6rE42wn3o5k64ZSPKoIp2nEpoMBtzD+NA6GDKfIwBqdJEaEuwx89RH6olf8MMx8+W1GnHtJ0GQSSGaSMiN0VCzFnAUm6lQoF78t7nmpVSaa2FoqyN5P9RD+Gf8A+P3VFMiWRY00WIbe/wBNN+Bv4qHkWh0kY2pEWXuRmZXRwL2zZHBtc8ptSIuzGI3G1wPrRTr/AOk7epetGsiU0GZG3IOWTL+NXT1wKnSXaRoSD57hP1S7/gjlbzqpFGnHtDQYtjsQZ1CLFIt2W7OuQKAwJOpud261UlONi0VY32kdEP8Aux+vSoZkllTxQCgCo2fHmwyruzIwvzZri/nrO8x3WS4XaRRFV4ZQVAByoXW4Frgpe4/SnqpEq43ZN89w8rMn445U9ZRVtOPaV0GHz3ByOX/Akj+opo0l2hoSI5tqZgQsMzHkuhQX63taodSJKi08xfEw5MI6E3KwMpPISIyKzdYy+0oOzJ3sm6j/AAaXjOnS8a8mXw3RqeH7otex93vw/wCWvqijAftPxS/kyMX013R8i22ibCP8xPPpWueQiOZJWcYZoAMxoIAmgDFBIs/+oi6EnPnjHtptMrLIsaaLEdui+Gm/Lc+RSfZUMtHpInJrMXMUEmc1BAE0AYoJFseL8WOeWPzG/sq8MyOosaeKAUAVmyRaFRzZl/a5HsrPLMcN1UDN6CAzUAYoJFNrm2Hm/Kk9Q1KBZnN9mTvZN1H+DS8Z06XjXkxmG6NTw/dFr2Pu9+H/AC19UUYD9p+KX8mRi+mu6PkWm2Ps7+C8beSRb+atkshEcyc1mLmKCQoAKACgBePXE/hh/wCST/8AOm0yssiwposjxEWdWU7mUr5RagEJ7NkzQxMd5jQnrKi9ZmOeYxUAFABQAUALYsXeEf7l/wBsbH3UynmQ8mWNOFBQBW7OFg45pJPO2b20ieY0aqhIUAFABQAptYXhceFZf3MF9tWjmCOb7MneybqP8Gk4zp0vGvJjMN0anh+6LXsfd78P+WvqipwH7T8Uv5MjF9Nd0fItdsx5sPKBv4t7dYUkecCtoiOaJFcMAw3EAjqIvWUuZoJCgAoAKAIMGLzTHmESeQM3/vp1PIpPJD9MKAKAKzZQtEF8Euv7XIHmtWeWY4bqoBQAUAFAC0ms8I5lmb1FHrGm0yssixposKAK7DC0kw/vVv3IPappNTMaskM0skKACgAoAV2gLhBzyR+Zs3sq8MyDmuzH3rm6j/BpGM6dLxryY3DdGp4fui17H3e/D/lr6oqcB+0/FL+TIxfTXdHyOgZhuJH6kVsujNYVwkHFRIrMO4RVLbh3IAvrSnDruM0rvYifi+mp1ZGkGTpFRq/eGkaK6nc6k9Yo0F2k3fYbPYWuwFzYX0ueYdNDhbNgpXNMPDkLksO7bNzWGUKB5qYlZWKt3GAasVM0AK4fC5c2uhdmHRm1t5b0uULsvpG0zKguzKo5yQB56o4JZslNvJGkOIjc2SRGI1NmBsOfSoioyyaJd1mjfOtwudcx3C4ubdFToK9rkXediTi6tqyNIiXDHjc99MmQDra5PmXyVaMbEOV0M1cqFACkcIMjuGBBVFIGtmQte/6MPJVJLSyZe9lZkl11OZbA2Oo0PMemqaHvJv7gQqdzKT0EGjQv1hf3GVAO5geoijV+8NIjedBvkQakasBqN4848tVaS60TtfUaywhjGcwsrZ/xAKRp+4GmRjbbcq2cn2YWB2XMRqLH+DWXF9Oj415Mfh8qnh+6LDsdYpHwMARswEcZB1FwVFzrrowYfpU4T9Ep0nmm38HtvxugxH6lGosmrfFG3CfCHEMY48PnlC245xZEU3ICnlYm/VVcVT1r0Yxu+15InDz1a0pS2diMY9g+GhUpMkd8jwhGaVymgTNyC4N25eSpqNSpRVnbJq21+64Q2VG7q/b1d5Ns/AcThWWWOR+Ma5iRmcoDuUHNewAFyDVqVPQpNTTd+pbbe4rOenUvFrZ19otwWwoTMr4eZXcyAs4YpxZa6qbsRusN1UwsNG6cXd3z7C+IlfapK2ziabH2HFNM04i4uFGHErkEdyALudA1r7garRw8Kk3UtZLLZb49pNWtOMNC9317b/AV2jg5HxMWYTRo0pspdmJtfM4K6IBcADfrS6lOcqsb3Sv2/X3F4TjGm7Wbt/V7y227hE7lRh3xExXKhJbKAvK7Xtpe/TWmvCOxKOk7bP8AbEUZPa9Ky/uRabHwPEQpHfMVGp5zvP6Xp9Gnq4KPYKqz05uQ7TRYUAUfCvWNVyu5YsAFUMN28gqei3XWXFbYpWbuaMP0rnN7KgdY8QTAyO0bxoFDEE5gtgR021J131hpRkoTvGzaaX9/vaaqkk5R/VdXuWezcBxOIDCPQTPGSF5Hhjyt+HMra/3U+lS1dW9uu3/yvuhU56cLX6r/AFZ1tdExBQAUAU+Jw7zYgqc6QxxstwSM7ycosfugeU1mlGU6lnsSXFv0HxkoQus2/L1EYocSMNlUrCycbxjZe7cr9V05O65zrSlGsqVlsavf3+9d4xunrLvblb3d/cM4DDwpgk42PMmRXdSpcsx1JI3k3plOMI0FpLZm+spOUnWei9vULcGtjLCpxLoRKQSEVQMi6nKFW12tbfrS8Nh1Ba2S2+SL16zm9BPZ5iuz8JxeIjnGFMMJvGoX7QFrWkkUch1HRS6dPRqqooWWXv73/dhectKDhpXef+kKY7BskkiPHIwztNnbu1yWYAAC+pbKP0HNS5wak00873z2f9l4TTimmuyw/iInhTDOULWw7RZQrM+d1BAAA03WJPNTpKUFCVv8bfFik1JyV+u/wKLsmMsOxzDIwVlhAO892bKq6c5J8lV0LzpUuuP6n7tllxu+BZStGpU3ti8zxngBw5l2dJqWeA3ugIureEl9NeUbj1gVsr4ZVGpJ2ksmvL3oz0q2gnFq6fUevxdmCLKpMMhJVTuQbwD4fTWaVXE0/wBLUX8Wvsxyp0Jq6clwfobduGHxEno/FVec4jcj8z/EnUUd58F6h24YfESeh8VHOcRuR+Z/iGoo7z4L1Dtww+Ik9D4qOc4jcj8z/ENRR3nwXqHbhh8RJ6PxUc5xG5H5n+IaijvPgvUO3DD4iT0fio5ziNyPzP8AENRR3nwXqHbhh8RJ6PxUc5xG5H5n+IaijvPgvUO3DD4iT0Pio5ziNyPzP8Q1FHefBeoduGHxEnofFRznEbkfmf4hqKO8+C9Q7cMPiJPQ+KjnOI3I/M/xDUUd58F6h24YfESej8VHOcRuR+Z/iGoo7z4L1Dtww+Ik9H4qOc4jcj8z/ENRR3nwXqHbhh8RJ6PxUc5xG5H5n+IaijvPgvUO3DD4iT0Pio5ziNyPzP8AENRR3nwXqHbhh8RJ6HxUc5xG5H5n+IaijvPgvUO3DD4iT0Pio5ziNyPzP8Q1FHefBeoduGHxEnofFRznEbkfmf4hqKO8+C9Q7cMPiJPQ+KjnOI3I/M/xDUUd58F6h24YfESej8VHOcRuR+Z/iGoo7z4L1Dtww+Ik9H4qOc4jcj8z/ENRR3nwXqHbhh8RJ6PxUc5xG5H5n+IaijvPgvUO3DD4iT0fio5ziNyPzP8AENRR3nwXqRYvsxRCNmWGQFRfchv6enkNWjUxNTYtGPF/ZFXChDa7v6HjHDfhdLtCYsxZYQTkQm9v7mtoXPm3CtdDDxpJ7bt5t5sTVquo+xLJdh//2Q==">
          <a:hlinkClick xmlns:r="http://schemas.openxmlformats.org/officeDocument/2006/relationships" r:id="rId1"/>
          <a:extLst>
            <a:ext uri="{FF2B5EF4-FFF2-40B4-BE49-F238E27FC236}">
              <a16:creationId xmlns:a16="http://schemas.microsoft.com/office/drawing/2014/main" id="{2E584295-F829-45A5-8E6B-0BE2619379A0}"/>
            </a:ext>
          </a:extLst>
        </xdr:cNvPr>
        <xdr:cNvSpPr>
          <a:spLocks noChangeAspect="1" noChangeArrowheads="1"/>
        </xdr:cNvSpPr>
      </xdr:nvSpPr>
      <xdr:spPr bwMode="auto">
        <a:xfrm>
          <a:off x="10462260" y="1280160"/>
          <a:ext cx="304800" cy="297180"/>
        </a:xfrm>
        <a:prstGeom prst="rect">
          <a:avLst/>
        </a:prstGeom>
        <a:noFill/>
        <a:ln w="9525">
          <a:noFill/>
          <a:miter lim="800000"/>
          <a:headEnd/>
          <a:tailEnd/>
        </a:ln>
      </xdr:spPr>
    </xdr:sp>
    <xdr:clientData/>
  </xdr:twoCellAnchor>
  <xdr:twoCellAnchor editAs="oneCell">
    <xdr:from>
      <xdr:col>0</xdr:col>
      <xdr:colOff>51435</xdr:colOff>
      <xdr:row>4</xdr:row>
      <xdr:rowOff>45720</xdr:rowOff>
    </xdr:from>
    <xdr:to>
      <xdr:col>9</xdr:col>
      <xdr:colOff>461010</xdr:colOff>
      <xdr:row>24</xdr:row>
      <xdr:rowOff>22860</xdr:rowOff>
    </xdr:to>
    <xdr:pic>
      <xdr:nvPicPr>
        <xdr:cNvPr id="4" name="Picture 21">
          <a:extLst>
            <a:ext uri="{FF2B5EF4-FFF2-40B4-BE49-F238E27FC236}">
              <a16:creationId xmlns:a16="http://schemas.microsoft.com/office/drawing/2014/main" id="{CC0A108B-663E-4F8D-8864-3ABD6DADBC4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1435" y="1325880"/>
          <a:ext cx="5476875" cy="4206240"/>
        </a:xfrm>
        <a:prstGeom prst="rect">
          <a:avLst/>
        </a:prstGeom>
        <a:noFill/>
        <a:ln w="9525">
          <a:noFill/>
          <a:miter lim="800000"/>
          <a:headEnd/>
          <a:tailEnd/>
        </a:ln>
      </xdr:spPr>
    </xdr:pic>
    <xdr:clientData/>
  </xdr:twoCellAnchor>
  <xdr:twoCellAnchor>
    <xdr:from>
      <xdr:col>8</xdr:col>
      <xdr:colOff>312420</xdr:colOff>
      <xdr:row>11</xdr:row>
      <xdr:rowOff>160020</xdr:rowOff>
    </xdr:from>
    <xdr:to>
      <xdr:col>10</xdr:col>
      <xdr:colOff>83820</xdr:colOff>
      <xdr:row>14</xdr:row>
      <xdr:rowOff>234315</xdr:rowOff>
    </xdr:to>
    <xdr:sp macro="" textlink="">
      <xdr:nvSpPr>
        <xdr:cNvPr id="5" name="右矢印 1">
          <a:extLst>
            <a:ext uri="{FF2B5EF4-FFF2-40B4-BE49-F238E27FC236}">
              <a16:creationId xmlns:a16="http://schemas.microsoft.com/office/drawing/2014/main" id="{EC7786CF-6B65-451A-AC86-45CF38794F42}"/>
            </a:ext>
          </a:extLst>
        </xdr:cNvPr>
        <xdr:cNvSpPr>
          <a:spLocks noChangeArrowheads="1"/>
        </xdr:cNvSpPr>
      </xdr:nvSpPr>
      <xdr:spPr bwMode="auto">
        <a:xfrm>
          <a:off x="4968240" y="3307080"/>
          <a:ext cx="800100" cy="897255"/>
        </a:xfrm>
        <a:prstGeom prst="rightArrow">
          <a:avLst>
            <a:gd name="adj1" fmla="val 50000"/>
            <a:gd name="adj2" fmla="val 50002"/>
          </a:avLst>
        </a:prstGeom>
        <a:solidFill>
          <a:srgbClr val="C0C0C0"/>
        </a:solidFill>
        <a:ln w="9525">
          <a:miter lim="800000"/>
          <a:headEnd/>
          <a:tailEnd/>
        </a:ln>
        <a:scene3d>
          <a:camera prst="legacyObliqueTopLeft"/>
          <a:lightRig rig="legacyFlat3" dir="t"/>
        </a:scene3d>
        <a:sp3d extrusionH="430200" prstMaterial="legacyMatte">
          <a:bevelT w="13500" h="13500" prst="angle"/>
          <a:bevelB w="13500" h="13500" prst="angle"/>
          <a:extrusionClr>
            <a:srgbClr val="C0C0C0"/>
          </a:extrusionClr>
        </a:sp3d>
      </xdr:spPr>
    </xdr:sp>
    <xdr:clientData/>
  </xdr:twoCellAnchor>
  <xdr:twoCellAnchor>
    <xdr:from>
      <xdr:col>2</xdr:col>
      <xdr:colOff>342900</xdr:colOff>
      <xdr:row>18</xdr:row>
      <xdr:rowOff>647700</xdr:rowOff>
    </xdr:from>
    <xdr:to>
      <xdr:col>6</xdr:col>
      <xdr:colOff>590550</xdr:colOff>
      <xdr:row>23</xdr:row>
      <xdr:rowOff>152400</xdr:rowOff>
    </xdr:to>
    <xdr:sp macro="" textlink="">
      <xdr:nvSpPr>
        <xdr:cNvPr id="6" name="Text Box 23">
          <a:extLst>
            <a:ext uri="{FF2B5EF4-FFF2-40B4-BE49-F238E27FC236}">
              <a16:creationId xmlns:a16="http://schemas.microsoft.com/office/drawing/2014/main" id="{9E344AD3-7D29-4D17-A753-344352381F71}"/>
            </a:ext>
          </a:extLst>
        </xdr:cNvPr>
        <xdr:cNvSpPr txBox="1">
          <a:spLocks noChangeArrowheads="1"/>
        </xdr:cNvSpPr>
      </xdr:nvSpPr>
      <xdr:spPr bwMode="auto">
        <a:xfrm>
          <a:off x="1295400" y="5341620"/>
          <a:ext cx="2716530" cy="1524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12/1</a:t>
          </a: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12/30</a:t>
          </a: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1/30</a:t>
          </a:r>
        </a:p>
      </xdr:txBody>
    </xdr:sp>
    <xdr:clientData/>
  </xdr:twoCellAnchor>
  <xdr:twoCellAnchor>
    <xdr:from>
      <xdr:col>5</xdr:col>
      <xdr:colOff>43814</xdr:colOff>
      <xdr:row>8</xdr:row>
      <xdr:rowOff>3810</xdr:rowOff>
    </xdr:from>
    <xdr:to>
      <xdr:col>5</xdr:col>
      <xdr:colOff>377189</xdr:colOff>
      <xdr:row>9</xdr:row>
      <xdr:rowOff>51435</xdr:rowOff>
    </xdr:to>
    <xdr:sp macro="" textlink="">
      <xdr:nvSpPr>
        <xdr:cNvPr id="7" name="テキスト ボックス 6">
          <a:extLst>
            <a:ext uri="{FF2B5EF4-FFF2-40B4-BE49-F238E27FC236}">
              <a16:creationId xmlns:a16="http://schemas.microsoft.com/office/drawing/2014/main" id="{63EEE0A0-4FCB-431C-8ED4-1D246DB9FB18}"/>
            </a:ext>
          </a:extLst>
        </xdr:cNvPr>
        <xdr:cNvSpPr txBox="1"/>
      </xdr:nvSpPr>
      <xdr:spPr>
        <a:xfrm>
          <a:off x="2847974" y="2327910"/>
          <a:ext cx="333375" cy="321945"/>
        </a:xfrm>
        <a:prstGeom prst="rect">
          <a:avLst/>
        </a:prstGeom>
        <a:solidFill>
          <a:srgbClr val="FFCCCC">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日</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49306</xdr:colOff>
      <xdr:row>0</xdr:row>
      <xdr:rowOff>13335</xdr:rowOff>
    </xdr:from>
    <xdr:to>
      <xdr:col>2</xdr:col>
      <xdr:colOff>245204</xdr:colOff>
      <xdr:row>0</xdr:row>
      <xdr:rowOff>230505</xdr:rowOff>
    </xdr:to>
    <xdr:pic>
      <xdr:nvPicPr>
        <xdr:cNvPr id="2" name="図 1" descr="感染症・食中毒情報">
          <a:extLst>
            <a:ext uri="{FF2B5EF4-FFF2-40B4-BE49-F238E27FC236}">
              <a16:creationId xmlns:a16="http://schemas.microsoft.com/office/drawing/2014/main" id="{F3DC39EB-F9B0-439D-9039-ED38C533729B}"/>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49306" y="13335"/>
          <a:ext cx="2303817" cy="217170"/>
        </a:xfrm>
        <a:prstGeom prst="rect">
          <a:avLst/>
        </a:prstGeom>
        <a:noFill/>
        <a:ln w="9525">
          <a:noFill/>
          <a:miter lim="800000"/>
          <a:headEnd/>
          <a:tailEnd/>
        </a:ln>
      </xdr:spPr>
    </xdr:pic>
    <xdr:clientData/>
  </xdr:twoCellAnchor>
  <xdr:twoCellAnchor editAs="oneCell">
    <xdr:from>
      <xdr:col>2</xdr:col>
      <xdr:colOff>1</xdr:colOff>
      <xdr:row>15</xdr:row>
      <xdr:rowOff>31753</xdr:rowOff>
    </xdr:from>
    <xdr:to>
      <xdr:col>2</xdr:col>
      <xdr:colOff>4009247</xdr:colOff>
      <xdr:row>33</xdr:row>
      <xdr:rowOff>111126</xdr:rowOff>
    </xdr:to>
    <xdr:pic>
      <xdr:nvPicPr>
        <xdr:cNvPr id="4" name="図 3">
          <a:extLst>
            <a:ext uri="{FF2B5EF4-FFF2-40B4-BE49-F238E27FC236}">
              <a16:creationId xmlns:a16="http://schemas.microsoft.com/office/drawing/2014/main" id="{9918D22E-2F76-EAF0-DCF9-EC4F216B5BF6}"/>
            </a:ext>
          </a:extLst>
        </xdr:cNvPr>
        <xdr:cNvPicPr>
          <a:picLocks noChangeAspect="1"/>
        </xdr:cNvPicPr>
      </xdr:nvPicPr>
      <xdr:blipFill>
        <a:blip xmlns:r="http://schemas.openxmlformats.org/officeDocument/2006/relationships" r:embed="rId2"/>
        <a:stretch>
          <a:fillRect/>
        </a:stretch>
      </xdr:blipFill>
      <xdr:spPr>
        <a:xfrm>
          <a:off x="2111376" y="8128003"/>
          <a:ext cx="4009246" cy="32146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37</xdr:row>
      <xdr:rowOff>0</xdr:rowOff>
    </xdr:from>
    <xdr:ext cx="47625" cy="9525"/>
    <xdr:pic>
      <xdr:nvPicPr>
        <xdr:cNvPr id="2" name="図 4" descr="http://www1.pref.shimane.lg.jp/contents/kansen/dis/zensu/sp.gif">
          <a:extLst>
            <a:ext uri="{FF2B5EF4-FFF2-40B4-BE49-F238E27FC236}">
              <a16:creationId xmlns:a16="http://schemas.microsoft.com/office/drawing/2014/main" id="{A73A6A93-9A8D-412D-A8EA-0FAE5B5B7A7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5715000"/>
          <a:ext cx="47625" cy="9525"/>
        </a:xfrm>
        <a:prstGeom prst="rect">
          <a:avLst/>
        </a:prstGeom>
        <a:noFill/>
        <a:ln w="9525">
          <a:noFill/>
          <a:miter lim="800000"/>
          <a:headEnd/>
          <a:tailEnd/>
        </a:ln>
      </xdr:spPr>
    </xdr:pic>
    <xdr:clientData/>
  </xdr:oneCellAnchor>
  <xdr:twoCellAnchor>
    <xdr:from>
      <xdr:col>6</xdr:col>
      <xdr:colOff>457199</xdr:colOff>
      <xdr:row>25</xdr:row>
      <xdr:rowOff>66675</xdr:rowOff>
    </xdr:from>
    <xdr:to>
      <xdr:col>9</xdr:col>
      <xdr:colOff>0</xdr:colOff>
      <xdr:row>27</xdr:row>
      <xdr:rowOff>811</xdr:rowOff>
    </xdr:to>
    <xdr:sp macro="" textlink="">
      <xdr:nvSpPr>
        <xdr:cNvPr id="3" name="テキスト ボックス 2">
          <a:extLst>
            <a:ext uri="{FF2B5EF4-FFF2-40B4-BE49-F238E27FC236}">
              <a16:creationId xmlns:a16="http://schemas.microsoft.com/office/drawing/2014/main" id="{A2630DC2-FF6E-4F68-9ECB-C6FEB26BD830}"/>
            </a:ext>
          </a:extLst>
        </xdr:cNvPr>
        <xdr:cNvSpPr txBox="1"/>
      </xdr:nvSpPr>
      <xdr:spPr>
        <a:xfrm>
          <a:off x="3352799" y="3686175"/>
          <a:ext cx="1384935" cy="238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Ｈ２９／８月は非常に多かった</a:t>
          </a:r>
        </a:p>
      </xdr:txBody>
    </xdr:sp>
    <xdr:clientData/>
  </xdr:twoCellAnchor>
  <xdr:twoCellAnchor>
    <xdr:from>
      <xdr:col>21</xdr:col>
      <xdr:colOff>95250</xdr:colOff>
      <xdr:row>17</xdr:row>
      <xdr:rowOff>0</xdr:rowOff>
    </xdr:from>
    <xdr:to>
      <xdr:col>24</xdr:col>
      <xdr:colOff>851</xdr:colOff>
      <xdr:row>23</xdr:row>
      <xdr:rowOff>90488</xdr:rowOff>
    </xdr:to>
    <xdr:cxnSp macro="">
      <xdr:nvCxnSpPr>
        <xdr:cNvPr id="4" name="直線矢印コネクタ 3">
          <a:extLst>
            <a:ext uri="{FF2B5EF4-FFF2-40B4-BE49-F238E27FC236}">
              <a16:creationId xmlns:a16="http://schemas.microsoft.com/office/drawing/2014/main" id="{F31393EA-91C4-4CAF-8D27-D1EBF85184A4}"/>
            </a:ext>
          </a:extLst>
        </xdr:cNvPr>
        <xdr:cNvCxnSpPr>
          <a:stCxn id="5" idx="1"/>
        </xdr:cNvCxnSpPr>
      </xdr:nvCxnSpPr>
      <xdr:spPr>
        <a:xfrm flipV="1">
          <a:off x="10161270" y="2689860"/>
          <a:ext cx="1300061" cy="425768"/>
        </a:xfrm>
        <a:prstGeom prst="straightConnector1">
          <a:avLst/>
        </a:prstGeom>
        <a:ln>
          <a:tailEnd type="arrow"/>
        </a:ln>
      </xdr:spPr>
      <xdr:style>
        <a:lnRef idx="1">
          <a:schemeClr val="accent3"/>
        </a:lnRef>
        <a:fillRef idx="0">
          <a:schemeClr val="accent3"/>
        </a:fillRef>
        <a:effectRef idx="0">
          <a:schemeClr val="accent3"/>
        </a:effectRef>
        <a:fontRef idx="minor">
          <a:schemeClr val="tx1"/>
        </a:fontRef>
      </xdr:style>
    </xdr:cxnSp>
    <xdr:clientData/>
  </xdr:twoCellAnchor>
  <xdr:twoCellAnchor>
    <xdr:from>
      <xdr:col>21</xdr:col>
      <xdr:colOff>95250</xdr:colOff>
      <xdr:row>21</xdr:row>
      <xdr:rowOff>95250</xdr:rowOff>
    </xdr:from>
    <xdr:to>
      <xdr:col>27</xdr:col>
      <xdr:colOff>171450</xdr:colOff>
      <xdr:row>25</xdr:row>
      <xdr:rowOff>28575</xdr:rowOff>
    </xdr:to>
    <xdr:sp macro="" textlink="">
      <xdr:nvSpPr>
        <xdr:cNvPr id="5" name="テキスト ボックス 4">
          <a:extLst>
            <a:ext uri="{FF2B5EF4-FFF2-40B4-BE49-F238E27FC236}">
              <a16:creationId xmlns:a16="http://schemas.microsoft.com/office/drawing/2014/main" id="{DD89DE26-B886-4CB9-81E9-2FC4123BCF07}"/>
            </a:ext>
          </a:extLst>
        </xdr:cNvPr>
        <xdr:cNvSpPr txBox="1"/>
      </xdr:nvSpPr>
      <xdr:spPr>
        <a:xfrm>
          <a:off x="10161270" y="2785110"/>
          <a:ext cx="2865120" cy="8629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a:effectLst/>
            </a:rPr>
            <a:t>2011</a:t>
          </a:r>
          <a:r>
            <a:rPr lang="ja-JP" altLang="en-US" sz="800">
              <a:effectLst/>
            </a:rPr>
            <a:t>年</a:t>
          </a:r>
          <a:r>
            <a:rPr lang="en-US" altLang="ja-JP" sz="800">
              <a:effectLst/>
            </a:rPr>
            <a:t>8</a:t>
          </a:r>
          <a:r>
            <a:rPr lang="ja-JP" altLang="en-US" sz="800">
              <a:effectLst/>
            </a:rPr>
            <a:t>月に外食チェーン店が原因とされた赤痢菌</a:t>
          </a:r>
          <a:r>
            <a:rPr lang="en-US" altLang="ja-JP" sz="800" i="1">
              <a:effectLst/>
            </a:rPr>
            <a:t>Shigella sonnei</a:t>
          </a:r>
          <a:r>
            <a:rPr lang="ja-JP" altLang="en-US" sz="800">
              <a:effectLst/>
            </a:rPr>
            <a:t>の広域集団感染事例が青森県、宮城県、山形県、福島県において発生した。本事例は、それとほぼ同時期に発生しておりその関連性が強く疑われた事例である。</a:t>
          </a:r>
          <a:endParaRPr kumimoji="1" lang="ja-JP" altLang="en-US" sz="800"/>
        </a:p>
      </xdr:txBody>
    </xdr:sp>
    <xdr:clientData/>
  </xdr:twoCellAnchor>
  <xdr:twoCellAnchor>
    <xdr:from>
      <xdr:col>25</xdr:col>
      <xdr:colOff>219075</xdr:colOff>
      <xdr:row>12</xdr:row>
      <xdr:rowOff>0</xdr:rowOff>
    </xdr:from>
    <xdr:to>
      <xdr:col>31</xdr:col>
      <xdr:colOff>613410</xdr:colOff>
      <xdr:row>12</xdr:row>
      <xdr:rowOff>0</xdr:rowOff>
    </xdr:to>
    <xdr:grpSp>
      <xdr:nvGrpSpPr>
        <xdr:cNvPr id="6" name="グループ化 8580">
          <a:extLst>
            <a:ext uri="{FF2B5EF4-FFF2-40B4-BE49-F238E27FC236}">
              <a16:creationId xmlns:a16="http://schemas.microsoft.com/office/drawing/2014/main" id="{60D463FD-8BC5-4986-AA93-7CD1EEEB6691}"/>
            </a:ext>
          </a:extLst>
        </xdr:cNvPr>
        <xdr:cNvGrpSpPr>
          <a:grpSpLocks/>
        </xdr:cNvGrpSpPr>
      </xdr:nvGrpSpPr>
      <xdr:grpSpPr bwMode="auto">
        <a:xfrm>
          <a:off x="12165542" y="2709333"/>
          <a:ext cx="3493135" cy="0"/>
          <a:chOff x="13125451" y="1438276"/>
          <a:chExt cx="3733799" cy="628650"/>
        </a:xfrm>
      </xdr:grpSpPr>
      <xdr:sp macro="" textlink="">
        <xdr:nvSpPr>
          <xdr:cNvPr id="7" name="テキスト ボックス 6">
            <a:extLst>
              <a:ext uri="{FF2B5EF4-FFF2-40B4-BE49-F238E27FC236}">
                <a16:creationId xmlns:a16="http://schemas.microsoft.com/office/drawing/2014/main" id="{C360AAC2-469F-765E-4130-101B318A56E9}"/>
              </a:ext>
            </a:extLst>
          </xdr:cNvPr>
          <xdr:cNvSpPr txBox="1"/>
        </xdr:nvSpPr>
        <xdr:spPr>
          <a:xfrm>
            <a:off x="14969416" y="1438276"/>
            <a:ext cx="1889834"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b="1">
                <a:solidFill>
                  <a:schemeClr val="dk1"/>
                </a:solidFill>
                <a:effectLst/>
                <a:latin typeface="+mn-lt"/>
                <a:ea typeface="+mn-ea"/>
                <a:cs typeface="+mn-cs"/>
              </a:rPr>
              <a:t>2018</a:t>
            </a:r>
            <a:r>
              <a:rPr lang="ja-JP" altLang="en-US" sz="800" b="1">
                <a:solidFill>
                  <a:schemeClr val="dk1"/>
                </a:solidFill>
                <a:effectLst/>
                <a:latin typeface="+mn-lt"/>
                <a:ea typeface="+mn-ea"/>
                <a:cs typeface="+mn-cs"/>
              </a:rPr>
              <a:t>年</a:t>
            </a:r>
            <a:r>
              <a:rPr lang="en-US" altLang="ja-JP" sz="800" b="1">
                <a:solidFill>
                  <a:schemeClr val="dk1"/>
                </a:solidFill>
                <a:effectLst/>
                <a:latin typeface="+mn-lt"/>
                <a:ea typeface="+mn-ea"/>
                <a:cs typeface="+mn-cs"/>
              </a:rPr>
              <a:t>10</a:t>
            </a:r>
            <a:r>
              <a:rPr lang="ja-JP" altLang="en-US" sz="800" b="1">
                <a:solidFill>
                  <a:schemeClr val="dk1"/>
                </a:solidFill>
                <a:effectLst/>
                <a:latin typeface="+mn-lt"/>
                <a:ea typeface="+mn-ea"/>
                <a:cs typeface="+mn-cs"/>
              </a:rPr>
              <a:t>月</a:t>
            </a:r>
            <a:r>
              <a:rPr lang="en-US" altLang="ja-JP" sz="800">
                <a:solidFill>
                  <a:schemeClr val="dk1"/>
                </a:solidFill>
                <a:effectLst/>
                <a:latin typeface="+mn-lt"/>
                <a:ea typeface="+mn-ea"/>
                <a:cs typeface="+mn-cs"/>
              </a:rPr>
              <a:t>3</a:t>
            </a:r>
            <a:r>
              <a:rPr lang="ja-JP" altLang="en-US" sz="800">
                <a:solidFill>
                  <a:schemeClr val="dk1"/>
                </a:solidFill>
                <a:effectLst/>
                <a:latin typeface="+mn-lt"/>
                <a:ea typeface="+mn-ea"/>
                <a:cs typeface="+mn-cs"/>
              </a:rPr>
              <a:t>日、山梨県内の宿坊を利用した</a:t>
            </a:r>
            <a:r>
              <a:rPr lang="en-US" altLang="ja-JP" sz="800">
                <a:solidFill>
                  <a:schemeClr val="dk1"/>
                </a:solidFill>
                <a:effectLst/>
                <a:latin typeface="+mn-lt"/>
                <a:ea typeface="+mn-ea"/>
                <a:cs typeface="+mn-cs"/>
              </a:rPr>
              <a:t>2</a:t>
            </a:r>
            <a:r>
              <a:rPr lang="ja-JP" altLang="en-US" sz="800">
                <a:solidFill>
                  <a:schemeClr val="dk1"/>
                </a:solidFill>
                <a:effectLst/>
                <a:latin typeface="+mn-lt"/>
                <a:ea typeface="+mn-ea"/>
                <a:cs typeface="+mn-cs"/>
              </a:rPr>
              <a:t>グループ</a:t>
            </a:r>
            <a:r>
              <a:rPr lang="en-US" altLang="ja-JP" sz="800">
                <a:solidFill>
                  <a:schemeClr val="dk1"/>
                </a:solidFill>
                <a:effectLst/>
                <a:latin typeface="+mn-lt"/>
                <a:ea typeface="+mn-ea"/>
                <a:cs typeface="+mn-cs"/>
              </a:rPr>
              <a:t>42</a:t>
            </a:r>
            <a:r>
              <a:rPr lang="ja-JP" altLang="en-US" sz="800">
                <a:solidFill>
                  <a:schemeClr val="dk1"/>
                </a:solidFill>
                <a:effectLst/>
                <a:latin typeface="+mn-lt"/>
                <a:ea typeface="+mn-ea"/>
                <a:cs typeface="+mn-cs"/>
              </a:rPr>
              <a:t>名が</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にかかりました。使用水や従事者からは</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菌が検出されておらず現在のところ感染源は不明です。 </a:t>
            </a:r>
            <a:endParaRPr kumimoji="1" lang="ja-JP" altLang="en-US" sz="800"/>
          </a:p>
        </xdr:txBody>
      </xdr:sp>
      <xdr:cxnSp macro="">
        <xdr:nvCxnSpPr>
          <xdr:cNvPr id="8" name="直線矢印コネクタ 7">
            <a:extLst>
              <a:ext uri="{FF2B5EF4-FFF2-40B4-BE49-F238E27FC236}">
                <a16:creationId xmlns:a16="http://schemas.microsoft.com/office/drawing/2014/main" id="{882D1CF6-D76A-AF9E-1E97-46D6B72852C9}"/>
              </a:ext>
            </a:extLst>
          </xdr:cNvPr>
          <xdr:cNvCxnSpPr/>
        </xdr:nvCxnSpPr>
        <xdr:spPr>
          <a:xfrm flipH="1">
            <a:off x="13125451" y="1560740"/>
            <a:ext cx="1853139" cy="24493"/>
          </a:xfrm>
          <a:prstGeom prst="straightConnector1">
            <a:avLst/>
          </a:prstGeom>
          <a:ln>
            <a:solidFill>
              <a:schemeClr val="accent3"/>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388620</xdr:colOff>
      <xdr:row>12</xdr:row>
      <xdr:rowOff>0</xdr:rowOff>
    </xdr:from>
    <xdr:to>
      <xdr:col>13</xdr:col>
      <xdr:colOff>447675</xdr:colOff>
      <xdr:row>24</xdr:row>
      <xdr:rowOff>190501</xdr:rowOff>
    </xdr:to>
    <xdr:grpSp>
      <xdr:nvGrpSpPr>
        <xdr:cNvPr id="9" name="グループ化 8584">
          <a:extLst>
            <a:ext uri="{FF2B5EF4-FFF2-40B4-BE49-F238E27FC236}">
              <a16:creationId xmlns:a16="http://schemas.microsoft.com/office/drawing/2014/main" id="{80DF7E7E-9926-4233-995F-56CAEE6F2057}"/>
            </a:ext>
          </a:extLst>
        </xdr:cNvPr>
        <xdr:cNvGrpSpPr>
          <a:grpSpLocks/>
        </xdr:cNvGrpSpPr>
      </xdr:nvGrpSpPr>
      <xdr:grpSpPr bwMode="auto">
        <a:xfrm>
          <a:off x="4224020" y="2709333"/>
          <a:ext cx="2387388" cy="706968"/>
          <a:chOff x="4514850" y="1800225"/>
          <a:chExt cx="2619375" cy="1809750"/>
        </a:xfrm>
      </xdr:grpSpPr>
      <xdr:sp macro="" textlink="">
        <xdr:nvSpPr>
          <xdr:cNvPr id="10" name="テキスト ボックス 9">
            <a:extLst>
              <a:ext uri="{FF2B5EF4-FFF2-40B4-BE49-F238E27FC236}">
                <a16:creationId xmlns:a16="http://schemas.microsoft.com/office/drawing/2014/main" id="{5CA24504-81A1-B344-629B-0F2306797F39}"/>
              </a:ext>
            </a:extLst>
          </xdr:cNvPr>
          <xdr:cNvSpPr txBox="1"/>
        </xdr:nvSpPr>
        <xdr:spPr>
          <a:xfrm>
            <a:off x="4714875" y="2981325"/>
            <a:ext cx="2419350" cy="628650"/>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a:effectLst/>
              </a:rPr>
              <a:t>埼玉県と群馬県の総菜店で販売されたポテトサラダを食べた人が腸管出血性大腸菌</a:t>
            </a:r>
            <a:r>
              <a:rPr lang="en-US" altLang="ja-JP" sz="800">
                <a:effectLst/>
              </a:rPr>
              <a:t>O157</a:t>
            </a:r>
            <a:r>
              <a:rPr lang="ja-JP" altLang="en-US" sz="800">
                <a:effectLst/>
              </a:rPr>
              <a:t>に感染した、という集団食中毒に関するニュースが</a:t>
            </a:r>
            <a:r>
              <a:rPr lang="en-US" altLang="ja-JP" sz="800">
                <a:effectLst/>
              </a:rPr>
              <a:t>2017</a:t>
            </a:r>
            <a:r>
              <a:rPr lang="ja-JP" altLang="en-US" sz="800">
                <a:effectLst/>
              </a:rPr>
              <a:t>年</a:t>
            </a:r>
            <a:r>
              <a:rPr lang="en-US" altLang="ja-JP" sz="800">
                <a:effectLst/>
              </a:rPr>
              <a:t>8</a:t>
            </a:r>
            <a:r>
              <a:rPr lang="ja-JP" altLang="en-US" sz="800">
                <a:effectLst/>
              </a:rPr>
              <a:t>月</a:t>
            </a:r>
            <a:r>
              <a:rPr lang="en-US" altLang="ja-JP" sz="800">
                <a:effectLst/>
              </a:rPr>
              <a:t>21</a:t>
            </a:r>
            <a:r>
              <a:rPr lang="ja-JP" altLang="en-US" sz="800">
                <a:effectLst/>
              </a:rPr>
              <a:t>日以降、新聞やテレビで取り上げられました。</a:t>
            </a:r>
            <a:endParaRPr kumimoji="1" lang="ja-JP" altLang="en-US" sz="800"/>
          </a:p>
        </xdr:txBody>
      </xdr:sp>
      <xdr:cxnSp macro="">
        <xdr:nvCxnSpPr>
          <xdr:cNvPr id="11" name="直線矢印コネクタ 10">
            <a:extLst>
              <a:ext uri="{FF2B5EF4-FFF2-40B4-BE49-F238E27FC236}">
                <a16:creationId xmlns:a16="http://schemas.microsoft.com/office/drawing/2014/main" id="{09865F7A-CD45-24D5-065A-1BC40B62CBEA}"/>
              </a:ext>
            </a:extLst>
          </xdr:cNvPr>
          <xdr:cNvCxnSpPr/>
        </xdr:nvCxnSpPr>
        <xdr:spPr>
          <a:xfrm flipH="1" flipV="1">
            <a:off x="4514850" y="1800225"/>
            <a:ext cx="114300" cy="1190625"/>
          </a:xfrm>
          <a:prstGeom prst="straightConnector1">
            <a:avLst/>
          </a:prstGeom>
          <a:ln>
            <a:solidFill>
              <a:schemeClr val="accent2">
                <a:lumMod val="75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152400</xdr:colOff>
      <xdr:row>12</xdr:row>
      <xdr:rowOff>0</xdr:rowOff>
    </xdr:from>
    <xdr:to>
      <xdr:col>9</xdr:col>
      <xdr:colOff>0</xdr:colOff>
      <xdr:row>24</xdr:row>
      <xdr:rowOff>190500</xdr:rowOff>
    </xdr:to>
    <xdr:grpSp>
      <xdr:nvGrpSpPr>
        <xdr:cNvPr id="12" name="グループ化 8588">
          <a:extLst>
            <a:ext uri="{FF2B5EF4-FFF2-40B4-BE49-F238E27FC236}">
              <a16:creationId xmlns:a16="http://schemas.microsoft.com/office/drawing/2014/main" id="{30F2291B-6ACA-4366-9D70-723627948843}"/>
            </a:ext>
          </a:extLst>
        </xdr:cNvPr>
        <xdr:cNvGrpSpPr>
          <a:grpSpLocks/>
        </xdr:cNvGrpSpPr>
      </xdr:nvGrpSpPr>
      <xdr:grpSpPr bwMode="auto">
        <a:xfrm>
          <a:off x="2590800" y="2709333"/>
          <a:ext cx="1710267" cy="706967"/>
          <a:chOff x="2697628" y="2705100"/>
          <a:chExt cx="1969622" cy="904876"/>
        </a:xfrm>
      </xdr:grpSpPr>
      <xdr:sp macro="" textlink="">
        <xdr:nvSpPr>
          <xdr:cNvPr id="13" name="テキスト ボックス 12">
            <a:extLst>
              <a:ext uri="{FF2B5EF4-FFF2-40B4-BE49-F238E27FC236}">
                <a16:creationId xmlns:a16="http://schemas.microsoft.com/office/drawing/2014/main" id="{907B9737-A322-8307-8E2B-9C5009779ABD}"/>
              </a:ext>
            </a:extLst>
          </xdr:cNvPr>
          <xdr:cNvSpPr txBox="1"/>
        </xdr:nvSpPr>
        <xdr:spPr>
          <a:xfrm>
            <a:off x="2697628" y="2962275"/>
            <a:ext cx="1969622" cy="647701"/>
          </a:xfrm>
          <a:prstGeom prst="rect">
            <a:avLst/>
          </a:prstGeom>
          <a:solidFill>
            <a:schemeClr val="lt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u="none"/>
              <a:t>岩井食品：</a:t>
            </a:r>
            <a:r>
              <a:rPr lang="ja-JP" altLang="ja-JP" sz="800" b="0" u="none">
                <a:solidFill>
                  <a:sysClr val="windowText" lastClr="000000"/>
                </a:solidFill>
              </a:rPr>
              <a:t>白菜の浅漬け製品「白菜きりづけ」による</a:t>
            </a:r>
            <a:r>
              <a:rPr lang="ja-JP" altLang="ja-JP" sz="800" b="0" u="none">
                <a:solidFill>
                  <a:sysClr val="windowText" lastClr="000000"/>
                </a:solidFill>
                <a:hlinkClick xmlns:r="http://schemas.openxmlformats.org/officeDocument/2006/relationships" r:id=""/>
              </a:rPr>
              <a:t>病原性大腸菌</a:t>
            </a:r>
            <a:r>
              <a:rPr lang="ja-JP" altLang="ja-JP" sz="800" b="0" u="none">
                <a:solidFill>
                  <a:sysClr val="windowText" lastClr="000000"/>
                </a:solidFill>
              </a:rPr>
              <a:t>の集団</a:t>
            </a:r>
            <a:r>
              <a:rPr lang="ja-JP" altLang="ja-JP" sz="800" b="0" u="none">
                <a:solidFill>
                  <a:sysClr val="windowText" lastClr="000000"/>
                </a:solidFill>
                <a:hlinkClick xmlns:r="http://schemas.openxmlformats.org/officeDocument/2006/relationships" r:id=""/>
              </a:rPr>
              <a:t>食中毒</a:t>
            </a:r>
            <a:r>
              <a:rPr lang="ja-JP" altLang="ja-JP" sz="800" b="0" u="none">
                <a:solidFill>
                  <a:sysClr val="windowText" lastClr="000000"/>
                </a:solidFill>
              </a:rPr>
              <a:t>事件が発生し、最終的に169人が発症</a:t>
            </a:r>
            <a:r>
              <a:rPr lang="ja-JP" altLang="ja-JP" sz="800" b="0" u="none" baseline="30000">
                <a:solidFill>
                  <a:sysClr val="windowText" lastClr="000000"/>
                </a:solidFill>
                <a:hlinkClick xmlns:r="http://schemas.openxmlformats.org/officeDocument/2006/relationships" r:id=""/>
              </a:rPr>
              <a:t>[8]</a:t>
            </a:r>
            <a:r>
              <a:rPr lang="ja-JP" altLang="ja-JP" sz="800" b="0" u="none">
                <a:solidFill>
                  <a:sysClr val="windowText" lastClr="000000"/>
                </a:solidFill>
              </a:rPr>
              <a:t>、8人が死亡する事態</a:t>
            </a:r>
            <a:endParaRPr kumimoji="1" lang="ja-JP" altLang="en-US" sz="800" b="0" u="none">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E029C771-A03B-B706-A5E4-14E02C7666C2}"/>
              </a:ext>
            </a:extLst>
          </xdr:cNvPr>
          <xdr:cNvCxnSpPr/>
        </xdr:nvCxnSpPr>
        <xdr:spPr>
          <a:xfrm flipV="1">
            <a:off x="4191000" y="2705100"/>
            <a:ext cx="190500" cy="228600"/>
          </a:xfrm>
          <a:prstGeom prst="straightConnector1">
            <a:avLst/>
          </a:prstGeom>
          <a:ln>
            <a:solidFill>
              <a:schemeClr val="accent3">
                <a:lumMod val="50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171830</xdr:colOff>
      <xdr:row>27</xdr:row>
      <xdr:rowOff>39794</xdr:rowOff>
    </xdr:from>
    <xdr:to>
      <xdr:col>13</xdr:col>
      <xdr:colOff>595086</xdr:colOff>
      <xdr:row>54</xdr:row>
      <xdr:rowOff>85514</xdr:rowOff>
    </xdr:to>
    <xdr:graphicFrame macro="">
      <xdr:nvGraphicFramePr>
        <xdr:cNvPr id="15" name="グラフ 14">
          <a:extLst>
            <a:ext uri="{FF2B5EF4-FFF2-40B4-BE49-F238E27FC236}">
              <a16:creationId xmlns:a16="http://schemas.microsoft.com/office/drawing/2014/main" id="{B96FFE0B-AAE8-4004-9EC3-4C4288823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406517</xdr:colOff>
      <xdr:row>27</xdr:row>
      <xdr:rowOff>69046</xdr:rowOff>
    </xdr:from>
    <xdr:to>
      <xdr:col>29</xdr:col>
      <xdr:colOff>5813</xdr:colOff>
      <xdr:row>54</xdr:row>
      <xdr:rowOff>137626</xdr:rowOff>
    </xdr:to>
    <xdr:graphicFrame macro="">
      <xdr:nvGraphicFramePr>
        <xdr:cNvPr id="16" name="グラフ 15">
          <a:extLst>
            <a:ext uri="{FF2B5EF4-FFF2-40B4-BE49-F238E27FC236}">
              <a16:creationId xmlns:a16="http://schemas.microsoft.com/office/drawing/2014/main" id="{D8890ACB-60DD-4876-BF41-92E2FFB7C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203200</xdr:colOff>
      <xdr:row>7</xdr:row>
      <xdr:rowOff>0</xdr:rowOff>
    </xdr:from>
    <xdr:to>
      <xdr:col>27</xdr:col>
      <xdr:colOff>228600</xdr:colOff>
      <xdr:row>23</xdr:row>
      <xdr:rowOff>143933</xdr:rowOff>
    </xdr:to>
    <xdr:cxnSp macro="">
      <xdr:nvCxnSpPr>
        <xdr:cNvPr id="17" name="直線矢印コネクタ 16">
          <a:extLst>
            <a:ext uri="{FF2B5EF4-FFF2-40B4-BE49-F238E27FC236}">
              <a16:creationId xmlns:a16="http://schemas.microsoft.com/office/drawing/2014/main" id="{CC105470-DB66-43AF-A596-CF9448C537D1}"/>
            </a:ext>
          </a:extLst>
        </xdr:cNvPr>
        <xdr:cNvCxnSpPr/>
      </xdr:nvCxnSpPr>
      <xdr:spPr>
        <a:xfrm flipV="1">
          <a:off x="8890000" y="1540933"/>
          <a:ext cx="4216400" cy="1651000"/>
        </a:xfrm>
        <a:prstGeom prst="straightConnector1">
          <a:avLst/>
        </a:prstGeom>
        <a:ln>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108857</xdr:colOff>
      <xdr:row>6</xdr:row>
      <xdr:rowOff>245534</xdr:rowOff>
    </xdr:from>
    <xdr:to>
      <xdr:col>12</xdr:col>
      <xdr:colOff>237066</xdr:colOff>
      <xdr:row>24</xdr:row>
      <xdr:rowOff>7776</xdr:rowOff>
    </xdr:to>
    <xdr:cxnSp macro="">
      <xdr:nvCxnSpPr>
        <xdr:cNvPr id="18" name="直線矢印コネクタ 17">
          <a:extLst>
            <a:ext uri="{FF2B5EF4-FFF2-40B4-BE49-F238E27FC236}">
              <a16:creationId xmlns:a16="http://schemas.microsoft.com/office/drawing/2014/main" id="{B8D4CA53-9101-4C63-B253-4086F0D2A5FF}"/>
            </a:ext>
          </a:extLst>
        </xdr:cNvPr>
        <xdr:cNvCxnSpPr/>
      </xdr:nvCxnSpPr>
      <xdr:spPr>
        <a:xfrm flipV="1">
          <a:off x="2081590" y="1532467"/>
          <a:ext cx="3853543" cy="1701109"/>
        </a:xfrm>
        <a:prstGeom prst="straightConnector1">
          <a:avLst/>
        </a:prstGeom>
        <a:ln>
          <a:solidFill>
            <a:schemeClr val="tx2">
              <a:lumMod val="60000"/>
              <a:lumOff val="40000"/>
            </a:schemeClr>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77056</xdr:colOff>
      <xdr:row>25</xdr:row>
      <xdr:rowOff>17124</xdr:rowOff>
    </xdr:from>
    <xdr:to>
      <xdr:col>12</xdr:col>
      <xdr:colOff>194733</xdr:colOff>
      <xdr:row>43</xdr:row>
      <xdr:rowOff>67733</xdr:rowOff>
    </xdr:to>
    <xdr:cxnSp macro="">
      <xdr:nvCxnSpPr>
        <xdr:cNvPr id="19" name="直線矢印コネクタ 18">
          <a:extLst>
            <a:ext uri="{FF2B5EF4-FFF2-40B4-BE49-F238E27FC236}">
              <a16:creationId xmlns:a16="http://schemas.microsoft.com/office/drawing/2014/main" id="{2168F919-E8A8-45CD-8C0E-25D98B85CA93}"/>
            </a:ext>
          </a:extLst>
        </xdr:cNvPr>
        <xdr:cNvCxnSpPr/>
      </xdr:nvCxnSpPr>
      <xdr:spPr>
        <a:xfrm>
          <a:off x="2049789" y="3666257"/>
          <a:ext cx="3843011" cy="3183276"/>
        </a:xfrm>
        <a:prstGeom prst="straightConnector1">
          <a:avLst/>
        </a:prstGeom>
        <a:ln>
          <a:solidFill>
            <a:sysClr val="windowText" lastClr="000000"/>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18</xdr:col>
      <xdr:colOff>358588</xdr:colOff>
      <xdr:row>25</xdr:row>
      <xdr:rowOff>22412</xdr:rowOff>
    </xdr:from>
    <xdr:to>
      <xdr:col>26</xdr:col>
      <xdr:colOff>67734</xdr:colOff>
      <xdr:row>44</xdr:row>
      <xdr:rowOff>101600</xdr:rowOff>
    </xdr:to>
    <xdr:cxnSp macro="">
      <xdr:nvCxnSpPr>
        <xdr:cNvPr id="20" name="直線矢印コネクタ 19">
          <a:extLst>
            <a:ext uri="{FF2B5EF4-FFF2-40B4-BE49-F238E27FC236}">
              <a16:creationId xmlns:a16="http://schemas.microsoft.com/office/drawing/2014/main" id="{61226CD3-9A25-40BE-A514-36C3B223D8D4}"/>
            </a:ext>
          </a:extLst>
        </xdr:cNvPr>
        <xdr:cNvCxnSpPr/>
      </xdr:nvCxnSpPr>
      <xdr:spPr>
        <a:xfrm>
          <a:off x="9045388" y="3671545"/>
          <a:ext cx="3434479" cy="3381188"/>
        </a:xfrm>
        <a:prstGeom prst="straightConnector1">
          <a:avLst/>
        </a:prstGeom>
        <a:ln>
          <a:solidFill>
            <a:schemeClr val="tx1"/>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53</xdr:row>
      <xdr:rowOff>-1</xdr:rowOff>
    </xdr:from>
    <xdr:to>
      <xdr:col>2</xdr:col>
      <xdr:colOff>4172862</xdr:colOff>
      <xdr:row>54</xdr:row>
      <xdr:rowOff>206374</xdr:rowOff>
    </xdr:to>
    <xdr:pic>
      <xdr:nvPicPr>
        <xdr:cNvPr id="2" name="図 1">
          <a:extLst>
            <a:ext uri="{FF2B5EF4-FFF2-40B4-BE49-F238E27FC236}">
              <a16:creationId xmlns:a16="http://schemas.microsoft.com/office/drawing/2014/main" id="{EEFABCA9-16B5-C402-5DBA-4C4E5E792458}"/>
            </a:ext>
          </a:extLst>
        </xdr:cNvPr>
        <xdr:cNvPicPr>
          <a:picLocks noChangeAspect="1"/>
        </xdr:cNvPicPr>
      </xdr:nvPicPr>
      <xdr:blipFill>
        <a:blip xmlns:r="http://schemas.openxmlformats.org/officeDocument/2006/relationships" r:embed="rId1"/>
        <a:stretch>
          <a:fillRect/>
        </a:stretch>
      </xdr:blipFill>
      <xdr:spPr>
        <a:xfrm>
          <a:off x="1460500" y="17025937"/>
          <a:ext cx="5538112" cy="587375"/>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40.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alpha val="28000"/>
          </a:srgbClr>
        </a:solidFill>
        <a:ln>
          <a:solidFill>
            <a:srgbClr val="C00000"/>
          </a:solidFill>
        </a:ln>
      </a:spPr>
      <a:bodyPr vertOverflow="clip" horzOverflow="clip" rtlCol="0" anchor="t"/>
      <a:lstStyle>
        <a:defPPr algn="l">
          <a:defRPr kumimoji="1" sz="2000" b="1"/>
        </a:defPPr>
      </a:lstStyle>
      <a:style>
        <a:lnRef idx="2">
          <a:schemeClr val="accent6"/>
        </a:lnRef>
        <a:fillRef idx="1">
          <a:schemeClr val="lt1"/>
        </a:fillRef>
        <a:effectRef idx="0">
          <a:schemeClr val="accent6"/>
        </a:effectRef>
        <a:fontRef idx="minor">
          <a:schemeClr val="dk1"/>
        </a:fontRef>
      </a:style>
    </a:spDef>
    <a:lnDef>
      <a:spPr/>
      <a:bodyPr/>
      <a:lstStyle/>
      <a:style>
        <a:lnRef idx="2">
          <a:schemeClr val="accent2"/>
        </a:lnRef>
        <a:fillRef idx="0">
          <a:schemeClr val="accent2"/>
        </a:fillRef>
        <a:effectRef idx="1">
          <a:schemeClr val="accent2"/>
        </a:effectRef>
        <a:fontRef idx="minor">
          <a:schemeClr val="tx1"/>
        </a:fontRef>
      </a:style>
    </a:lnDef>
    <a:txDef>
      <a:spPr>
        <a:solidFill>
          <a:schemeClr val="lt1"/>
        </a:solidFill>
        <a:ln w="9525" cmpd="sng">
          <a:solidFill>
            <a:schemeClr val="lt1">
              <a:shade val="50000"/>
            </a:schemeClr>
          </a:solidFill>
        </a:ln>
      </a:spPr>
      <a:bodyPr vertOverflow="clip" horzOverflow="clip" wrap="square" rtlCol="0" anchor="t"/>
      <a:lstStyle>
        <a:defPPr algn="l">
          <a:defRPr kumimoji="1" sz="2000">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14T07:19:26.30" personId="{00000000-0000-0000-0000-000000000000}" id="{E21493BA-FFB7-4199-8009-DCC0D5B1D7CB}">
    <text>もうすぐ終了します</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harma-sc.com/"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s://kuroneko-recall.jp/index/info.php?LinkID=30226" TargetMode="External"/><Relationship Id="rId2" Type="http://schemas.openxmlformats.org/officeDocument/2006/relationships/hyperlink" Target="https://www.recall-plus.jp/info/54800" TargetMode="External"/><Relationship Id="rId1" Type="http://schemas.openxmlformats.org/officeDocument/2006/relationships/hyperlink" Target="https://wellness-news.co.jp/posts/251213-1/" TargetMode="External"/><Relationship Id="rId6" Type="http://schemas.openxmlformats.org/officeDocument/2006/relationships/printerSettings" Target="../printerSettings/printerSettings11.bin"/><Relationship Id="rId5" Type="http://schemas.openxmlformats.org/officeDocument/2006/relationships/hyperlink" Target="https://www.recall-plus.jp/info/54769" TargetMode="External"/><Relationship Id="rId4" Type="http://schemas.openxmlformats.org/officeDocument/2006/relationships/hyperlink" Target="https://earlybirds.ddo.jp/bunseki/report/agr/potatochips/1st/index.html"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aa.go.jp/notice/entry/044364/" TargetMode="External"/><Relationship Id="rId2" Type="http://schemas.openxmlformats.org/officeDocument/2006/relationships/hyperlink" Target="https://news.ntv.co.jp/n/htv/category/society/ht39ab303adfed48e083f375b93fd2075e" TargetMode="External"/><Relationship Id="rId1" Type="http://schemas.openxmlformats.org/officeDocument/2006/relationships/hyperlink" Target="https://topics.smt.docomo.ne.jp/article/nsttv/region/nsttv-29008" TargetMode="External"/><Relationship Id="rId6" Type="http://schemas.openxmlformats.org/officeDocument/2006/relationships/printerSettings" Target="../printerSettings/printerSettings12.bin"/><Relationship Id="rId5" Type="http://schemas.openxmlformats.org/officeDocument/2006/relationships/hyperlink" Target="https://news.nicovideo.jp/watch/nw18675629?news_ref=watch_60_nw18650389" TargetMode="External"/><Relationship Id="rId4" Type="http://schemas.openxmlformats.org/officeDocument/2006/relationships/hyperlink" Target="https://topics.smt.docomo.ne.jp/article/netkeizai/business/netkeizai-16854"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idsc.tokyo-eiken.go.jp/diseases/gastro/gastro/"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chugoku-np.co.jp/articles/amp/757438" TargetMode="External"/><Relationship Id="rId7" Type="http://schemas.openxmlformats.org/officeDocument/2006/relationships/printerSettings" Target="../printerSettings/printerSettings6.bin"/><Relationship Id="rId2" Type="http://schemas.openxmlformats.org/officeDocument/2006/relationships/hyperlink" Target="https://news.yahoo.co.jp/articles/5e25ab5bb6e6138c0c89d2513a7dd2a10fc1c4d8" TargetMode="External"/><Relationship Id="rId1" Type="http://schemas.openxmlformats.org/officeDocument/2006/relationships/hyperlink" Target="https://news.yahoo.co.jp/articles/f3e65bb5cc7d4be9aef43590c54f15814d8ad719" TargetMode="External"/><Relationship Id="rId6" Type="http://schemas.openxmlformats.org/officeDocument/2006/relationships/hyperlink" Target="https://news.yahoo.co.jp/articles/26e8656096d90813cc5c6d99c4c62e89bb8d9f4a" TargetMode="External"/><Relationship Id="rId5" Type="http://schemas.openxmlformats.org/officeDocument/2006/relationships/hyperlink" Target="https://news.yahoo.co.jp/articles/0a95b9542f9278ef4112b6af51f1336767d20c01" TargetMode="External"/><Relationship Id="rId4" Type="http://schemas.openxmlformats.org/officeDocument/2006/relationships/hyperlink" Target="https://news.jp/i/1371673818733248702"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vietnam.vn/ja/xuat-khau-ca-tra-no-luc-ve-dich" TargetMode="External"/><Relationship Id="rId13" Type="http://schemas.openxmlformats.org/officeDocument/2006/relationships/printerSettings" Target="../printerSettings/printerSettings7.bin"/><Relationship Id="rId3" Type="http://schemas.openxmlformats.org/officeDocument/2006/relationships/hyperlink" Target="https://www.vietnam.vn/ja/8-van-dong-vien-thai-lan-nhap-vien-vi-ngo-doc-thuc-pham" TargetMode="External"/><Relationship Id="rId7" Type="http://schemas.openxmlformats.org/officeDocument/2006/relationships/hyperlink" Target="https://www.nikkei.com/article/DGXZQOGM102AB0Q5A211C2000000/" TargetMode="External"/><Relationship Id="rId12" Type="http://schemas.openxmlformats.org/officeDocument/2006/relationships/hyperlink" Target="https://news.nissyoku.co.jp/news/yamamoto20251205082532243" TargetMode="External"/><Relationship Id="rId2" Type="http://schemas.openxmlformats.org/officeDocument/2006/relationships/hyperlink" Target="https://www.vietnam.vn/ja/8-van-dong-vien-thai-lan-nhap-vien-vi-ngo-doc-thuc-pham" TargetMode="External"/><Relationship Id="rId1" Type="http://schemas.openxmlformats.org/officeDocument/2006/relationships/hyperlink" Target="https://www.vietnam.vn/ja/quang-ngai-15-nguoi-nhap-vien-cap-cuu-nghi-do-ngo-doc-thuc-pham" TargetMode="External"/><Relationship Id="rId6" Type="http://schemas.openxmlformats.org/officeDocument/2006/relationships/hyperlink" Target="https://sustainablejapan.jp/2025/12/06/upf/119633" TargetMode="External"/><Relationship Id="rId11" Type="http://schemas.openxmlformats.org/officeDocument/2006/relationships/hyperlink" Target="https://sp.m.jiji.com/article/show/3667463" TargetMode="External"/><Relationship Id="rId5" Type="http://schemas.openxmlformats.org/officeDocument/2006/relationships/hyperlink" Target="https://nofia.net/?p=33753" TargetMode="External"/><Relationship Id="rId10" Type="http://schemas.openxmlformats.org/officeDocument/2006/relationships/hyperlink" Target="https://news.yahoo.co.jp/articles/010733f98e2dfb3cbaaacb52f2512dce34352f82" TargetMode="External"/><Relationship Id="rId4" Type="http://schemas.openxmlformats.org/officeDocument/2006/relationships/hyperlink" Target="https://nordot.app/1372114349825458749?c=428427385053398113?c=428427385053398113" TargetMode="External"/><Relationship Id="rId9" Type="http://schemas.openxmlformats.org/officeDocument/2006/relationships/hyperlink" Target="https://www.bloomberg.com/jp/news/articles/2025-12-09/T6Z6URT9NJLS00"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mhlw.go.jp/stf/covid-19/kokunainohasseijoukyou.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61"/>
  <sheetViews>
    <sheetView zoomScale="112" zoomScaleNormal="112" workbookViewId="0">
      <selection activeCell="C18" sqref="C18"/>
    </sheetView>
  </sheetViews>
  <sheetFormatPr defaultRowHeight="13.2"/>
  <cols>
    <col min="1" max="1" width="16.77734375" customWidth="1"/>
    <col min="2" max="2" width="10.44140625" customWidth="1"/>
    <col min="3" max="3" width="8.6640625" customWidth="1"/>
    <col min="4" max="4" width="6.6640625" customWidth="1"/>
    <col min="5" max="5" width="8.33203125" customWidth="1"/>
    <col min="6" max="6" width="7" customWidth="1"/>
    <col min="7" max="7" width="12.21875" customWidth="1"/>
    <col min="8" max="8" width="58.44140625" customWidth="1"/>
    <col min="9" max="9" width="4.21875" customWidth="1"/>
  </cols>
  <sheetData>
    <row r="1" spans="1:9" ht="13.8" thickTop="1">
      <c r="A1" s="58" t="s">
        <v>0</v>
      </c>
      <c r="B1" s="59"/>
      <c r="C1" s="59" t="s">
        <v>1</v>
      </c>
      <c r="D1" s="59"/>
      <c r="E1" s="59"/>
      <c r="F1" s="59"/>
      <c r="G1" s="59"/>
      <c r="H1" s="59"/>
      <c r="I1" s="41"/>
    </row>
    <row r="2" spans="1:9">
      <c r="A2" s="60" t="s">
        <v>2</v>
      </c>
      <c r="B2" s="61"/>
      <c r="C2" s="61"/>
      <c r="D2" s="61"/>
      <c r="E2" s="61"/>
      <c r="F2" s="61"/>
      <c r="G2" s="61"/>
      <c r="H2" s="61"/>
      <c r="I2" s="41"/>
    </row>
    <row r="3" spans="1:9" ht="15.75" customHeight="1">
      <c r="A3" s="652" t="s">
        <v>3</v>
      </c>
      <c r="B3" s="653"/>
      <c r="C3" s="653"/>
      <c r="D3" s="653"/>
      <c r="E3" s="653"/>
      <c r="F3" s="653"/>
      <c r="G3" s="653"/>
      <c r="H3" s="654"/>
      <c r="I3" s="41"/>
    </row>
    <row r="4" spans="1:9">
      <c r="A4" s="60" t="s">
        <v>4</v>
      </c>
      <c r="B4" s="61"/>
      <c r="C4" s="61"/>
      <c r="D4" s="61"/>
      <c r="E4" s="61"/>
      <c r="F4" s="61"/>
      <c r="G4" s="61"/>
      <c r="H4" s="61"/>
      <c r="I4" s="41"/>
    </row>
    <row r="5" spans="1:9">
      <c r="A5" s="60" t="s">
        <v>5</v>
      </c>
      <c r="B5" s="61"/>
      <c r="C5" s="61"/>
      <c r="D5" s="61"/>
      <c r="E5" s="61"/>
      <c r="F5" s="61"/>
      <c r="G5" s="61"/>
      <c r="H5" s="61"/>
      <c r="I5" s="41"/>
    </row>
    <row r="6" spans="1:9">
      <c r="A6" s="62" t="s">
        <v>2</v>
      </c>
      <c r="B6" s="63"/>
      <c r="C6" s="63"/>
      <c r="D6" s="63"/>
      <c r="E6" s="63"/>
      <c r="F6" s="63"/>
      <c r="G6" s="63"/>
      <c r="H6" s="63"/>
      <c r="I6" s="41"/>
    </row>
    <row r="7" spans="1:9">
      <c r="A7" s="62"/>
      <c r="B7" s="63"/>
      <c r="C7" s="63"/>
      <c r="D7" s="63"/>
      <c r="E7" s="63"/>
      <c r="F7" s="63"/>
      <c r="G7" s="63"/>
      <c r="H7" s="63"/>
      <c r="I7" s="41"/>
    </row>
    <row r="8" spans="1:9">
      <c r="A8" s="62" t="s">
        <v>6</v>
      </c>
      <c r="B8" s="63"/>
      <c r="C8" s="63"/>
      <c r="D8" s="63"/>
      <c r="E8" s="63"/>
      <c r="F8" s="63"/>
      <c r="G8" s="63"/>
      <c r="H8" s="63"/>
      <c r="I8" s="41"/>
    </row>
    <row r="9" spans="1:9">
      <c r="A9" s="64" t="s">
        <v>7</v>
      </c>
      <c r="B9" s="65"/>
      <c r="C9" s="65"/>
      <c r="D9" s="65"/>
      <c r="E9" s="65"/>
      <c r="F9" s="65"/>
      <c r="G9" s="65"/>
      <c r="H9" s="65"/>
      <c r="I9" s="41"/>
    </row>
    <row r="10" spans="1:9" ht="15" customHeight="1">
      <c r="A10" s="135" t="s">
        <v>8</v>
      </c>
      <c r="B10" s="72" t="str">
        <f>+'49　食中毒記事等 '!A5</f>
        <v>天草市の飲食店で食中毒「サルモネラ属菌」検出で3日間営業停止</v>
      </c>
      <c r="C10" s="72"/>
      <c r="D10" s="74"/>
      <c r="E10" s="72"/>
      <c r="F10" s="75"/>
      <c r="G10" s="73"/>
      <c r="H10" s="73"/>
      <c r="I10" s="41"/>
    </row>
    <row r="11" spans="1:9" ht="15" customHeight="1">
      <c r="A11" s="135" t="s">
        <v>9</v>
      </c>
      <c r="B11" s="72" t="str">
        <f>+'4９ノロウイルス関連情報 '!H72</f>
        <v>管理レベル「2」　</v>
      </c>
      <c r="C11" s="72"/>
      <c r="D11" s="72" t="s">
        <v>10</v>
      </c>
      <c r="E11" s="72"/>
      <c r="F11" s="74">
        <f>+'4９ノロウイルス関連情報 '!G73</f>
        <v>4.21</v>
      </c>
      <c r="G11" s="72" t="str">
        <f>+'4９ノロウイルス関連情報 '!H73</f>
        <v>　：先週より</v>
      </c>
      <c r="H11" s="162">
        <f>+'4９ノロウイルス関連情報 '!I73</f>
        <v>0.62999999999999989</v>
      </c>
      <c r="I11" s="41"/>
    </row>
    <row r="12" spans="1:9" s="49" customFormat="1" ht="15" customHeight="1">
      <c r="A12" s="76" t="s">
        <v>11</v>
      </c>
      <c r="B12" s="613" t="str">
        <f>+'49　残留農薬など'!A2</f>
        <v>厚労省、中国産ブルーベリーに検査命令　残留農薬プロシミドン検出で全ロット検査へ</v>
      </c>
      <c r="C12" s="613"/>
      <c r="D12" s="613"/>
      <c r="E12" s="613"/>
      <c r="F12" s="613"/>
      <c r="G12" s="613"/>
      <c r="H12" s="77"/>
      <c r="I12" s="48"/>
    </row>
    <row r="13" spans="1:9" ht="15" customHeight="1">
      <c r="A13" s="71" t="s">
        <v>12</v>
      </c>
      <c r="B13" s="613" t="str">
        <f>+'49　食品表示'!A2</f>
        <v xml:space="preserve">	県外産シイタケなどを"新潟県産"と偽って表記し販売 「欠品を避けるため…」1年8カ月間で7商品 ... </v>
      </c>
      <c r="C13" s="613"/>
      <c r="D13" s="613"/>
      <c r="E13" s="613"/>
      <c r="F13" s="613"/>
      <c r="G13" s="613"/>
      <c r="H13" s="73"/>
      <c r="I13" s="41"/>
    </row>
    <row r="14" spans="1:9" ht="15" customHeight="1">
      <c r="A14" s="71" t="s">
        <v>13</v>
      </c>
      <c r="B14" s="73" t="str">
        <f>+'49 海外情報'!A5</f>
        <v>タイの選手8人が食中毒で入院</v>
      </c>
      <c r="D14" s="73"/>
      <c r="E14" s="73"/>
      <c r="F14" s="73"/>
      <c r="G14" s="73"/>
      <c r="H14" s="73"/>
      <c r="I14" s="41"/>
    </row>
    <row r="15" spans="1:9" ht="15" customHeight="1">
      <c r="A15" s="78" t="s">
        <v>14</v>
      </c>
      <c r="B15" s="79" t="str">
        <f>+'49 海外情報'!A2</f>
        <v>クアンガイ省：食中毒の疑いで15人が入院</v>
      </c>
      <c r="C15" s="611" t="s">
        <v>15</v>
      </c>
      <c r="D15" s="611"/>
      <c r="E15" s="611"/>
      <c r="F15" s="611"/>
      <c r="G15" s="611"/>
      <c r="H15" s="612"/>
      <c r="I15" s="41"/>
    </row>
    <row r="16" spans="1:9" ht="15" customHeight="1">
      <c r="A16" s="71" t="s">
        <v>16</v>
      </c>
      <c r="B16" s="72" t="str">
        <f>+'49　感染症統計'!A23</f>
        <v>2025年 第49週（12/1～12/7）</v>
      </c>
      <c r="C16" s="73"/>
      <c r="D16" s="72" t="s">
        <v>17</v>
      </c>
      <c r="E16" s="73"/>
      <c r="F16" s="73"/>
      <c r="G16" s="73"/>
      <c r="H16" s="73"/>
      <c r="I16" s="41"/>
    </row>
    <row r="17" spans="1:16" ht="15" customHeight="1">
      <c r="A17" s="71" t="s">
        <v>18</v>
      </c>
      <c r="B17" s="72" t="str">
        <f>+'48　国内感染症情報'!B2</f>
        <v>2025年第48週（11月24日〜11月30日）</v>
      </c>
      <c r="C17" s="72"/>
      <c r="D17" s="72"/>
      <c r="E17" s="72"/>
      <c r="F17" s="72"/>
      <c r="G17" s="72"/>
      <c r="H17" s="73"/>
      <c r="I17" s="41"/>
    </row>
    <row r="18" spans="1:16" ht="15" customHeight="1">
      <c r="A18" s="71" t="s">
        <v>19</v>
      </c>
      <c r="B18" s="80" t="str">
        <f>+'49　 衛生訓話'!A4</f>
        <v>何故　ノロウイルスの検査が必要なのか　(陰性になっても安全ではない)</v>
      </c>
      <c r="F18" s="80"/>
      <c r="G18" s="73"/>
      <c r="H18" s="73"/>
      <c r="I18" s="41"/>
    </row>
    <row r="19" spans="1:16" ht="15" customHeight="1">
      <c r="A19" s="71" t="s">
        <v>20</v>
      </c>
      <c r="B19" s="611" t="s">
        <v>226</v>
      </c>
      <c r="C19" s="611"/>
      <c r="D19" s="611"/>
      <c r="E19" s="611"/>
      <c r="F19" s="73" t="s">
        <v>17</v>
      </c>
      <c r="G19" s="73"/>
      <c r="H19" s="73"/>
      <c r="I19" s="41"/>
      <c r="P19" t="s">
        <v>21</v>
      </c>
    </row>
    <row r="20" spans="1:16" ht="15" customHeight="1">
      <c r="A20" s="71" t="s">
        <v>17</v>
      </c>
      <c r="B20" t="s">
        <v>23</v>
      </c>
      <c r="C20" s="73"/>
      <c r="D20" s="73"/>
      <c r="E20" s="73"/>
      <c r="F20" s="73"/>
      <c r="G20" s="73"/>
      <c r="H20" s="73"/>
      <c r="I20" s="41"/>
      <c r="L20" t="s">
        <v>15</v>
      </c>
    </row>
    <row r="21" spans="1:16">
      <c r="A21" s="64" t="s">
        <v>7</v>
      </c>
      <c r="B21" s="65"/>
      <c r="C21" s="65"/>
      <c r="D21" s="65"/>
      <c r="E21" s="65"/>
      <c r="F21" s="65"/>
      <c r="G21" s="65"/>
      <c r="H21" s="65"/>
      <c r="I21" s="41"/>
    </row>
    <row r="22" spans="1:16">
      <c r="A22" s="62" t="s">
        <v>17</v>
      </c>
      <c r="B22" s="63"/>
      <c r="C22" s="63"/>
      <c r="D22" s="63"/>
      <c r="E22" s="63"/>
      <c r="F22" s="63"/>
      <c r="G22" s="63"/>
      <c r="H22" s="63"/>
      <c r="I22" s="41"/>
    </row>
    <row r="23" spans="1:16">
      <c r="A23" s="42" t="s">
        <v>22</v>
      </c>
      <c r="I23" s="41"/>
    </row>
    <row r="24" spans="1:16">
      <c r="A24" s="41"/>
      <c r="I24" s="41"/>
    </row>
    <row r="25" spans="1:16">
      <c r="A25" s="41"/>
      <c r="I25" s="41"/>
    </row>
    <row r="26" spans="1:16">
      <c r="A26" s="41"/>
      <c r="I26" s="41"/>
    </row>
    <row r="27" spans="1:16">
      <c r="A27" s="41"/>
      <c r="I27" s="41"/>
    </row>
    <row r="28" spans="1:16">
      <c r="A28" s="41"/>
      <c r="I28" s="41"/>
    </row>
    <row r="29" spans="1:16">
      <c r="A29" s="41"/>
      <c r="I29" s="41"/>
    </row>
    <row r="30" spans="1:16">
      <c r="A30" s="41"/>
      <c r="H30" t="s">
        <v>23</v>
      </c>
      <c r="I30" s="41"/>
    </row>
    <row r="31" spans="1:16">
      <c r="A31" s="41"/>
      <c r="I31" s="41"/>
    </row>
    <row r="32" spans="1:16">
      <c r="A32" s="41"/>
      <c r="I32" s="41"/>
    </row>
    <row r="33" spans="1:9">
      <c r="A33" s="41"/>
      <c r="I33" s="41"/>
    </row>
    <row r="34" spans="1:9" ht="13.8" thickBot="1">
      <c r="A34" s="43"/>
      <c r="B34" s="44"/>
      <c r="C34" s="44"/>
      <c r="D34" s="44"/>
      <c r="E34" s="44"/>
      <c r="F34" s="44"/>
      <c r="G34" s="44"/>
      <c r="H34" s="44"/>
      <c r="I34" s="41"/>
    </row>
    <row r="35" spans="1:9" ht="13.8" thickTop="1"/>
    <row r="38" spans="1:9" ht="24.6">
      <c r="A38" s="51" t="s">
        <v>24</v>
      </c>
    </row>
    <row r="39" spans="1:9" ht="40.5" customHeight="1">
      <c r="A39" s="655" t="s">
        <v>25</v>
      </c>
      <c r="B39" s="655"/>
      <c r="C39" s="655"/>
      <c r="D39" s="655"/>
      <c r="E39" s="655"/>
      <c r="F39" s="655"/>
      <c r="G39" s="655"/>
    </row>
    <row r="40" spans="1:9" ht="30.75" customHeight="1">
      <c r="A40" s="651" t="s">
        <v>26</v>
      </c>
      <c r="B40" s="651"/>
      <c r="C40" s="651"/>
      <c r="D40" s="651"/>
      <c r="E40" s="651"/>
      <c r="F40" s="651"/>
      <c r="G40" s="651"/>
    </row>
    <row r="41" spans="1:9" ht="15">
      <c r="A41" s="52"/>
    </row>
    <row r="42" spans="1:9" ht="69.75" customHeight="1">
      <c r="A42" s="646" t="s">
        <v>27</v>
      </c>
      <c r="B42" s="646"/>
      <c r="C42" s="646"/>
      <c r="D42" s="646"/>
      <c r="E42" s="646"/>
      <c r="F42" s="646"/>
      <c r="G42" s="646"/>
    </row>
    <row r="43" spans="1:9" ht="35.25" customHeight="1">
      <c r="A43" s="651" t="s">
        <v>28</v>
      </c>
      <c r="B43" s="651"/>
      <c r="C43" s="651"/>
      <c r="D43" s="651"/>
      <c r="E43" s="651"/>
      <c r="F43" s="651"/>
      <c r="G43" s="651"/>
    </row>
    <row r="44" spans="1:9" ht="59.25" customHeight="1">
      <c r="A44" s="646" t="s">
        <v>29</v>
      </c>
      <c r="B44" s="646"/>
      <c r="C44" s="646"/>
      <c r="D44" s="646"/>
      <c r="E44" s="646"/>
      <c r="F44" s="646"/>
      <c r="G44" s="646"/>
    </row>
    <row r="45" spans="1:9" ht="15">
      <c r="A45" s="53"/>
    </row>
    <row r="46" spans="1:9" ht="27.75" customHeight="1">
      <c r="A46" s="648" t="s">
        <v>30</v>
      </c>
      <c r="B46" s="648"/>
      <c r="C46" s="648"/>
      <c r="D46" s="648"/>
      <c r="E46" s="648"/>
      <c r="F46" s="648"/>
      <c r="G46" s="648"/>
    </row>
    <row r="47" spans="1:9" ht="53.25" customHeight="1">
      <c r="A47" s="647" t="s">
        <v>31</v>
      </c>
      <c r="B47" s="646"/>
      <c r="C47" s="646"/>
      <c r="D47" s="646"/>
      <c r="E47" s="646"/>
      <c r="F47" s="646"/>
      <c r="G47" s="646"/>
    </row>
    <row r="48" spans="1:9" ht="15">
      <c r="A48" s="53"/>
    </row>
    <row r="49" spans="1:7" ht="32.25" customHeight="1">
      <c r="A49" s="648" t="s">
        <v>32</v>
      </c>
      <c r="B49" s="648"/>
      <c r="C49" s="648"/>
      <c r="D49" s="648"/>
      <c r="E49" s="648"/>
      <c r="F49" s="648"/>
      <c r="G49" s="648"/>
    </row>
    <row r="50" spans="1:7" ht="15">
      <c r="A50" s="52"/>
    </row>
    <row r="51" spans="1:7" ht="87" customHeight="1">
      <c r="A51" s="647" t="s">
        <v>33</v>
      </c>
      <c r="B51" s="646"/>
      <c r="C51" s="646"/>
      <c r="D51" s="646"/>
      <c r="E51" s="646"/>
      <c r="F51" s="646"/>
      <c r="G51" s="646"/>
    </row>
    <row r="52" spans="1:7" ht="15">
      <c r="A52" s="53"/>
    </row>
    <row r="53" spans="1:7" ht="32.25" customHeight="1">
      <c r="A53" s="648" t="s">
        <v>34</v>
      </c>
      <c r="B53" s="648"/>
      <c r="C53" s="648"/>
      <c r="D53" s="648"/>
      <c r="E53" s="648"/>
      <c r="F53" s="648"/>
      <c r="G53" s="648"/>
    </row>
    <row r="54" spans="1:7" ht="29.25" customHeight="1">
      <c r="A54" s="646" t="s">
        <v>35</v>
      </c>
      <c r="B54" s="646"/>
      <c r="C54" s="646"/>
      <c r="D54" s="646"/>
      <c r="E54" s="646"/>
      <c r="F54" s="646"/>
      <c r="G54" s="646"/>
    </row>
    <row r="55" spans="1:7" ht="15">
      <c r="A55" s="53"/>
    </row>
    <row r="56" spans="1:7" s="49" customFormat="1" ht="110.25" customHeight="1">
      <c r="A56" s="649" t="s">
        <v>36</v>
      </c>
      <c r="B56" s="650"/>
      <c r="C56" s="650"/>
      <c r="D56" s="650"/>
      <c r="E56" s="650"/>
      <c r="F56" s="650"/>
      <c r="G56" s="650"/>
    </row>
    <row r="57" spans="1:7" ht="34.5" customHeight="1">
      <c r="A57" s="651" t="s">
        <v>37</v>
      </c>
      <c r="B57" s="651"/>
      <c r="C57" s="651"/>
      <c r="D57" s="651"/>
      <c r="E57" s="651"/>
      <c r="F57" s="651"/>
      <c r="G57" s="651"/>
    </row>
    <row r="58" spans="1:7" ht="114" customHeight="1">
      <c r="A58" s="647" t="s">
        <v>38</v>
      </c>
      <c r="B58" s="646"/>
      <c r="C58" s="646"/>
      <c r="D58" s="646"/>
      <c r="E58" s="646"/>
      <c r="F58" s="646"/>
      <c r="G58" s="646"/>
    </row>
    <row r="59" spans="1:7" ht="109.5" customHeight="1">
      <c r="A59" s="646"/>
      <c r="B59" s="646"/>
      <c r="C59" s="646"/>
      <c r="D59" s="646"/>
      <c r="E59" s="646"/>
      <c r="F59" s="646"/>
      <c r="G59" s="646"/>
    </row>
    <row r="60" spans="1:7" ht="15">
      <c r="A60" s="53"/>
    </row>
    <row r="61" spans="1:7" s="50" customFormat="1" ht="57.75" customHeight="1">
      <c r="A61" s="646"/>
      <c r="B61" s="646"/>
      <c r="C61" s="646"/>
      <c r="D61" s="646"/>
      <c r="E61" s="646"/>
      <c r="F61" s="646"/>
      <c r="G61" s="646"/>
    </row>
  </sheetData>
  <mergeCells count="17">
    <mergeCell ref="A3:H3"/>
    <mergeCell ref="A39:G39"/>
    <mergeCell ref="A47:G47"/>
    <mergeCell ref="A46:G46"/>
    <mergeCell ref="A53:G53"/>
    <mergeCell ref="A40:G40"/>
    <mergeCell ref="A42:G42"/>
    <mergeCell ref="A44:G44"/>
    <mergeCell ref="A43:G43"/>
    <mergeCell ref="A59:G59"/>
    <mergeCell ref="A58:G58"/>
    <mergeCell ref="A61:G61"/>
    <mergeCell ref="A51:G51"/>
    <mergeCell ref="A49:G49"/>
    <mergeCell ref="A56:G56"/>
    <mergeCell ref="A54:G54"/>
    <mergeCell ref="A57:G57"/>
  </mergeCells>
  <phoneticPr fontId="28"/>
  <hyperlinks>
    <hyperlink ref="A39" r:id="rId1" display="https://pharma-sc.com/" xr:uid="{00000000-0004-0000-0000-000000000000}"/>
  </hyperlinks>
  <pageMargins left="0.75" right="0.75" top="1" bottom="1" header="0.51200000000000001" footer="0.51200000000000001"/>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2D635-22E7-4B3B-9B5C-18D173B310F7}">
  <sheetPr>
    <tabColor indexed="46"/>
  </sheetPr>
  <dimension ref="A1:AF41"/>
  <sheetViews>
    <sheetView topLeftCell="A22" zoomScale="90" zoomScaleNormal="90" zoomScaleSheetLayoutView="100" workbookViewId="0">
      <selection activeCell="AE38" sqref="AE38"/>
    </sheetView>
  </sheetViews>
  <sheetFormatPr defaultColWidth="9" defaultRowHeight="13.2"/>
  <cols>
    <col min="1" max="1" width="8.33203125" style="1" customWidth="1"/>
    <col min="2" max="13" width="6.77734375" style="1" customWidth="1"/>
    <col min="14" max="14" width="8.88671875" style="1" customWidth="1"/>
    <col min="15" max="15" width="5.88671875" style="1" customWidth="1"/>
    <col min="16" max="16" width="8.44140625" style="1" customWidth="1"/>
    <col min="17" max="29" width="6.77734375" style="1" customWidth="1"/>
    <col min="30" max="16384" width="9" style="1"/>
  </cols>
  <sheetData>
    <row r="1" spans="1:32" ht="15" customHeight="1">
      <c r="A1" s="868" t="s">
        <v>181</v>
      </c>
      <c r="B1" s="869"/>
      <c r="C1" s="869"/>
      <c r="D1" s="869"/>
      <c r="E1" s="869"/>
      <c r="F1" s="869"/>
      <c r="G1" s="869"/>
      <c r="H1" s="869"/>
      <c r="I1" s="869"/>
      <c r="J1" s="869"/>
      <c r="K1" s="869"/>
      <c r="L1" s="869"/>
      <c r="M1" s="869"/>
      <c r="N1" s="870"/>
      <c r="P1" s="868" t="s">
        <v>135</v>
      </c>
      <c r="Q1" s="869"/>
      <c r="R1" s="869"/>
      <c r="S1" s="869"/>
      <c r="T1" s="869"/>
      <c r="U1" s="869"/>
      <c r="V1" s="869"/>
      <c r="W1" s="869"/>
      <c r="X1" s="869"/>
      <c r="Y1" s="869"/>
      <c r="Z1" s="869"/>
      <c r="AA1" s="869"/>
      <c r="AB1" s="869"/>
      <c r="AC1" s="870"/>
    </row>
    <row r="2" spans="1:32" ht="18" customHeight="1" thickBot="1">
      <c r="A2" s="871" t="s">
        <v>3</v>
      </c>
      <c r="B2" s="872"/>
      <c r="C2" s="872"/>
      <c r="D2" s="872"/>
      <c r="E2" s="872"/>
      <c r="F2" s="872"/>
      <c r="G2" s="872"/>
      <c r="H2" s="872"/>
      <c r="I2" s="872"/>
      <c r="J2" s="872"/>
      <c r="K2" s="872"/>
      <c r="L2" s="872"/>
      <c r="M2" s="872"/>
      <c r="N2" s="873"/>
      <c r="P2" s="874" t="s">
        <v>136</v>
      </c>
      <c r="Q2" s="872"/>
      <c r="R2" s="872"/>
      <c r="S2" s="872"/>
      <c r="T2" s="872"/>
      <c r="U2" s="872"/>
      <c r="V2" s="872"/>
      <c r="W2" s="872"/>
      <c r="X2" s="872"/>
      <c r="Y2" s="872"/>
      <c r="Z2" s="872"/>
      <c r="AA2" s="872"/>
      <c r="AB2" s="872"/>
      <c r="AC2" s="875"/>
    </row>
    <row r="3" spans="1:32" ht="13.8" thickBot="1">
      <c r="A3" s="320" t="s">
        <v>3</v>
      </c>
      <c r="B3" s="321" t="s">
        <v>137</v>
      </c>
      <c r="C3" s="321" t="s">
        <v>138</v>
      </c>
      <c r="D3" s="321" t="s">
        <v>139</v>
      </c>
      <c r="E3" s="321" t="s">
        <v>140</v>
      </c>
      <c r="F3" s="321" t="s">
        <v>141</v>
      </c>
      <c r="G3" s="321" t="s">
        <v>142</v>
      </c>
      <c r="H3" s="321" t="s">
        <v>143</v>
      </c>
      <c r="I3" s="321" t="s">
        <v>144</v>
      </c>
      <c r="J3" s="321" t="s">
        <v>145</v>
      </c>
      <c r="K3" s="321" t="s">
        <v>146</v>
      </c>
      <c r="L3" s="321" t="s">
        <v>147</v>
      </c>
      <c r="M3" s="322" t="s">
        <v>148</v>
      </c>
      <c r="N3" s="324" t="s">
        <v>149</v>
      </c>
      <c r="P3" s="323"/>
      <c r="Q3" s="321" t="s">
        <v>137</v>
      </c>
      <c r="R3" s="321" t="s">
        <v>138</v>
      </c>
      <c r="S3" s="321" t="s">
        <v>139</v>
      </c>
      <c r="T3" s="321" t="s">
        <v>140</v>
      </c>
      <c r="U3" s="321" t="s">
        <v>141</v>
      </c>
      <c r="V3" s="321" t="s">
        <v>142</v>
      </c>
      <c r="W3" s="321" t="s">
        <v>143</v>
      </c>
      <c r="X3" s="321" t="s">
        <v>144</v>
      </c>
      <c r="Y3" s="321" t="s">
        <v>145</v>
      </c>
      <c r="Z3" s="321" t="s">
        <v>146</v>
      </c>
      <c r="AA3" s="321" t="s">
        <v>147</v>
      </c>
      <c r="AB3" s="323" t="s">
        <v>148</v>
      </c>
      <c r="AC3" s="325" t="s">
        <v>150</v>
      </c>
    </row>
    <row r="4" spans="1:32" ht="13.8" thickBot="1">
      <c r="A4" s="326" t="s">
        <v>3</v>
      </c>
      <c r="B4" s="327">
        <f>SUM(B7:B13)</f>
        <v>687</v>
      </c>
      <c r="C4" s="327">
        <f t="shared" ref="C4:I4" si="0">SUM(C7:C13)</f>
        <v>531</v>
      </c>
      <c r="D4" s="327">
        <f t="shared" si="0"/>
        <v>579</v>
      </c>
      <c r="E4" s="327">
        <f t="shared" si="0"/>
        <v>739</v>
      </c>
      <c r="F4" s="327">
        <f>SUM(F7:F13)</f>
        <v>1458</v>
      </c>
      <c r="G4" s="327">
        <f>SUM(G7:G13)</f>
        <v>2651</v>
      </c>
      <c r="H4" s="327">
        <f>SUM(H7:H13)</f>
        <v>4176</v>
      </c>
      <c r="I4" s="327">
        <f t="shared" si="0"/>
        <v>4513</v>
      </c>
      <c r="J4" s="327">
        <f>SUM(J7:J13)</f>
        <v>3578</v>
      </c>
      <c r="K4" s="327">
        <f>SUM(K7:K13)</f>
        <v>2967</v>
      </c>
      <c r="L4" s="331">
        <f>SUM(L7:L13)</f>
        <v>1597</v>
      </c>
      <c r="M4" s="327">
        <f>SUM(M7:M13)</f>
        <v>1008</v>
      </c>
      <c r="N4" s="327">
        <f>SUM(B4:M4)</f>
        <v>24484</v>
      </c>
      <c r="O4" s="4"/>
      <c r="P4" s="328" t="str">
        <f>+A4</f>
        <v xml:space="preserve"> </v>
      </c>
      <c r="Q4" s="327">
        <f>SUM(Q7:Q13)</f>
        <v>31</v>
      </c>
      <c r="R4" s="327">
        <f t="shared" ref="R4:AB4" si="1">SUM(R7:R13)</f>
        <v>24</v>
      </c>
      <c r="S4" s="327">
        <f t="shared" si="1"/>
        <v>51</v>
      </c>
      <c r="T4" s="327">
        <f t="shared" si="1"/>
        <v>21</v>
      </c>
      <c r="U4" s="327">
        <f t="shared" ref="U4:Z4" si="2">SUM(U7:U13)</f>
        <v>33</v>
      </c>
      <c r="V4" s="327">
        <f t="shared" si="2"/>
        <v>22</v>
      </c>
      <c r="W4" s="327">
        <f t="shared" si="2"/>
        <v>27</v>
      </c>
      <c r="X4" s="327">
        <f t="shared" si="2"/>
        <v>46</v>
      </c>
      <c r="Y4" s="327">
        <f t="shared" si="2"/>
        <v>27</v>
      </c>
      <c r="Z4" s="327">
        <f t="shared" si="2"/>
        <v>57</v>
      </c>
      <c r="AA4" s="327">
        <f t="shared" ref="AA4" si="3">SUM(AA7:AA13)</f>
        <v>34</v>
      </c>
      <c r="AB4" s="327">
        <f t="shared" si="1"/>
        <v>52</v>
      </c>
      <c r="AC4" s="327">
        <f>SUM(Q4:AB4)</f>
        <v>425</v>
      </c>
    </row>
    <row r="5" spans="1:32" ht="19.95" customHeight="1" thickBot="1">
      <c r="A5" s="329" t="s">
        <v>3</v>
      </c>
      <c r="B5" s="329" t="s">
        <v>3</v>
      </c>
      <c r="C5" s="329" t="s">
        <v>3</v>
      </c>
      <c r="D5" s="329" t="s">
        <v>3</v>
      </c>
      <c r="E5" s="329" t="s">
        <v>3</v>
      </c>
      <c r="F5" s="329" t="s">
        <v>3</v>
      </c>
      <c r="G5" s="329" t="s">
        <v>3</v>
      </c>
      <c r="H5" s="333"/>
      <c r="I5" s="333"/>
      <c r="J5" s="333"/>
      <c r="K5" s="333"/>
      <c r="L5" s="333"/>
      <c r="M5" s="330" t="s">
        <v>151</v>
      </c>
      <c r="N5" s="331"/>
      <c r="O5" s="45"/>
      <c r="P5" s="281"/>
      <c r="Q5" s="281"/>
      <c r="R5" s="281"/>
      <c r="S5" s="281"/>
      <c r="T5" s="281"/>
      <c r="U5" s="281"/>
      <c r="V5" s="281"/>
      <c r="W5" s="281"/>
      <c r="X5" s="281"/>
      <c r="Y5" s="281"/>
      <c r="Z5" s="281"/>
      <c r="AA5" s="281"/>
      <c r="AB5" s="330" t="s">
        <v>151</v>
      </c>
      <c r="AC5" s="331"/>
      <c r="AE5" s="1" t="s">
        <v>178</v>
      </c>
    </row>
    <row r="6" spans="1:32" ht="19.95" customHeight="1" thickBot="1">
      <c r="A6" s="329"/>
      <c r="B6" s="329"/>
      <c r="C6" s="329"/>
      <c r="D6" s="329"/>
      <c r="E6" s="329"/>
      <c r="F6" s="329" t="s">
        <v>178</v>
      </c>
      <c r="G6" s="329" t="s">
        <v>178</v>
      </c>
      <c r="H6" s="333" t="s">
        <v>178</v>
      </c>
      <c r="I6" s="333" t="s">
        <v>178</v>
      </c>
      <c r="J6" s="333" t="s">
        <v>178</v>
      </c>
      <c r="K6" s="333" t="s">
        <v>178</v>
      </c>
      <c r="L6" s="333" t="s">
        <v>178</v>
      </c>
      <c r="M6" s="455">
        <v>65</v>
      </c>
      <c r="N6" s="127"/>
      <c r="O6" s="45"/>
      <c r="P6" s="280"/>
      <c r="Q6" s="280"/>
      <c r="R6" s="280"/>
      <c r="S6" s="280"/>
      <c r="T6" s="280"/>
      <c r="U6" s="280"/>
      <c r="V6" s="280"/>
      <c r="W6" s="280"/>
      <c r="X6" s="280"/>
      <c r="Y6" s="280"/>
      <c r="Z6" s="280"/>
      <c r="AA6" s="280"/>
      <c r="AB6" s="458">
        <v>2</v>
      </c>
      <c r="AC6" s="127"/>
    </row>
    <row r="7" spans="1:32" ht="19.95" customHeight="1" thickBot="1">
      <c r="A7" s="332" t="s">
        <v>197</v>
      </c>
      <c r="B7" s="431">
        <v>142</v>
      </c>
      <c r="C7" s="426">
        <v>95</v>
      </c>
      <c r="D7" s="426">
        <v>86</v>
      </c>
      <c r="E7" s="432">
        <v>111</v>
      </c>
      <c r="F7" s="432">
        <v>217</v>
      </c>
      <c r="G7" s="441">
        <v>308</v>
      </c>
      <c r="H7" s="441">
        <v>838</v>
      </c>
      <c r="I7" s="479">
        <v>715</v>
      </c>
      <c r="J7" s="479">
        <v>645</v>
      </c>
      <c r="K7" s="479">
        <v>643</v>
      </c>
      <c r="L7" s="479">
        <v>295</v>
      </c>
      <c r="M7" s="455">
        <v>65</v>
      </c>
      <c r="N7" s="334">
        <f t="shared" ref="N7:N21" si="4">SUM(B7:M7)</f>
        <v>4160</v>
      </c>
      <c r="O7" s="45"/>
      <c r="P7" s="332" t="s">
        <v>197</v>
      </c>
      <c r="Q7" s="457">
        <v>2</v>
      </c>
      <c r="R7" s="457">
        <v>4</v>
      </c>
      <c r="S7" s="457">
        <v>6</v>
      </c>
      <c r="T7" s="457">
        <v>4</v>
      </c>
      <c r="U7" s="457">
        <v>8</v>
      </c>
      <c r="V7" s="457">
        <v>0</v>
      </c>
      <c r="W7" s="457">
        <v>5</v>
      </c>
      <c r="X7" s="457">
        <v>7</v>
      </c>
      <c r="Y7" s="457">
        <v>5</v>
      </c>
      <c r="Z7" s="457">
        <v>8</v>
      </c>
      <c r="AA7" s="457">
        <v>3</v>
      </c>
      <c r="AB7" s="479">
        <v>2</v>
      </c>
      <c r="AC7" s="335">
        <f>SUM(Q7:AB7)</f>
        <v>54</v>
      </c>
      <c r="AF7" s="1">
        <v>0</v>
      </c>
    </row>
    <row r="8" spans="1:32" ht="19.95" customHeight="1" thickBot="1">
      <c r="A8" s="332" t="s">
        <v>180</v>
      </c>
      <c r="B8" s="229">
        <v>103</v>
      </c>
      <c r="C8" s="306">
        <v>102</v>
      </c>
      <c r="D8" s="306">
        <v>114</v>
      </c>
      <c r="E8" s="172">
        <v>122</v>
      </c>
      <c r="F8" s="336">
        <v>257</v>
      </c>
      <c r="G8" s="337">
        <v>308</v>
      </c>
      <c r="H8" s="337">
        <v>519</v>
      </c>
      <c r="I8" s="338">
        <v>708</v>
      </c>
      <c r="J8" s="339">
        <v>541</v>
      </c>
      <c r="K8" s="340">
        <v>533</v>
      </c>
      <c r="L8" s="339">
        <v>277</v>
      </c>
      <c r="M8" s="339">
        <v>158</v>
      </c>
      <c r="N8" s="334">
        <f t="shared" si="4"/>
        <v>3742</v>
      </c>
      <c r="O8" s="45"/>
      <c r="P8" s="341" t="s">
        <v>152</v>
      </c>
      <c r="Q8" s="333">
        <v>4</v>
      </c>
      <c r="R8" s="341">
        <v>4</v>
      </c>
      <c r="S8" s="341">
        <v>4</v>
      </c>
      <c r="T8" s="342">
        <v>8</v>
      </c>
      <c r="U8" s="341">
        <v>1</v>
      </c>
      <c r="V8" s="341">
        <v>2</v>
      </c>
      <c r="W8" s="341">
        <v>6</v>
      </c>
      <c r="X8" s="343">
        <v>21</v>
      </c>
      <c r="Y8" s="344">
        <v>12</v>
      </c>
      <c r="Z8" s="341">
        <v>8</v>
      </c>
      <c r="AA8" s="341">
        <v>0</v>
      </c>
      <c r="AB8" s="341">
        <v>4</v>
      </c>
      <c r="AC8" s="335">
        <f>SUM(Q8:AB8)</f>
        <v>74</v>
      </c>
    </row>
    <row r="9" spans="1:32" ht="18" customHeight="1" thickBot="1">
      <c r="A9" s="332" t="s">
        <v>153</v>
      </c>
      <c r="B9" s="345">
        <v>84</v>
      </c>
      <c r="C9" s="346">
        <v>62</v>
      </c>
      <c r="D9" s="346">
        <v>99</v>
      </c>
      <c r="E9" s="346">
        <v>112</v>
      </c>
      <c r="F9" s="347">
        <v>224</v>
      </c>
      <c r="G9" s="347">
        <v>526</v>
      </c>
      <c r="H9" s="347">
        <v>521</v>
      </c>
      <c r="I9" s="348">
        <v>768</v>
      </c>
      <c r="J9" s="349">
        <v>454</v>
      </c>
      <c r="K9" s="349">
        <v>390</v>
      </c>
      <c r="L9" s="349">
        <v>416</v>
      </c>
      <c r="M9" s="350">
        <v>154</v>
      </c>
      <c r="N9" s="351">
        <f t="shared" si="4"/>
        <v>3810</v>
      </c>
      <c r="O9" s="4"/>
      <c r="P9" s="352" t="s">
        <v>153</v>
      </c>
      <c r="Q9" s="353">
        <v>1</v>
      </c>
      <c r="R9" s="354">
        <v>1</v>
      </c>
      <c r="S9" s="354">
        <v>4</v>
      </c>
      <c r="T9" s="354">
        <v>2</v>
      </c>
      <c r="U9" s="354">
        <v>2</v>
      </c>
      <c r="V9" s="346">
        <v>7</v>
      </c>
      <c r="W9" s="346">
        <v>7</v>
      </c>
      <c r="X9" s="346">
        <v>3</v>
      </c>
      <c r="Y9" s="346">
        <v>1</v>
      </c>
      <c r="Z9" s="355">
        <v>7</v>
      </c>
      <c r="AA9" s="355">
        <v>7</v>
      </c>
      <c r="AB9" s="356">
        <v>5</v>
      </c>
      <c r="AC9" s="357">
        <f>SUM(Q9:AB9)</f>
        <v>47</v>
      </c>
    </row>
    <row r="10" spans="1:32" ht="18" customHeight="1" thickBot="1">
      <c r="A10" s="358" t="s">
        <v>154</v>
      </c>
      <c r="B10" s="128">
        <v>81</v>
      </c>
      <c r="C10" s="129">
        <v>39</v>
      </c>
      <c r="D10" s="129">
        <v>72</v>
      </c>
      <c r="E10" s="130">
        <v>89</v>
      </c>
      <c r="F10" s="130">
        <v>258</v>
      </c>
      <c r="G10" s="130">
        <v>416</v>
      </c>
      <c r="H10" s="176">
        <v>554</v>
      </c>
      <c r="I10" s="176">
        <v>568</v>
      </c>
      <c r="J10" s="175">
        <v>578</v>
      </c>
      <c r="K10" s="130">
        <v>337</v>
      </c>
      <c r="L10" s="130">
        <v>169</v>
      </c>
      <c r="M10" s="130">
        <v>168</v>
      </c>
      <c r="N10" s="131">
        <f t="shared" si="4"/>
        <v>3329</v>
      </c>
      <c r="O10" s="47" t="s">
        <v>17</v>
      </c>
      <c r="P10" s="359" t="s">
        <v>154</v>
      </c>
      <c r="Q10" s="360">
        <v>0</v>
      </c>
      <c r="R10" s="361">
        <v>5</v>
      </c>
      <c r="S10" s="361">
        <v>4</v>
      </c>
      <c r="T10" s="361">
        <v>1</v>
      </c>
      <c r="U10" s="361">
        <v>1</v>
      </c>
      <c r="V10" s="361">
        <v>1</v>
      </c>
      <c r="W10" s="361">
        <v>1</v>
      </c>
      <c r="X10" s="361">
        <v>1</v>
      </c>
      <c r="Y10" s="360">
        <v>0</v>
      </c>
      <c r="Z10" s="360">
        <v>0</v>
      </c>
      <c r="AA10" s="360">
        <v>0</v>
      </c>
      <c r="AB10" s="360">
        <v>2</v>
      </c>
      <c r="AC10" s="362">
        <f t="shared" ref="AC10:AC21" si="5">SUM(Q10:AB10)</f>
        <v>16</v>
      </c>
    </row>
    <row r="11" spans="1:32" ht="18" customHeight="1" thickBot="1">
      <c r="A11" s="358" t="s">
        <v>155</v>
      </c>
      <c r="B11" s="277">
        <v>81</v>
      </c>
      <c r="C11" s="277">
        <v>48</v>
      </c>
      <c r="D11" s="278">
        <v>71</v>
      </c>
      <c r="E11" s="277">
        <v>128</v>
      </c>
      <c r="F11" s="277">
        <v>171</v>
      </c>
      <c r="G11" s="277">
        <v>350</v>
      </c>
      <c r="H11" s="277">
        <v>569</v>
      </c>
      <c r="I11" s="277">
        <v>553</v>
      </c>
      <c r="J11" s="277">
        <v>458</v>
      </c>
      <c r="K11" s="277">
        <v>306</v>
      </c>
      <c r="L11" s="430">
        <v>221</v>
      </c>
      <c r="M11" s="278">
        <v>229</v>
      </c>
      <c r="N11" s="363">
        <f t="shared" si="4"/>
        <v>3185</v>
      </c>
      <c r="O11" s="110"/>
      <c r="P11" s="359" t="s">
        <v>155</v>
      </c>
      <c r="Q11" s="364">
        <v>1</v>
      </c>
      <c r="R11" s="364">
        <v>2</v>
      </c>
      <c r="S11" s="364">
        <v>1</v>
      </c>
      <c r="T11" s="364">
        <v>0</v>
      </c>
      <c r="U11" s="364">
        <v>0</v>
      </c>
      <c r="V11" s="364">
        <v>0</v>
      </c>
      <c r="W11" s="364">
        <v>1</v>
      </c>
      <c r="X11" s="364">
        <v>1</v>
      </c>
      <c r="Y11" s="364">
        <v>0</v>
      </c>
      <c r="Z11" s="364">
        <v>1</v>
      </c>
      <c r="AA11" s="364">
        <v>0</v>
      </c>
      <c r="AB11" s="364">
        <v>0</v>
      </c>
      <c r="AC11" s="365">
        <f t="shared" si="5"/>
        <v>7</v>
      </c>
    </row>
    <row r="12" spans="1:32" ht="18" customHeight="1" thickBot="1">
      <c r="A12" s="366" t="s">
        <v>156</v>
      </c>
      <c r="B12" s="367">
        <v>112</v>
      </c>
      <c r="C12" s="367">
        <v>85</v>
      </c>
      <c r="D12" s="367">
        <v>60</v>
      </c>
      <c r="E12" s="367">
        <v>97</v>
      </c>
      <c r="F12" s="367">
        <v>95</v>
      </c>
      <c r="G12" s="367">
        <v>305</v>
      </c>
      <c r="H12" s="367">
        <v>544</v>
      </c>
      <c r="I12" s="367">
        <v>449</v>
      </c>
      <c r="J12" s="367">
        <v>475</v>
      </c>
      <c r="K12" s="367">
        <v>505</v>
      </c>
      <c r="L12" s="367">
        <v>219</v>
      </c>
      <c r="M12" s="368">
        <v>98</v>
      </c>
      <c r="N12" s="279">
        <f t="shared" si="4"/>
        <v>3044</v>
      </c>
      <c r="O12" s="47"/>
      <c r="P12" s="358" t="s">
        <v>156</v>
      </c>
      <c r="Q12" s="369">
        <v>16</v>
      </c>
      <c r="R12" s="369">
        <v>1</v>
      </c>
      <c r="S12" s="369">
        <v>19</v>
      </c>
      <c r="T12" s="369">
        <v>3</v>
      </c>
      <c r="U12" s="369">
        <v>13</v>
      </c>
      <c r="V12" s="369">
        <v>1</v>
      </c>
      <c r="W12" s="369">
        <v>2</v>
      </c>
      <c r="X12" s="369">
        <v>2</v>
      </c>
      <c r="Y12" s="369">
        <v>0</v>
      </c>
      <c r="Z12" s="370">
        <v>24</v>
      </c>
      <c r="AA12" s="369">
        <v>4</v>
      </c>
      <c r="AB12" s="369">
        <v>2</v>
      </c>
      <c r="AC12" s="371">
        <f t="shared" si="5"/>
        <v>87</v>
      </c>
    </row>
    <row r="13" spans="1:32" ht="18" hidden="1" customHeight="1" thickBot="1">
      <c r="A13" s="372" t="s">
        <v>157</v>
      </c>
      <c r="B13" s="373">
        <v>84</v>
      </c>
      <c r="C13" s="373">
        <v>100</v>
      </c>
      <c r="D13" s="374">
        <v>77</v>
      </c>
      <c r="E13" s="374">
        <v>80</v>
      </c>
      <c r="F13" s="375">
        <v>236</v>
      </c>
      <c r="G13" s="375">
        <v>438</v>
      </c>
      <c r="H13" s="376">
        <v>631</v>
      </c>
      <c r="I13" s="377">
        <v>752</v>
      </c>
      <c r="J13" s="375">
        <v>427</v>
      </c>
      <c r="K13" s="378">
        <v>253</v>
      </c>
      <c r="L13" s="378"/>
      <c r="M13" s="379">
        <v>136</v>
      </c>
      <c r="N13" s="380">
        <f t="shared" si="4"/>
        <v>3214</v>
      </c>
      <c r="O13" s="47"/>
      <c r="P13" s="381" t="s">
        <v>158</v>
      </c>
      <c r="Q13" s="382">
        <v>7</v>
      </c>
      <c r="R13" s="382">
        <v>7</v>
      </c>
      <c r="S13" s="383">
        <v>13</v>
      </c>
      <c r="T13" s="383">
        <v>3</v>
      </c>
      <c r="U13" s="383">
        <v>8</v>
      </c>
      <c r="V13" s="383">
        <v>11</v>
      </c>
      <c r="W13" s="382">
        <v>5</v>
      </c>
      <c r="X13" s="383">
        <v>11</v>
      </c>
      <c r="Y13" s="383">
        <v>9</v>
      </c>
      <c r="Z13" s="383">
        <v>9</v>
      </c>
      <c r="AA13" s="384">
        <v>20</v>
      </c>
      <c r="AB13" s="384">
        <v>37</v>
      </c>
      <c r="AC13" s="371">
        <f t="shared" si="5"/>
        <v>140</v>
      </c>
    </row>
    <row r="14" spans="1:32" ht="18" hidden="1" customHeight="1">
      <c r="A14" s="372" t="s">
        <v>159</v>
      </c>
      <c r="B14" s="383">
        <v>41</v>
      </c>
      <c r="C14" s="383">
        <v>44</v>
      </c>
      <c r="D14" s="383">
        <v>67</v>
      </c>
      <c r="E14" s="383">
        <v>103</v>
      </c>
      <c r="F14" s="369">
        <v>311</v>
      </c>
      <c r="G14" s="383">
        <v>415</v>
      </c>
      <c r="H14" s="383">
        <v>539</v>
      </c>
      <c r="I14" s="370">
        <v>1165</v>
      </c>
      <c r="J14" s="383">
        <v>297</v>
      </c>
      <c r="K14" s="382">
        <v>205</v>
      </c>
      <c r="L14" s="382"/>
      <c r="M14" s="385">
        <v>92</v>
      </c>
      <c r="N14" s="371">
        <f t="shared" si="4"/>
        <v>3279</v>
      </c>
      <c r="O14" s="47"/>
      <c r="P14" s="386" t="s">
        <v>159</v>
      </c>
      <c r="Q14" s="383">
        <v>9</v>
      </c>
      <c r="R14" s="383">
        <v>22</v>
      </c>
      <c r="S14" s="382">
        <v>18</v>
      </c>
      <c r="T14" s="383">
        <v>9</v>
      </c>
      <c r="U14" s="387">
        <v>21</v>
      </c>
      <c r="V14" s="383">
        <v>14</v>
      </c>
      <c r="W14" s="383">
        <v>6</v>
      </c>
      <c r="X14" s="383">
        <v>13</v>
      </c>
      <c r="Y14" s="383">
        <v>7</v>
      </c>
      <c r="Z14" s="388">
        <v>81</v>
      </c>
      <c r="AA14" s="387">
        <v>31</v>
      </c>
      <c r="AB14" s="388">
        <v>37</v>
      </c>
      <c r="AC14" s="371">
        <f t="shared" si="5"/>
        <v>268</v>
      </c>
    </row>
    <row r="15" spans="1:32" ht="18" hidden="1" customHeight="1">
      <c r="A15" s="372" t="s">
        <v>160</v>
      </c>
      <c r="B15" s="383">
        <v>57</v>
      </c>
      <c r="C15" s="382">
        <v>35</v>
      </c>
      <c r="D15" s="383">
        <v>95</v>
      </c>
      <c r="E15" s="382">
        <v>112</v>
      </c>
      <c r="F15" s="383">
        <v>131</v>
      </c>
      <c r="G15" s="389">
        <v>340</v>
      </c>
      <c r="H15" s="389">
        <v>483</v>
      </c>
      <c r="I15" s="390">
        <v>1339</v>
      </c>
      <c r="J15" s="389">
        <v>349</v>
      </c>
      <c r="K15" s="389">
        <v>236</v>
      </c>
      <c r="L15" s="389"/>
      <c r="M15" s="391">
        <v>68</v>
      </c>
      <c r="N15" s="380">
        <f t="shared" si="4"/>
        <v>3245</v>
      </c>
      <c r="O15" s="47"/>
      <c r="P15" s="386" t="s">
        <v>160</v>
      </c>
      <c r="Q15" s="383">
        <v>19</v>
      </c>
      <c r="R15" s="383">
        <v>12</v>
      </c>
      <c r="S15" s="383">
        <v>8</v>
      </c>
      <c r="T15" s="382">
        <v>12</v>
      </c>
      <c r="U15" s="383">
        <v>7</v>
      </c>
      <c r="V15" s="383">
        <v>15</v>
      </c>
      <c r="W15" s="389">
        <v>16</v>
      </c>
      <c r="X15" s="391">
        <v>12</v>
      </c>
      <c r="Y15" s="382">
        <v>16</v>
      </c>
      <c r="Z15" s="383">
        <v>6</v>
      </c>
      <c r="AA15" s="382">
        <v>12</v>
      </c>
      <c r="AB15" s="382">
        <v>6</v>
      </c>
      <c r="AC15" s="371">
        <f t="shared" si="5"/>
        <v>141</v>
      </c>
    </row>
    <row r="16" spans="1:32" ht="18" hidden="1" customHeight="1">
      <c r="A16" s="372" t="s">
        <v>161</v>
      </c>
      <c r="B16" s="392">
        <v>68</v>
      </c>
      <c r="C16" s="383">
        <v>42</v>
      </c>
      <c r="D16" s="383">
        <v>44</v>
      </c>
      <c r="E16" s="382">
        <v>75</v>
      </c>
      <c r="F16" s="382">
        <v>135</v>
      </c>
      <c r="G16" s="382">
        <v>448</v>
      </c>
      <c r="H16" s="383">
        <v>507</v>
      </c>
      <c r="I16" s="383">
        <v>808</v>
      </c>
      <c r="J16" s="382">
        <v>313</v>
      </c>
      <c r="K16" s="382">
        <v>246</v>
      </c>
      <c r="L16" s="382"/>
      <c r="M16" s="382">
        <v>143</v>
      </c>
      <c r="N16" s="393">
        <f t="shared" si="4"/>
        <v>2829</v>
      </c>
      <c r="O16" s="47"/>
      <c r="P16" s="386" t="s">
        <v>161</v>
      </c>
      <c r="Q16" s="394">
        <v>9</v>
      </c>
      <c r="R16" s="383">
        <v>16</v>
      </c>
      <c r="S16" s="383">
        <v>12</v>
      </c>
      <c r="T16" s="382">
        <v>6</v>
      </c>
      <c r="U16" s="395">
        <v>7</v>
      </c>
      <c r="V16" s="395">
        <v>14</v>
      </c>
      <c r="W16" s="383">
        <v>9</v>
      </c>
      <c r="X16" s="383">
        <v>14</v>
      </c>
      <c r="Y16" s="383">
        <v>9</v>
      </c>
      <c r="Z16" s="383">
        <v>9</v>
      </c>
      <c r="AA16" s="395">
        <v>8</v>
      </c>
      <c r="AB16" s="395">
        <v>7</v>
      </c>
      <c r="AC16" s="396">
        <f t="shared" si="5"/>
        <v>120</v>
      </c>
    </row>
    <row r="17" spans="1:30" ht="18" hidden="1" customHeight="1">
      <c r="A17" s="397" t="s">
        <v>162</v>
      </c>
      <c r="B17" s="398">
        <v>71</v>
      </c>
      <c r="C17" s="398">
        <v>97</v>
      </c>
      <c r="D17" s="398">
        <v>61</v>
      </c>
      <c r="E17" s="399">
        <v>105</v>
      </c>
      <c r="F17" s="399">
        <v>198</v>
      </c>
      <c r="G17" s="399">
        <v>442</v>
      </c>
      <c r="H17" s="400">
        <v>790</v>
      </c>
      <c r="I17" s="401">
        <v>674</v>
      </c>
      <c r="J17" s="399">
        <v>275</v>
      </c>
      <c r="K17" s="399">
        <v>133</v>
      </c>
      <c r="L17" s="399"/>
      <c r="M17" s="399">
        <v>108</v>
      </c>
      <c r="N17" s="393">
        <f t="shared" si="4"/>
        <v>2954</v>
      </c>
      <c r="O17" s="4"/>
      <c r="P17" s="402" t="s">
        <v>162</v>
      </c>
      <c r="Q17" s="398">
        <v>7</v>
      </c>
      <c r="R17" s="398">
        <v>13</v>
      </c>
      <c r="S17" s="398">
        <v>12</v>
      </c>
      <c r="T17" s="399">
        <v>11</v>
      </c>
      <c r="U17" s="399">
        <v>12</v>
      </c>
      <c r="V17" s="399">
        <v>15</v>
      </c>
      <c r="W17" s="399">
        <v>20</v>
      </c>
      <c r="X17" s="399">
        <v>15</v>
      </c>
      <c r="Y17" s="399">
        <v>15</v>
      </c>
      <c r="Z17" s="399">
        <v>20</v>
      </c>
      <c r="AA17" s="399">
        <v>9</v>
      </c>
      <c r="AB17" s="399">
        <v>7</v>
      </c>
      <c r="AC17" s="403">
        <f t="shared" si="5"/>
        <v>156</v>
      </c>
    </row>
    <row r="18" spans="1:30" ht="13.8" hidden="1" thickBot="1">
      <c r="A18" s="404" t="s">
        <v>163</v>
      </c>
      <c r="B18" s="394">
        <v>38</v>
      </c>
      <c r="C18" s="399">
        <v>19</v>
      </c>
      <c r="D18" s="399">
        <v>38</v>
      </c>
      <c r="E18" s="399">
        <v>203</v>
      </c>
      <c r="F18" s="399">
        <v>146</v>
      </c>
      <c r="G18" s="399">
        <v>439</v>
      </c>
      <c r="H18" s="400">
        <v>964</v>
      </c>
      <c r="I18" s="400">
        <v>1154</v>
      </c>
      <c r="J18" s="399">
        <v>388</v>
      </c>
      <c r="K18" s="399">
        <v>176</v>
      </c>
      <c r="L18" s="399"/>
      <c r="M18" s="399">
        <v>143</v>
      </c>
      <c r="N18" s="405">
        <f t="shared" si="4"/>
        <v>3708</v>
      </c>
      <c r="O18" s="4"/>
      <c r="P18" s="406" t="s">
        <v>163</v>
      </c>
      <c r="Q18" s="399">
        <v>7</v>
      </c>
      <c r="R18" s="399">
        <v>7</v>
      </c>
      <c r="S18" s="399">
        <v>8</v>
      </c>
      <c r="T18" s="399">
        <v>12</v>
      </c>
      <c r="U18" s="399">
        <v>9</v>
      </c>
      <c r="V18" s="399">
        <v>6</v>
      </c>
      <c r="W18" s="399">
        <v>11</v>
      </c>
      <c r="X18" s="399">
        <v>8</v>
      </c>
      <c r="Y18" s="399">
        <v>16</v>
      </c>
      <c r="Z18" s="399">
        <v>40</v>
      </c>
      <c r="AA18" s="399">
        <v>17</v>
      </c>
      <c r="AB18" s="399">
        <v>16</v>
      </c>
      <c r="AC18" s="399">
        <f t="shared" si="5"/>
        <v>157</v>
      </c>
    </row>
    <row r="19" spans="1:30" ht="13.8" hidden="1" thickBot="1">
      <c r="A19" s="407" t="s">
        <v>164</v>
      </c>
      <c r="B19" s="401">
        <v>49</v>
      </c>
      <c r="C19" s="401">
        <v>63</v>
      </c>
      <c r="D19" s="401">
        <v>50</v>
      </c>
      <c r="E19" s="401">
        <v>71</v>
      </c>
      <c r="F19" s="401">
        <v>144</v>
      </c>
      <c r="G19" s="401">
        <v>374</v>
      </c>
      <c r="H19" s="408">
        <v>729</v>
      </c>
      <c r="I19" s="408">
        <v>1097</v>
      </c>
      <c r="J19" s="401">
        <v>397</v>
      </c>
      <c r="K19" s="401">
        <v>192</v>
      </c>
      <c r="L19" s="401"/>
      <c r="M19" s="401">
        <v>217</v>
      </c>
      <c r="N19" s="405">
        <f t="shared" si="4"/>
        <v>3383</v>
      </c>
      <c r="O19" s="4"/>
      <c r="P19" s="409" t="s">
        <v>164</v>
      </c>
      <c r="Q19" s="401">
        <v>10</v>
      </c>
      <c r="R19" s="401">
        <v>6</v>
      </c>
      <c r="S19" s="401">
        <v>14</v>
      </c>
      <c r="T19" s="401">
        <v>10</v>
      </c>
      <c r="U19" s="401">
        <v>10</v>
      </c>
      <c r="V19" s="401">
        <v>19</v>
      </c>
      <c r="W19" s="401">
        <v>11</v>
      </c>
      <c r="X19" s="401">
        <v>20</v>
      </c>
      <c r="Y19" s="401">
        <v>15</v>
      </c>
      <c r="Z19" s="401">
        <v>8</v>
      </c>
      <c r="AA19" s="401">
        <v>11</v>
      </c>
      <c r="AB19" s="401">
        <v>8</v>
      </c>
      <c r="AC19" s="399">
        <f t="shared" si="5"/>
        <v>142</v>
      </c>
    </row>
    <row r="20" spans="1:30" ht="13.8" hidden="1" thickBot="1">
      <c r="A20" s="404" t="s">
        <v>165</v>
      </c>
      <c r="B20" s="401">
        <v>53</v>
      </c>
      <c r="C20" s="401">
        <v>39</v>
      </c>
      <c r="D20" s="401">
        <v>74</v>
      </c>
      <c r="E20" s="401">
        <v>64</v>
      </c>
      <c r="F20" s="401">
        <v>208</v>
      </c>
      <c r="G20" s="401">
        <v>491</v>
      </c>
      <c r="H20" s="401">
        <v>454</v>
      </c>
      <c r="I20" s="408">
        <v>1068</v>
      </c>
      <c r="J20" s="401">
        <v>407</v>
      </c>
      <c r="K20" s="401">
        <v>228</v>
      </c>
      <c r="L20" s="401"/>
      <c r="M20" s="401">
        <v>81</v>
      </c>
      <c r="N20" s="410">
        <f t="shared" si="4"/>
        <v>3167</v>
      </c>
      <c r="O20" s="4"/>
      <c r="P20" s="406" t="s">
        <v>165</v>
      </c>
      <c r="Q20" s="401">
        <v>12</v>
      </c>
      <c r="R20" s="401">
        <v>13</v>
      </c>
      <c r="S20" s="401">
        <v>46</v>
      </c>
      <c r="T20" s="401">
        <v>9</v>
      </c>
      <c r="U20" s="401">
        <v>20</v>
      </c>
      <c r="V20" s="401">
        <v>4</v>
      </c>
      <c r="W20" s="401">
        <v>8</v>
      </c>
      <c r="X20" s="401">
        <v>30</v>
      </c>
      <c r="Y20" s="401">
        <v>22</v>
      </c>
      <c r="Z20" s="401">
        <v>20</v>
      </c>
      <c r="AA20" s="401">
        <v>16</v>
      </c>
      <c r="AB20" s="401">
        <v>12</v>
      </c>
      <c r="AC20" s="411">
        <f t="shared" si="5"/>
        <v>212</v>
      </c>
    </row>
    <row r="21" spans="1:30" ht="13.8" hidden="1" thickBot="1">
      <c r="A21" s="404" t="s">
        <v>166</v>
      </c>
      <c r="B21" s="412">
        <v>67</v>
      </c>
      <c r="C21" s="412">
        <v>62</v>
      </c>
      <c r="D21" s="412">
        <v>57</v>
      </c>
      <c r="E21" s="412">
        <v>77</v>
      </c>
      <c r="F21" s="412">
        <v>473</v>
      </c>
      <c r="G21" s="412">
        <v>468</v>
      </c>
      <c r="H21" s="413">
        <v>659</v>
      </c>
      <c r="I21" s="412">
        <v>851</v>
      </c>
      <c r="J21" s="412">
        <v>270</v>
      </c>
      <c r="K21" s="412">
        <v>208</v>
      </c>
      <c r="L21" s="412"/>
      <c r="M21" s="412">
        <v>174</v>
      </c>
      <c r="N21" s="414">
        <f t="shared" si="4"/>
        <v>3366</v>
      </c>
      <c r="O21" s="4" t="s">
        <v>3</v>
      </c>
      <c r="P21" s="409" t="s">
        <v>166</v>
      </c>
      <c r="Q21" s="401">
        <v>6</v>
      </c>
      <c r="R21" s="401">
        <v>25</v>
      </c>
      <c r="S21" s="401">
        <v>29</v>
      </c>
      <c r="T21" s="401">
        <v>4</v>
      </c>
      <c r="U21" s="401">
        <v>17</v>
      </c>
      <c r="V21" s="401">
        <v>19</v>
      </c>
      <c r="W21" s="401">
        <v>14</v>
      </c>
      <c r="X21" s="401">
        <v>37</v>
      </c>
      <c r="Y21" s="415">
        <v>76</v>
      </c>
      <c r="Z21" s="401">
        <v>34</v>
      </c>
      <c r="AA21" s="401">
        <v>17</v>
      </c>
      <c r="AB21" s="401">
        <v>18</v>
      </c>
      <c r="AC21" s="411">
        <f t="shared" si="5"/>
        <v>296</v>
      </c>
    </row>
    <row r="22" spans="1:30">
      <c r="A22" s="6"/>
      <c r="B22" s="103"/>
      <c r="C22" s="103"/>
      <c r="D22" s="103"/>
      <c r="E22" s="103"/>
      <c r="F22" s="103"/>
      <c r="G22" s="103"/>
      <c r="H22" s="103"/>
      <c r="I22" s="103"/>
      <c r="J22" s="103"/>
      <c r="K22" s="103"/>
      <c r="L22" s="103"/>
      <c r="M22" s="103"/>
      <c r="N22" s="7"/>
      <c r="O22" s="4"/>
      <c r="P22" s="8"/>
      <c r="Q22" s="104"/>
      <c r="R22" s="104"/>
      <c r="S22" s="104"/>
      <c r="T22" s="104"/>
      <c r="U22" s="104"/>
      <c r="V22" s="104"/>
      <c r="W22" s="104"/>
      <c r="X22" s="104"/>
      <c r="Y22" s="104"/>
      <c r="Z22" s="104"/>
      <c r="AA22" s="104"/>
      <c r="AB22" s="104"/>
      <c r="AC22" s="103"/>
    </row>
    <row r="23" spans="1:30" ht="13.5" customHeight="1">
      <c r="A23" s="876" t="s">
        <v>343</v>
      </c>
      <c r="B23" s="804"/>
      <c r="C23" s="804"/>
      <c r="D23" s="804"/>
      <c r="E23" s="804"/>
      <c r="F23" s="804"/>
      <c r="G23" s="804"/>
      <c r="H23" s="804"/>
      <c r="I23" s="804"/>
      <c r="J23" s="804"/>
      <c r="K23" s="804"/>
      <c r="L23" s="804"/>
      <c r="M23" s="804"/>
      <c r="N23" s="877"/>
      <c r="O23" s="4"/>
      <c r="P23" s="878" t="str">
        <f>+A23</f>
        <v>2025年 第49週（12/1～12/7）</v>
      </c>
      <c r="Q23" s="879"/>
      <c r="R23" s="879"/>
      <c r="S23" s="879"/>
      <c r="T23" s="879"/>
      <c r="U23" s="879"/>
      <c r="V23" s="879"/>
      <c r="W23" s="879"/>
      <c r="X23" s="879"/>
      <c r="Y23" s="879"/>
      <c r="Z23" s="879"/>
      <c r="AA23" s="879"/>
      <c r="AB23" s="879"/>
      <c r="AC23" s="880"/>
    </row>
    <row r="24" spans="1:30" ht="13.8" thickBot="1">
      <c r="A24" s="122" t="s">
        <v>41</v>
      </c>
      <c r="B24" s="4"/>
      <c r="C24" s="4"/>
      <c r="D24" s="4"/>
      <c r="E24" s="4"/>
      <c r="F24" s="4"/>
      <c r="G24" s="4" t="s">
        <v>17</v>
      </c>
      <c r="H24" s="4"/>
      <c r="I24" s="4"/>
      <c r="J24" s="4"/>
      <c r="K24" s="4"/>
      <c r="L24" s="4"/>
      <c r="M24" s="4"/>
      <c r="N24" s="10"/>
      <c r="O24" s="4"/>
      <c r="P24" s="123"/>
      <c r="Q24" s="4"/>
      <c r="R24" s="4"/>
      <c r="S24" s="4"/>
      <c r="T24" s="4"/>
      <c r="U24" s="4"/>
      <c r="V24" s="4"/>
      <c r="W24" s="4"/>
      <c r="X24" s="4"/>
      <c r="Y24" s="4"/>
      <c r="Z24" s="4"/>
      <c r="AA24" s="4"/>
      <c r="AB24" s="4"/>
      <c r="AC24" s="12"/>
    </row>
    <row r="25" spans="1:30" ht="33" customHeight="1" thickBot="1">
      <c r="A25" s="860" t="s">
        <v>167</v>
      </c>
      <c r="B25" s="861"/>
      <c r="C25" s="862"/>
      <c r="D25" s="863" t="s">
        <v>344</v>
      </c>
      <c r="E25" s="864"/>
      <c r="F25" s="4" t="s">
        <v>41</v>
      </c>
      <c r="G25" s="4" t="s">
        <v>17</v>
      </c>
      <c r="H25" s="4"/>
      <c r="I25" s="4"/>
      <c r="J25" s="4"/>
      <c r="K25" s="4"/>
      <c r="L25" s="4"/>
      <c r="M25" s="4"/>
      <c r="N25" s="10"/>
      <c r="O25" s="47" t="s">
        <v>17</v>
      </c>
      <c r="P25" s="67"/>
      <c r="Q25" s="416" t="s">
        <v>168</v>
      </c>
      <c r="R25" s="865" t="s">
        <v>344</v>
      </c>
      <c r="S25" s="866"/>
      <c r="T25" s="867"/>
      <c r="U25" s="4"/>
      <c r="V25" s="4"/>
      <c r="W25" s="4"/>
      <c r="X25" s="4"/>
      <c r="Y25" s="4"/>
      <c r="Z25" s="4"/>
      <c r="AA25" s="4"/>
      <c r="AB25" s="4"/>
      <c r="AC25" s="12"/>
    </row>
    <row r="26" spans="1:30" ht="15" customHeight="1">
      <c r="A26" s="9" t="s">
        <v>178</v>
      </c>
      <c r="B26" s="4"/>
      <c r="C26" s="4"/>
      <c r="D26" s="4" t="s">
        <v>3</v>
      </c>
      <c r="E26" s="4"/>
      <c r="F26" s="4"/>
      <c r="G26" s="4"/>
      <c r="H26" s="4"/>
      <c r="I26" s="4"/>
      <c r="J26" s="4"/>
      <c r="K26" s="4"/>
      <c r="L26" s="4"/>
      <c r="M26" s="4"/>
      <c r="N26" s="10"/>
      <c r="O26" s="47" t="s">
        <v>17</v>
      </c>
      <c r="P26" s="66"/>
      <c r="Q26" s="4"/>
      <c r="R26" s="4"/>
      <c r="S26" s="4"/>
      <c r="T26" s="4"/>
      <c r="U26" s="4"/>
      <c r="V26" s="4"/>
      <c r="W26" s="4"/>
      <c r="X26" s="4"/>
      <c r="Y26" s="4"/>
      <c r="Z26" s="4"/>
      <c r="AA26" s="4"/>
      <c r="AB26" s="4"/>
      <c r="AC26" s="12"/>
    </row>
    <row r="27" spans="1:30" ht="9" customHeight="1">
      <c r="A27" s="9"/>
      <c r="B27" s="4"/>
      <c r="C27" s="4"/>
      <c r="D27" s="4"/>
      <c r="E27" s="4"/>
      <c r="F27" s="4"/>
      <c r="G27" s="4"/>
      <c r="H27" s="4"/>
      <c r="I27" s="4"/>
      <c r="J27" s="4"/>
      <c r="K27" s="4"/>
      <c r="L27" s="4"/>
      <c r="M27" s="4"/>
      <c r="N27" s="10"/>
      <c r="O27" s="47" t="s">
        <v>17</v>
      </c>
      <c r="P27" s="11"/>
      <c r="Q27" s="4"/>
      <c r="R27" s="4"/>
      <c r="S27" s="4"/>
      <c r="T27" s="4"/>
      <c r="U27" s="4"/>
      <c r="V27" s="4"/>
      <c r="W27" s="4"/>
      <c r="X27" s="4"/>
      <c r="Y27" s="4"/>
      <c r="Z27" s="4"/>
      <c r="AA27" s="4"/>
      <c r="AB27" s="4"/>
      <c r="AC27" s="12"/>
    </row>
    <row r="28" spans="1:30">
      <c r="A28" s="9"/>
      <c r="B28" s="4"/>
      <c r="C28" s="4"/>
      <c r="D28" s="4"/>
      <c r="E28" s="4"/>
      <c r="F28" s="4"/>
      <c r="G28" s="4"/>
      <c r="H28" s="4"/>
      <c r="I28" s="4"/>
      <c r="J28" s="4"/>
      <c r="K28" s="4"/>
      <c r="L28" s="4"/>
      <c r="M28" s="4"/>
      <c r="N28" s="10"/>
      <c r="O28" s="4" t="s">
        <v>17</v>
      </c>
      <c r="P28" s="5"/>
      <c r="AC28" s="13"/>
    </row>
    <row r="29" spans="1:30">
      <c r="A29" s="9"/>
      <c r="B29" s="4"/>
      <c r="C29" s="4"/>
      <c r="D29" s="4"/>
      <c r="E29" s="4"/>
      <c r="F29" s="4"/>
      <c r="G29" s="4"/>
      <c r="H29" s="4"/>
      <c r="I29" s="4"/>
      <c r="J29" s="4"/>
      <c r="K29" s="4"/>
      <c r="L29" s="4"/>
      <c r="M29" s="4"/>
      <c r="N29" s="10"/>
      <c r="O29" s="4" t="s">
        <v>17</v>
      </c>
      <c r="P29" s="5"/>
      <c r="AC29" s="13"/>
    </row>
    <row r="30" spans="1:30">
      <c r="A30" s="9"/>
      <c r="B30" s="4"/>
      <c r="C30" s="4"/>
      <c r="D30" s="4"/>
      <c r="E30" s="4"/>
      <c r="F30" s="4"/>
      <c r="G30" s="4"/>
      <c r="H30" s="4"/>
      <c r="I30" s="4"/>
      <c r="J30" s="4"/>
      <c r="K30" s="4"/>
      <c r="L30" s="4"/>
      <c r="M30" s="4"/>
      <c r="N30" s="10"/>
      <c r="O30" s="4" t="s">
        <v>17</v>
      </c>
      <c r="P30" s="5"/>
      <c r="AC30" s="13"/>
      <c r="AD30" s="70"/>
    </row>
    <row r="31" spans="1:30">
      <c r="A31" s="9"/>
      <c r="B31" s="4"/>
      <c r="C31" s="4"/>
      <c r="D31" s="4"/>
      <c r="E31" s="4"/>
      <c r="F31" s="4"/>
      <c r="G31" s="4"/>
      <c r="H31" s="4"/>
      <c r="I31" s="4"/>
      <c r="J31" s="4"/>
      <c r="K31" s="4"/>
      <c r="L31" s="4"/>
      <c r="M31" s="4"/>
      <c r="N31" s="10"/>
      <c r="O31" s="4"/>
      <c r="P31" s="5"/>
      <c r="AC31" s="13"/>
    </row>
    <row r="32" spans="1:30" ht="21.6">
      <c r="A32" s="132" t="s">
        <v>169</v>
      </c>
      <c r="B32" s="4"/>
      <c r="C32" s="4"/>
      <c r="D32" s="4"/>
      <c r="E32" s="4"/>
      <c r="F32" s="4"/>
      <c r="G32" s="4"/>
      <c r="H32" s="4"/>
      <c r="I32" s="4"/>
      <c r="J32" s="4"/>
      <c r="K32" s="4"/>
      <c r="L32" s="4"/>
      <c r="M32" s="4"/>
      <c r="N32" s="10"/>
      <c r="O32" s="4"/>
      <c r="P32" s="5"/>
      <c r="AC32" s="13"/>
    </row>
    <row r="33" spans="1:29" ht="13.8" thickBot="1">
      <c r="A33" s="417"/>
      <c r="B33" s="418"/>
      <c r="C33" s="418"/>
      <c r="D33" s="418"/>
      <c r="E33" s="418"/>
      <c r="F33" s="418"/>
      <c r="G33" s="418"/>
      <c r="H33" s="418"/>
      <c r="I33" s="418"/>
      <c r="J33" s="418"/>
      <c r="K33" s="418"/>
      <c r="L33" s="418"/>
      <c r="M33" s="418"/>
      <c r="N33" s="419"/>
      <c r="O33" s="4"/>
      <c r="P33" s="420"/>
      <c r="Q33" s="421"/>
      <c r="R33" s="421"/>
      <c r="S33" s="421"/>
      <c r="T33" s="421"/>
      <c r="U33" s="421"/>
      <c r="V33" s="421"/>
      <c r="W33" s="421"/>
      <c r="X33" s="421"/>
      <c r="Y33" s="421"/>
      <c r="Z33" s="421"/>
      <c r="AA33" s="421"/>
      <c r="AB33" s="421"/>
      <c r="AC33" s="422"/>
    </row>
    <row r="34" spans="1:29">
      <c r="A34" s="423"/>
      <c r="C34" s="4"/>
      <c r="D34" s="4"/>
      <c r="E34" s="4"/>
      <c r="F34" s="4"/>
      <c r="G34" s="4"/>
      <c r="H34" s="4"/>
      <c r="I34" s="4"/>
      <c r="J34" s="4"/>
      <c r="K34" s="4"/>
      <c r="L34" s="4"/>
      <c r="M34" s="4"/>
      <c r="N34" s="4"/>
      <c r="O34" s="4"/>
    </row>
    <row r="35" spans="1:29">
      <c r="O35" s="4"/>
    </row>
    <row r="36" spans="1:29">
      <c r="J36" s="105" t="s">
        <v>3</v>
      </c>
      <c r="O36" s="4"/>
    </row>
    <row r="37" spans="1:29">
      <c r="O37" s="4"/>
    </row>
    <row r="38" spans="1:29">
      <c r="O38" s="4"/>
    </row>
    <row r="39" spans="1:29">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row>
    <row r="40" spans="1:29">
      <c r="Q40" s="55" t="s">
        <v>170</v>
      </c>
      <c r="R40" s="55"/>
      <c r="S40" s="55"/>
      <c r="T40" s="55"/>
      <c r="U40" s="55"/>
      <c r="V40" s="55"/>
      <c r="W40" s="55"/>
      <c r="X40" s="55"/>
    </row>
    <row r="41" spans="1:29">
      <c r="Q41" s="55" t="s">
        <v>171</v>
      </c>
      <c r="R41" s="55"/>
      <c r="S41" s="55"/>
      <c r="T41" s="55"/>
      <c r="U41" s="55"/>
      <c r="V41" s="55"/>
      <c r="W41" s="55"/>
      <c r="X41" s="55"/>
    </row>
  </sheetData>
  <mergeCells count="9">
    <mergeCell ref="A25:C25"/>
    <mergeCell ref="D25:E25"/>
    <mergeCell ref="R25:T25"/>
    <mergeCell ref="A1:N1"/>
    <mergeCell ref="P1:AC1"/>
    <mergeCell ref="A2:N2"/>
    <mergeCell ref="P2:AC2"/>
    <mergeCell ref="A23:N23"/>
    <mergeCell ref="P23:AC23"/>
  </mergeCells>
  <phoneticPr fontId="80"/>
  <pageMargins left="0.75" right="0.75" top="1" bottom="1" header="0.51200000000000001" footer="0.51200000000000001"/>
  <pageSetup paperSize="9" scale="44" orientation="portrait" horizontalDpi="1200" verticalDpi="1200"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G66"/>
  <sheetViews>
    <sheetView view="pageBreakPreview" zoomScale="96" zoomScaleNormal="100" zoomScaleSheetLayoutView="110" workbookViewId="0"/>
  </sheetViews>
  <sheetFormatPr defaultColWidth="9" defaultRowHeight="13.2"/>
  <cols>
    <col min="1" max="1" width="21.33203125" style="15" customWidth="1"/>
    <col min="2" max="2" width="19.88671875" style="15" customWidth="1"/>
    <col min="3" max="3" width="91.6640625" style="112" customWidth="1"/>
    <col min="4" max="4" width="14.44140625" style="16" customWidth="1"/>
    <col min="5" max="5" width="13.6640625" style="16" customWidth="1"/>
    <col min="6" max="6" width="13.88671875" style="1" customWidth="1"/>
    <col min="7" max="7" width="58.6640625" style="1" customWidth="1"/>
    <col min="8" max="10" width="9" style="1"/>
    <col min="11" max="11" width="14.109375" style="1" customWidth="1"/>
    <col min="12" max="16384" width="9" style="1"/>
  </cols>
  <sheetData>
    <row r="1" spans="1:7" ht="44.25" customHeight="1" thickTop="1" thickBot="1">
      <c r="A1" s="538" t="s">
        <v>347</v>
      </c>
      <c r="B1" s="539" t="s">
        <v>176</v>
      </c>
      <c r="C1" s="565" t="s">
        <v>243</v>
      </c>
      <c r="D1" s="540" t="s">
        <v>172</v>
      </c>
      <c r="E1" s="541" t="s">
        <v>173</v>
      </c>
      <c r="G1" s="624"/>
    </row>
    <row r="2" spans="1:7" s="453" customFormat="1" ht="25.2" customHeight="1" thickTop="1">
      <c r="A2" s="552" t="s">
        <v>214</v>
      </c>
      <c r="B2" s="553" t="s">
        <v>254</v>
      </c>
      <c r="C2" s="554" t="s">
        <v>317</v>
      </c>
      <c r="D2" s="555">
        <v>46003</v>
      </c>
      <c r="E2" s="556">
        <v>46003</v>
      </c>
    </row>
    <row r="3" spans="1:7" s="453" customFormat="1" ht="25.2" customHeight="1">
      <c r="A3" s="606" t="s">
        <v>239</v>
      </c>
      <c r="B3" s="607" t="s">
        <v>255</v>
      </c>
      <c r="C3" s="608" t="s">
        <v>318</v>
      </c>
      <c r="D3" s="609">
        <v>46003</v>
      </c>
      <c r="E3" s="610">
        <v>46003</v>
      </c>
    </row>
    <row r="4" spans="1:7" s="453" customFormat="1" ht="25.2" customHeight="1">
      <c r="A4" s="552" t="s">
        <v>213</v>
      </c>
      <c r="B4" s="553" t="s">
        <v>256</v>
      </c>
      <c r="C4" s="554" t="s">
        <v>319</v>
      </c>
      <c r="D4" s="555">
        <v>46003</v>
      </c>
      <c r="E4" s="556">
        <v>46003</v>
      </c>
    </row>
    <row r="5" spans="1:7" s="453" customFormat="1" ht="25.2" customHeight="1">
      <c r="A5" s="552" t="s">
        <v>214</v>
      </c>
      <c r="B5" s="553" t="s">
        <v>257</v>
      </c>
      <c r="C5" s="554" t="s">
        <v>320</v>
      </c>
      <c r="D5" s="555">
        <v>46003</v>
      </c>
      <c r="E5" s="556">
        <v>46003</v>
      </c>
    </row>
    <row r="6" spans="1:7" s="453" customFormat="1" ht="25.2" customHeight="1">
      <c r="A6" s="552" t="s">
        <v>213</v>
      </c>
      <c r="B6" s="553" t="s">
        <v>258</v>
      </c>
      <c r="C6" s="554" t="s">
        <v>321</v>
      </c>
      <c r="D6" s="555">
        <v>46002</v>
      </c>
      <c r="E6" s="556">
        <v>46003</v>
      </c>
    </row>
    <row r="7" spans="1:7" s="453" customFormat="1" ht="25.2" customHeight="1">
      <c r="A7" s="546" t="s">
        <v>213</v>
      </c>
      <c r="B7" s="547" t="s">
        <v>259</v>
      </c>
      <c r="C7" s="548" t="s">
        <v>322</v>
      </c>
      <c r="D7" s="549">
        <v>46002</v>
      </c>
      <c r="E7" s="550">
        <v>46003</v>
      </c>
    </row>
    <row r="8" spans="1:7" s="551" customFormat="1" ht="25.2" customHeight="1">
      <c r="A8" s="552" t="s">
        <v>260</v>
      </c>
      <c r="B8" s="553" t="s">
        <v>261</v>
      </c>
      <c r="C8" s="554" t="s">
        <v>323</v>
      </c>
      <c r="D8" s="555">
        <v>46002</v>
      </c>
      <c r="E8" s="556">
        <v>46003</v>
      </c>
      <c r="G8" s="551" t="s">
        <v>217</v>
      </c>
    </row>
    <row r="9" spans="1:7" s="551" customFormat="1" ht="25.2" customHeight="1">
      <c r="A9" s="557" t="s">
        <v>239</v>
      </c>
      <c r="B9" s="558" t="s">
        <v>262</v>
      </c>
      <c r="C9" s="559" t="s">
        <v>324</v>
      </c>
      <c r="D9" s="560">
        <v>46002</v>
      </c>
      <c r="E9" s="561">
        <v>46002</v>
      </c>
    </row>
    <row r="10" spans="1:7" s="453" customFormat="1" ht="25.2" customHeight="1">
      <c r="A10" s="557" t="s">
        <v>239</v>
      </c>
      <c r="B10" s="558" t="s">
        <v>263</v>
      </c>
      <c r="C10" s="559" t="s">
        <v>325</v>
      </c>
      <c r="D10" s="560">
        <v>46002</v>
      </c>
      <c r="E10" s="561">
        <v>46002</v>
      </c>
    </row>
    <row r="11" spans="1:7" s="453" customFormat="1" ht="25.2" customHeight="1">
      <c r="A11" s="552" t="s">
        <v>214</v>
      </c>
      <c r="B11" s="553" t="s">
        <v>264</v>
      </c>
      <c r="C11" s="554" t="s">
        <v>326</v>
      </c>
      <c r="D11" s="555">
        <v>46002</v>
      </c>
      <c r="E11" s="556">
        <v>46002</v>
      </c>
    </row>
    <row r="12" spans="1:7" s="551" customFormat="1" ht="25.2" customHeight="1">
      <c r="A12" s="546" t="s">
        <v>213</v>
      </c>
      <c r="B12" s="547" t="s">
        <v>265</v>
      </c>
      <c r="C12" s="548" t="s">
        <v>327</v>
      </c>
      <c r="D12" s="549">
        <v>46002</v>
      </c>
      <c r="E12" s="550">
        <v>46002</v>
      </c>
    </row>
    <row r="13" spans="1:7" s="551" customFormat="1" ht="25.2" customHeight="1">
      <c r="A13" s="546" t="s">
        <v>213</v>
      </c>
      <c r="B13" s="547" t="s">
        <v>266</v>
      </c>
      <c r="C13" s="548" t="s">
        <v>328</v>
      </c>
      <c r="D13" s="549">
        <v>46002</v>
      </c>
      <c r="E13" s="550">
        <v>46002</v>
      </c>
    </row>
    <row r="14" spans="1:7" s="453" customFormat="1" ht="25.2" customHeight="1">
      <c r="A14" s="552" t="s">
        <v>214</v>
      </c>
      <c r="B14" s="553" t="s">
        <v>240</v>
      </c>
      <c r="C14" s="554" t="s">
        <v>329</v>
      </c>
      <c r="D14" s="555">
        <v>46002</v>
      </c>
      <c r="E14" s="556">
        <v>46002</v>
      </c>
    </row>
    <row r="15" spans="1:7" s="551" customFormat="1" ht="25.2" customHeight="1">
      <c r="A15" s="557" t="s">
        <v>213</v>
      </c>
      <c r="B15" s="558" t="s">
        <v>216</v>
      </c>
      <c r="C15" s="559" t="s">
        <v>330</v>
      </c>
      <c r="D15" s="560">
        <v>46001</v>
      </c>
      <c r="E15" s="561">
        <v>46002</v>
      </c>
    </row>
    <row r="16" spans="1:7" s="453" customFormat="1" ht="25.2" customHeight="1">
      <c r="A16" s="597" t="s">
        <v>213</v>
      </c>
      <c r="B16" s="598" t="s">
        <v>242</v>
      </c>
      <c r="C16" s="596" t="s">
        <v>331</v>
      </c>
      <c r="D16" s="599">
        <v>46001</v>
      </c>
      <c r="E16" s="600">
        <v>46002</v>
      </c>
    </row>
    <row r="17" spans="1:5" s="551" customFormat="1" ht="25.2" customHeight="1">
      <c r="A17" s="546" t="s">
        <v>213</v>
      </c>
      <c r="B17" s="547" t="s">
        <v>267</v>
      </c>
      <c r="C17" s="548" t="s">
        <v>332</v>
      </c>
      <c r="D17" s="549">
        <v>46001</v>
      </c>
      <c r="E17" s="550">
        <v>46002</v>
      </c>
    </row>
    <row r="18" spans="1:5" s="453" customFormat="1" ht="25.2" customHeight="1">
      <c r="A18" s="552" t="s">
        <v>214</v>
      </c>
      <c r="B18" s="553" t="s">
        <v>268</v>
      </c>
      <c r="C18" s="554" t="s">
        <v>333</v>
      </c>
      <c r="D18" s="555">
        <v>46001</v>
      </c>
      <c r="E18" s="556">
        <v>46002</v>
      </c>
    </row>
    <row r="19" spans="1:5" s="453" customFormat="1" ht="25.2" customHeight="1">
      <c r="A19" s="552" t="s">
        <v>214</v>
      </c>
      <c r="B19" s="553" t="s">
        <v>269</v>
      </c>
      <c r="C19" s="554" t="s">
        <v>334</v>
      </c>
      <c r="D19" s="555">
        <v>46001</v>
      </c>
      <c r="E19" s="556">
        <v>46002</v>
      </c>
    </row>
    <row r="20" spans="1:5" s="453" customFormat="1" ht="25.2" customHeight="1">
      <c r="A20" s="442" t="s">
        <v>213</v>
      </c>
      <c r="B20" s="443" t="s">
        <v>270</v>
      </c>
      <c r="C20" s="444" t="s">
        <v>335</v>
      </c>
      <c r="D20" s="445">
        <v>46001</v>
      </c>
      <c r="E20" s="446">
        <v>46001</v>
      </c>
    </row>
    <row r="21" spans="1:5" s="453" customFormat="1" ht="25.2" customHeight="1">
      <c r="A21" s="552" t="s">
        <v>213</v>
      </c>
      <c r="B21" s="553" t="s">
        <v>241</v>
      </c>
      <c r="C21" s="554" t="s">
        <v>336</v>
      </c>
      <c r="D21" s="555">
        <v>46001</v>
      </c>
      <c r="E21" s="556">
        <v>46001</v>
      </c>
    </row>
    <row r="22" spans="1:5" s="551" customFormat="1" ht="25.2" customHeight="1">
      <c r="A22" s="546" t="s">
        <v>213</v>
      </c>
      <c r="B22" s="547" t="s">
        <v>271</v>
      </c>
      <c r="C22" s="548" t="s">
        <v>337</v>
      </c>
      <c r="D22" s="549">
        <v>46001</v>
      </c>
      <c r="E22" s="550">
        <v>46001</v>
      </c>
    </row>
    <row r="23" spans="1:5" s="453" customFormat="1" ht="25.2" customHeight="1">
      <c r="A23" s="442" t="s">
        <v>213</v>
      </c>
      <c r="B23" s="443" t="s">
        <v>272</v>
      </c>
      <c r="C23" s="444" t="s">
        <v>338</v>
      </c>
      <c r="D23" s="445">
        <v>46001</v>
      </c>
      <c r="E23" s="446">
        <v>46001</v>
      </c>
    </row>
    <row r="24" spans="1:5" s="453" customFormat="1" ht="25.2" customHeight="1">
      <c r="A24" s="552" t="s">
        <v>214</v>
      </c>
      <c r="B24" s="553" t="s">
        <v>273</v>
      </c>
      <c r="C24" s="554" t="s">
        <v>339</v>
      </c>
      <c r="D24" s="555">
        <v>46001</v>
      </c>
      <c r="E24" s="556">
        <v>46001</v>
      </c>
    </row>
    <row r="25" spans="1:5" s="453" customFormat="1" ht="25.2" customHeight="1">
      <c r="A25" s="597" t="s">
        <v>214</v>
      </c>
      <c r="B25" s="598" t="s">
        <v>274</v>
      </c>
      <c r="C25" s="596" t="s">
        <v>340</v>
      </c>
      <c r="D25" s="599">
        <v>46001</v>
      </c>
      <c r="E25" s="600">
        <v>46001</v>
      </c>
    </row>
    <row r="26" spans="1:5" s="551" customFormat="1" ht="25.2" customHeight="1">
      <c r="A26" s="601" t="s">
        <v>213</v>
      </c>
      <c r="B26" s="602" t="s">
        <v>275</v>
      </c>
      <c r="C26" s="603" t="s">
        <v>341</v>
      </c>
      <c r="D26" s="604">
        <v>46001</v>
      </c>
      <c r="E26" s="605">
        <v>46001</v>
      </c>
    </row>
    <row r="27" spans="1:5" s="453" customFormat="1" ht="25.2" customHeight="1">
      <c r="A27" s="552" t="s">
        <v>213</v>
      </c>
      <c r="B27" s="553" t="s">
        <v>276</v>
      </c>
      <c r="C27" s="554" t="s">
        <v>342</v>
      </c>
      <c r="D27" s="555">
        <v>46001</v>
      </c>
      <c r="E27" s="556">
        <v>46001</v>
      </c>
    </row>
    <row r="28" spans="1:5" s="453" customFormat="1" ht="25.2" customHeight="1">
      <c r="A28" s="552" t="s">
        <v>213</v>
      </c>
      <c r="B28" s="553" t="s">
        <v>277</v>
      </c>
      <c r="C28" s="554" t="s">
        <v>278</v>
      </c>
      <c r="D28" s="555">
        <v>46000</v>
      </c>
      <c r="E28" s="556">
        <v>46001</v>
      </c>
    </row>
    <row r="29" spans="1:5" s="453" customFormat="1" ht="25.2" customHeight="1">
      <c r="A29" s="597" t="s">
        <v>213</v>
      </c>
      <c r="B29" s="598" t="s">
        <v>215</v>
      </c>
      <c r="C29" s="596" t="s">
        <v>279</v>
      </c>
      <c r="D29" s="599">
        <v>46000</v>
      </c>
      <c r="E29" s="600">
        <v>46001</v>
      </c>
    </row>
    <row r="30" spans="1:5" s="453" customFormat="1" ht="25.2" customHeight="1">
      <c r="A30" s="597" t="s">
        <v>239</v>
      </c>
      <c r="B30" s="598" t="s">
        <v>280</v>
      </c>
      <c r="C30" s="596" t="s">
        <v>281</v>
      </c>
      <c r="D30" s="599">
        <v>46000</v>
      </c>
      <c r="E30" s="600">
        <v>46001</v>
      </c>
    </row>
    <row r="31" spans="1:5" s="453" customFormat="1" ht="25.2" customHeight="1">
      <c r="A31" s="597" t="s">
        <v>214</v>
      </c>
      <c r="B31" s="598" t="s">
        <v>264</v>
      </c>
      <c r="C31" s="596" t="s">
        <v>282</v>
      </c>
      <c r="D31" s="599">
        <v>46000</v>
      </c>
      <c r="E31" s="600">
        <v>46001</v>
      </c>
    </row>
    <row r="32" spans="1:5" s="551" customFormat="1" ht="25.2" customHeight="1">
      <c r="A32" s="597" t="s">
        <v>214</v>
      </c>
      <c r="B32" s="598" t="s">
        <v>238</v>
      </c>
      <c r="C32" s="596" t="s">
        <v>283</v>
      </c>
      <c r="D32" s="599">
        <v>46000</v>
      </c>
      <c r="E32" s="600">
        <v>46001</v>
      </c>
    </row>
    <row r="33" spans="1:5" s="551" customFormat="1" ht="25.2" customHeight="1">
      <c r="A33" s="442" t="s">
        <v>213</v>
      </c>
      <c r="B33" s="443" t="s">
        <v>284</v>
      </c>
      <c r="C33" s="444" t="s">
        <v>285</v>
      </c>
      <c r="D33" s="445">
        <v>46000</v>
      </c>
      <c r="E33" s="446">
        <v>46001</v>
      </c>
    </row>
    <row r="34" spans="1:5" s="551" customFormat="1" ht="25.2" customHeight="1">
      <c r="A34" s="597" t="s">
        <v>213</v>
      </c>
      <c r="B34" s="598" t="s">
        <v>215</v>
      </c>
      <c r="C34" s="596" t="s">
        <v>286</v>
      </c>
      <c r="D34" s="599">
        <v>46000</v>
      </c>
      <c r="E34" s="600">
        <v>46000</v>
      </c>
    </row>
    <row r="35" spans="1:5" s="551" customFormat="1" ht="25.2" customHeight="1">
      <c r="A35" s="546" t="s">
        <v>260</v>
      </c>
      <c r="B35" s="547" t="s">
        <v>287</v>
      </c>
      <c r="C35" s="548" t="s">
        <v>288</v>
      </c>
      <c r="D35" s="549">
        <v>46000</v>
      </c>
      <c r="E35" s="550">
        <v>46000</v>
      </c>
    </row>
    <row r="36" spans="1:5" s="551" customFormat="1" ht="25.2" customHeight="1">
      <c r="A36" s="552" t="s">
        <v>260</v>
      </c>
      <c r="B36" s="553" t="s">
        <v>289</v>
      </c>
      <c r="C36" s="554" t="s">
        <v>290</v>
      </c>
      <c r="D36" s="555">
        <v>46000</v>
      </c>
      <c r="E36" s="556">
        <v>46000</v>
      </c>
    </row>
    <row r="37" spans="1:5" s="551" customFormat="1" ht="25.2" customHeight="1">
      <c r="A37" s="597" t="s">
        <v>213</v>
      </c>
      <c r="B37" s="598" t="s">
        <v>215</v>
      </c>
      <c r="C37" s="596" t="s">
        <v>291</v>
      </c>
      <c r="D37" s="599">
        <v>46000</v>
      </c>
      <c r="E37" s="600">
        <v>46000</v>
      </c>
    </row>
    <row r="38" spans="1:5" s="551" customFormat="1" ht="25.2" customHeight="1">
      <c r="A38" s="557" t="s">
        <v>213</v>
      </c>
      <c r="B38" s="558" t="s">
        <v>292</v>
      </c>
      <c r="C38" s="559" t="s">
        <v>293</v>
      </c>
      <c r="D38" s="560">
        <v>46000</v>
      </c>
      <c r="E38" s="561">
        <v>46000</v>
      </c>
    </row>
    <row r="39" spans="1:5" s="551" customFormat="1" ht="25.2" customHeight="1">
      <c r="A39" s="597" t="s">
        <v>213</v>
      </c>
      <c r="B39" s="598" t="s">
        <v>294</v>
      </c>
      <c r="C39" s="596" t="s">
        <v>295</v>
      </c>
      <c r="D39" s="599">
        <v>46000</v>
      </c>
      <c r="E39" s="600">
        <v>46000</v>
      </c>
    </row>
    <row r="40" spans="1:5" s="453" customFormat="1" ht="25.2" customHeight="1">
      <c r="A40" s="597" t="s">
        <v>214</v>
      </c>
      <c r="B40" s="598" t="s">
        <v>296</v>
      </c>
      <c r="C40" s="596" t="s">
        <v>297</v>
      </c>
      <c r="D40" s="599">
        <v>45999</v>
      </c>
      <c r="E40" s="600">
        <v>46000</v>
      </c>
    </row>
    <row r="41" spans="1:5" s="453" customFormat="1" ht="25.2" customHeight="1">
      <c r="A41" s="597" t="s">
        <v>213</v>
      </c>
      <c r="B41" s="598" t="s">
        <v>298</v>
      </c>
      <c r="C41" s="596" t="s">
        <v>299</v>
      </c>
      <c r="D41" s="599">
        <v>45999</v>
      </c>
      <c r="E41" s="600">
        <v>46000</v>
      </c>
    </row>
    <row r="42" spans="1:5" s="453" customFormat="1" ht="25.2" customHeight="1">
      <c r="A42" s="601" t="s">
        <v>213</v>
      </c>
      <c r="B42" s="602" t="s">
        <v>300</v>
      </c>
      <c r="C42" s="603" t="s">
        <v>301</v>
      </c>
      <c r="D42" s="604">
        <v>45999</v>
      </c>
      <c r="E42" s="605">
        <v>46000</v>
      </c>
    </row>
    <row r="43" spans="1:5" s="453" customFormat="1" ht="25.2" customHeight="1">
      <c r="A43" s="442" t="s">
        <v>213</v>
      </c>
      <c r="B43" s="443" t="s">
        <v>302</v>
      </c>
      <c r="C43" s="444" t="s">
        <v>303</v>
      </c>
      <c r="D43" s="445">
        <v>45999</v>
      </c>
      <c r="E43" s="446">
        <v>45999</v>
      </c>
    </row>
    <row r="44" spans="1:5" s="453" customFormat="1" ht="25.2" customHeight="1">
      <c r="A44" s="597" t="s">
        <v>214</v>
      </c>
      <c r="B44" s="598" t="s">
        <v>304</v>
      </c>
      <c r="C44" s="596" t="s">
        <v>305</v>
      </c>
      <c r="D44" s="599">
        <v>45999</v>
      </c>
      <c r="E44" s="600">
        <v>45999</v>
      </c>
    </row>
    <row r="45" spans="1:5" s="453" customFormat="1" ht="25.2" customHeight="1">
      <c r="A45" s="552" t="s">
        <v>213</v>
      </c>
      <c r="B45" s="553" t="s">
        <v>306</v>
      </c>
      <c r="C45" s="554" t="s">
        <v>307</v>
      </c>
      <c r="D45" s="555">
        <v>45999</v>
      </c>
      <c r="E45" s="556">
        <v>45999</v>
      </c>
    </row>
    <row r="46" spans="1:5" s="453" customFormat="1" ht="25.2" customHeight="1">
      <c r="A46" s="442" t="s">
        <v>214</v>
      </c>
      <c r="B46" s="443" t="s">
        <v>241</v>
      </c>
      <c r="C46" s="444" t="s">
        <v>308</v>
      </c>
      <c r="D46" s="445">
        <v>45996</v>
      </c>
      <c r="E46" s="446">
        <v>45999</v>
      </c>
    </row>
    <row r="47" spans="1:5" s="453" customFormat="1" ht="25.2" customHeight="1">
      <c r="A47" s="552" t="s">
        <v>213</v>
      </c>
      <c r="B47" s="553" t="s">
        <v>309</v>
      </c>
      <c r="C47" s="554" t="s">
        <v>310</v>
      </c>
      <c r="D47" s="555">
        <v>45996</v>
      </c>
      <c r="E47" s="556">
        <v>45999</v>
      </c>
    </row>
    <row r="48" spans="1:5" s="453" customFormat="1" ht="25.2" customHeight="1">
      <c r="A48" s="601" t="s">
        <v>213</v>
      </c>
      <c r="B48" s="602" t="s">
        <v>311</v>
      </c>
      <c r="C48" s="603" t="s">
        <v>312</v>
      </c>
      <c r="D48" s="604">
        <v>45996</v>
      </c>
      <c r="E48" s="605">
        <v>45999</v>
      </c>
    </row>
    <row r="49" spans="1:5" s="453" customFormat="1" ht="25.2" customHeight="1">
      <c r="A49" s="601" t="s">
        <v>260</v>
      </c>
      <c r="B49" s="602" t="s">
        <v>313</v>
      </c>
      <c r="C49" s="603" t="s">
        <v>314</v>
      </c>
      <c r="D49" s="604">
        <v>45996</v>
      </c>
      <c r="E49" s="605">
        <v>45999</v>
      </c>
    </row>
    <row r="50" spans="1:5" s="453" customFormat="1" ht="25.2" customHeight="1">
      <c r="A50" s="557" t="s">
        <v>260</v>
      </c>
      <c r="B50" s="558" t="s">
        <v>315</v>
      </c>
      <c r="C50" s="559" t="s">
        <v>316</v>
      </c>
      <c r="D50" s="560">
        <v>45996</v>
      </c>
      <c r="E50" s="561">
        <v>45999</v>
      </c>
    </row>
    <row r="51" spans="1:5" s="453" customFormat="1" ht="25.2" customHeight="1">
      <c r="A51" s="442"/>
      <c r="B51" s="443"/>
      <c r="C51" s="444"/>
      <c r="D51" s="445"/>
      <c r="E51" s="446"/>
    </row>
    <row r="52" spans="1:5" ht="27.6" customHeight="1">
      <c r="A52" s="177" t="s">
        <v>198</v>
      </c>
      <c r="B52" s="178">
        <v>44</v>
      </c>
      <c r="C52" s="179"/>
      <c r="D52" s="124"/>
      <c r="E52" s="124"/>
    </row>
    <row r="53" spans="1:5" ht="19.2" customHeight="1">
      <c r="B53" s="283" t="s">
        <v>195</v>
      </c>
      <c r="C53" s="452"/>
      <c r="D53" s="125"/>
      <c r="E53" s="125"/>
    </row>
    <row r="54" spans="1:5" ht="30" customHeight="1">
      <c r="B54" s="298"/>
      <c r="D54" s="125"/>
      <c r="E54" s="125"/>
    </row>
    <row r="55" spans="1:5" ht="30" customHeight="1">
      <c r="B55" s="298"/>
      <c r="D55" s="125"/>
      <c r="E55" s="125"/>
    </row>
    <row r="56" spans="1:5" ht="16.95" customHeight="1">
      <c r="A56" s="111" t="s">
        <v>174</v>
      </c>
    </row>
    <row r="57" spans="1:5" ht="16.95" customHeight="1">
      <c r="A57" s="881" t="s">
        <v>175</v>
      </c>
      <c r="B57" s="881"/>
      <c r="C57" s="881"/>
    </row>
    <row r="60" spans="1:5">
      <c r="A60" s="1"/>
      <c r="B60" s="1"/>
      <c r="C60" s="1"/>
      <c r="D60" s="1"/>
      <c r="E60" s="1"/>
    </row>
    <row r="61" spans="1:5">
      <c r="A61" s="1"/>
      <c r="B61" s="1"/>
      <c r="C61" s="1"/>
      <c r="D61" s="1"/>
      <c r="E61" s="1"/>
    </row>
    <row r="62" spans="1:5">
      <c r="A62" s="1"/>
      <c r="B62" s="1"/>
      <c r="C62" s="1"/>
      <c r="D62" s="1"/>
      <c r="E62" s="1"/>
    </row>
    <row r="63" spans="1:5">
      <c r="A63" s="1"/>
      <c r="B63" s="1"/>
      <c r="C63" s="1"/>
      <c r="D63" s="1"/>
      <c r="E63" s="1"/>
    </row>
    <row r="64" spans="1:5">
      <c r="A64" s="1"/>
      <c r="B64" s="1"/>
      <c r="C64" s="1"/>
      <c r="D64" s="1"/>
      <c r="E64" s="1"/>
    </row>
    <row r="65" s="1" customFormat="1"/>
    <row r="66" s="1" customFormat="1"/>
  </sheetData>
  <autoFilter ref="A1:E53" xr:uid="{00000000-0001-0000-0800-000000000000}"/>
  <mergeCells count="1">
    <mergeCell ref="A57:C57"/>
  </mergeCells>
  <phoneticPr fontId="25"/>
  <printOptions horizontalCentered="1" verticalCentered="1"/>
  <pageMargins left="0.64" right="0.39" top="0.98425196850393704" bottom="0.7" header="0.51181102362204722" footer="0.51181102362204722"/>
  <pageSetup paperSize="9" scale="28" orientation="landscape" horizontalDpi="300" verticalDpi="300" r:id="rId1"/>
  <headerFooter alignWithMargins="0"/>
  <colBreaks count="1" manualBreakCount="1">
    <brk id="5" max="29"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O21"/>
  <sheetViews>
    <sheetView view="pageBreakPreview" zoomScale="81" zoomScaleNormal="100" zoomScaleSheetLayoutView="81" workbookViewId="0">
      <selection activeCell="C27" sqref="C27"/>
    </sheetView>
  </sheetViews>
  <sheetFormatPr defaultColWidth="9" defaultRowHeight="36" customHeight="1"/>
  <cols>
    <col min="1" max="13" width="9" style="1"/>
    <col min="14" max="14" width="122.44140625" style="1" customWidth="1"/>
    <col min="15" max="15" width="26.88671875" style="4" customWidth="1"/>
    <col min="16" max="16384" width="9" style="1"/>
  </cols>
  <sheetData>
    <row r="1" spans="1:15" ht="46.2" customHeight="1" thickBot="1">
      <c r="A1" s="908" t="s">
        <v>348</v>
      </c>
      <c r="B1" s="909"/>
      <c r="C1" s="909"/>
      <c r="D1" s="909"/>
      <c r="E1" s="909"/>
      <c r="F1" s="909"/>
      <c r="G1" s="909"/>
      <c r="H1" s="909"/>
      <c r="I1" s="909"/>
      <c r="J1" s="909"/>
      <c r="K1" s="909"/>
      <c r="L1" s="909"/>
      <c r="M1" s="909"/>
      <c r="N1" s="910"/>
    </row>
    <row r="2" spans="1:15" ht="46.95" customHeight="1">
      <c r="A2" s="911" t="s">
        <v>441</v>
      </c>
      <c r="B2" s="885"/>
      <c r="C2" s="885"/>
      <c r="D2" s="885"/>
      <c r="E2" s="885"/>
      <c r="F2" s="885"/>
      <c r="G2" s="885"/>
      <c r="H2" s="885"/>
      <c r="I2" s="885"/>
      <c r="J2" s="885"/>
      <c r="K2" s="885"/>
      <c r="L2" s="885"/>
      <c r="M2" s="885"/>
      <c r="N2" s="886"/>
    </row>
    <row r="3" spans="1:15" s="319" customFormat="1" ht="408" customHeight="1">
      <c r="A3" s="912" t="s">
        <v>442</v>
      </c>
      <c r="B3" s="913"/>
      <c r="C3" s="913"/>
      <c r="D3" s="913"/>
      <c r="E3" s="913"/>
      <c r="F3" s="913"/>
      <c r="G3" s="913"/>
      <c r="H3" s="913"/>
      <c r="I3" s="913"/>
      <c r="J3" s="913"/>
      <c r="K3" s="913"/>
      <c r="L3" s="913"/>
      <c r="M3" s="913"/>
      <c r="N3" s="914"/>
    </row>
    <row r="4" spans="1:15" s="319" customFormat="1" ht="36.6" customHeight="1" thickBot="1">
      <c r="A4" s="915" t="s">
        <v>443</v>
      </c>
      <c r="B4" s="916"/>
      <c r="C4" s="916"/>
      <c r="D4" s="916"/>
      <c r="E4" s="916"/>
      <c r="F4" s="916"/>
      <c r="G4" s="916"/>
      <c r="H4" s="916"/>
      <c r="I4" s="916"/>
      <c r="J4" s="916"/>
      <c r="K4" s="916"/>
      <c r="L4" s="916"/>
      <c r="M4" s="916"/>
      <c r="N4" s="916"/>
    </row>
    <row r="5" spans="1:15" s="319" customFormat="1" ht="44.4" customHeight="1">
      <c r="A5" s="911" t="s">
        <v>444</v>
      </c>
      <c r="B5" s="885"/>
      <c r="C5" s="885"/>
      <c r="D5" s="885"/>
      <c r="E5" s="885"/>
      <c r="F5" s="885"/>
      <c r="G5" s="885"/>
      <c r="H5" s="885"/>
      <c r="I5" s="885"/>
      <c r="J5" s="885"/>
      <c r="K5" s="885"/>
      <c r="L5" s="885"/>
      <c r="M5" s="885"/>
      <c r="N5" s="886"/>
    </row>
    <row r="6" spans="1:15" s="319" customFormat="1" ht="322.2" customHeight="1" thickBot="1">
      <c r="A6" s="882" t="s">
        <v>445</v>
      </c>
      <c r="B6" s="882"/>
      <c r="C6" s="882"/>
      <c r="D6" s="882"/>
      <c r="E6" s="882"/>
      <c r="F6" s="882"/>
      <c r="G6" s="882"/>
      <c r="H6" s="882"/>
      <c r="I6" s="882"/>
      <c r="J6" s="882"/>
      <c r="K6" s="882"/>
      <c r="L6" s="882"/>
      <c r="M6" s="882"/>
      <c r="N6" s="882"/>
    </row>
    <row r="7" spans="1:15" s="319" customFormat="1" ht="41.4" customHeight="1" thickBot="1">
      <c r="A7" s="887" t="s">
        <v>446</v>
      </c>
      <c r="B7" s="888"/>
      <c r="C7" s="888"/>
      <c r="D7" s="888"/>
      <c r="E7" s="888"/>
      <c r="F7" s="888"/>
      <c r="G7" s="888"/>
      <c r="H7" s="888"/>
      <c r="I7" s="888"/>
      <c r="J7" s="888"/>
      <c r="K7" s="888"/>
      <c r="L7" s="888"/>
      <c r="M7" s="888"/>
      <c r="N7" s="888"/>
    </row>
    <row r="8" spans="1:15" s="319" customFormat="1" ht="43.8" customHeight="1">
      <c r="A8" s="884" t="s">
        <v>447</v>
      </c>
      <c r="B8" s="885"/>
      <c r="C8" s="885"/>
      <c r="D8" s="885"/>
      <c r="E8" s="885"/>
      <c r="F8" s="885"/>
      <c r="G8" s="885"/>
      <c r="H8" s="885"/>
      <c r="I8" s="885"/>
      <c r="J8" s="885"/>
      <c r="K8" s="885"/>
      <c r="L8" s="885"/>
      <c r="M8" s="885"/>
      <c r="N8" s="886"/>
    </row>
    <row r="9" spans="1:15" s="319" customFormat="1" ht="238.2" customHeight="1" thickBot="1">
      <c r="A9" s="892" t="s">
        <v>448</v>
      </c>
      <c r="B9" s="893"/>
      <c r="C9" s="893"/>
      <c r="D9" s="893"/>
      <c r="E9" s="893"/>
      <c r="F9" s="893"/>
      <c r="G9" s="893"/>
      <c r="H9" s="893"/>
      <c r="I9" s="893"/>
      <c r="J9" s="893"/>
      <c r="K9" s="893"/>
      <c r="L9" s="893"/>
      <c r="M9" s="893"/>
      <c r="N9" s="894"/>
      <c r="O9"/>
    </row>
    <row r="10" spans="1:15" s="319" customFormat="1" ht="42" customHeight="1" thickBot="1">
      <c r="A10" s="895" t="s">
        <v>449</v>
      </c>
      <c r="B10" s="896"/>
      <c r="C10" s="896"/>
      <c r="D10" s="896"/>
      <c r="E10" s="896"/>
      <c r="F10" s="896"/>
      <c r="G10" s="896"/>
      <c r="H10" s="896"/>
      <c r="I10" s="896"/>
      <c r="J10" s="896"/>
      <c r="K10" s="896"/>
      <c r="L10" s="896"/>
      <c r="M10" s="896"/>
      <c r="N10" s="897"/>
    </row>
    <row r="11" spans="1:15" s="319" customFormat="1" ht="50.4" customHeight="1">
      <c r="A11" s="898" t="s">
        <v>450</v>
      </c>
      <c r="B11" s="899"/>
      <c r="C11" s="899"/>
      <c r="D11" s="899"/>
      <c r="E11" s="899"/>
      <c r="F11" s="899"/>
      <c r="G11" s="899"/>
      <c r="H11" s="899"/>
      <c r="I11" s="899"/>
      <c r="J11" s="899"/>
      <c r="K11" s="899"/>
      <c r="L11" s="899"/>
      <c r="M11" s="899"/>
      <c r="N11" s="900"/>
    </row>
    <row r="12" spans="1:15" s="319" customFormat="1" ht="322.2" customHeight="1">
      <c r="A12" s="889" t="s">
        <v>451</v>
      </c>
      <c r="B12" s="890"/>
      <c r="C12" s="890"/>
      <c r="D12" s="890"/>
      <c r="E12" s="890"/>
      <c r="F12" s="890"/>
      <c r="G12" s="890"/>
      <c r="H12" s="890"/>
      <c r="I12" s="890"/>
      <c r="J12" s="890"/>
      <c r="K12" s="890"/>
      <c r="L12" s="890"/>
      <c r="M12" s="890"/>
      <c r="N12" s="891"/>
    </row>
    <row r="13" spans="1:15" s="319" customFormat="1" ht="36" customHeight="1" thickBot="1">
      <c r="A13" s="901" t="s">
        <v>452</v>
      </c>
      <c r="B13" s="902"/>
      <c r="C13" s="902"/>
      <c r="D13" s="902"/>
      <c r="E13" s="902"/>
      <c r="F13" s="902"/>
      <c r="G13" s="902"/>
      <c r="H13" s="902"/>
      <c r="I13" s="902"/>
      <c r="J13" s="902"/>
      <c r="K13" s="902"/>
      <c r="L13" s="902"/>
      <c r="M13" s="902"/>
      <c r="N13" s="903"/>
    </row>
    <row r="14" spans="1:15" s="319" customFormat="1" ht="41.4" customHeight="1">
      <c r="A14" s="898" t="s">
        <v>453</v>
      </c>
      <c r="B14" s="899"/>
      <c r="C14" s="899"/>
      <c r="D14" s="899"/>
      <c r="E14" s="899"/>
      <c r="F14" s="899"/>
      <c r="G14" s="899"/>
      <c r="H14" s="899"/>
      <c r="I14" s="899"/>
      <c r="J14" s="899"/>
      <c r="K14" s="899"/>
      <c r="L14" s="899"/>
      <c r="M14" s="899"/>
      <c r="N14" s="900"/>
    </row>
    <row r="15" spans="1:15" s="319" customFormat="1" ht="139.80000000000001" customHeight="1">
      <c r="A15" s="905" t="s">
        <v>454</v>
      </c>
      <c r="B15" s="906"/>
      <c r="C15" s="906"/>
      <c r="D15" s="906"/>
      <c r="E15" s="906"/>
      <c r="F15" s="906"/>
      <c r="G15" s="906"/>
      <c r="H15" s="906"/>
      <c r="I15" s="906"/>
      <c r="J15" s="906"/>
      <c r="K15" s="906"/>
      <c r="L15" s="906"/>
      <c r="M15" s="906"/>
      <c r="N15" s="907"/>
    </row>
    <row r="16" spans="1:15" s="319" customFormat="1" ht="36" customHeight="1" thickBot="1">
      <c r="A16" s="901" t="s">
        <v>455</v>
      </c>
      <c r="B16" s="902"/>
      <c r="C16" s="902"/>
      <c r="D16" s="902"/>
      <c r="E16" s="902"/>
      <c r="F16" s="902"/>
      <c r="G16" s="902"/>
      <c r="H16" s="902"/>
      <c r="I16" s="902"/>
      <c r="J16" s="902"/>
      <c r="K16" s="902"/>
      <c r="L16" s="902"/>
      <c r="M16" s="902"/>
      <c r="N16" s="903"/>
    </row>
    <row r="17" spans="1:14" s="319" customFormat="1" ht="45" hidden="1" customHeight="1">
      <c r="A17" s="904"/>
      <c r="B17" s="899"/>
      <c r="C17" s="899"/>
      <c r="D17" s="899"/>
      <c r="E17" s="899"/>
      <c r="F17" s="899"/>
      <c r="G17" s="899"/>
      <c r="H17" s="899"/>
      <c r="I17" s="899"/>
      <c r="J17" s="899"/>
      <c r="K17" s="899"/>
      <c r="L17" s="899"/>
      <c r="M17" s="899"/>
      <c r="N17" s="900"/>
    </row>
    <row r="18" spans="1:14" ht="250.8" hidden="1" customHeight="1">
      <c r="A18" s="889"/>
      <c r="B18" s="890"/>
      <c r="C18" s="890"/>
      <c r="D18" s="890"/>
      <c r="E18" s="890"/>
      <c r="F18" s="890"/>
      <c r="G18" s="890"/>
      <c r="H18" s="890"/>
      <c r="I18" s="890"/>
      <c r="J18" s="890"/>
      <c r="K18" s="890"/>
      <c r="L18" s="890"/>
      <c r="M18" s="890"/>
      <c r="N18" s="891"/>
    </row>
    <row r="19" spans="1:14" ht="36" customHeight="1" thickBot="1">
      <c r="A19" s="901"/>
      <c r="B19" s="902"/>
      <c r="C19" s="902"/>
      <c r="D19" s="902"/>
      <c r="E19" s="902"/>
      <c r="F19" s="902"/>
      <c r="G19" s="902"/>
      <c r="H19" s="902"/>
      <c r="I19" s="902"/>
      <c r="J19" s="902"/>
      <c r="K19" s="902"/>
      <c r="L19" s="902"/>
      <c r="M19" s="902"/>
      <c r="N19" s="903"/>
    </row>
    <row r="20" spans="1:14" ht="36" customHeight="1">
      <c r="A20" s="883"/>
      <c r="B20" s="883"/>
      <c r="C20" s="883"/>
      <c r="D20" s="883"/>
      <c r="E20" s="883"/>
      <c r="F20" s="883"/>
      <c r="G20" s="883"/>
      <c r="H20" s="883"/>
      <c r="I20" s="883"/>
      <c r="J20" s="883"/>
      <c r="K20" s="883"/>
      <c r="L20" s="883"/>
      <c r="M20" s="883"/>
      <c r="N20" s="883"/>
    </row>
    <row r="21" spans="1:14" ht="36" customHeight="1">
      <c r="A21" s="788"/>
      <c r="B21" s="788"/>
      <c r="C21" s="788"/>
      <c r="D21" s="788"/>
      <c r="E21" s="788"/>
      <c r="F21" s="788"/>
      <c r="G21" s="788"/>
      <c r="H21" s="788"/>
      <c r="I21" s="788"/>
      <c r="J21" s="788"/>
      <c r="K21" s="788"/>
      <c r="L21" s="788"/>
      <c r="M21" s="788"/>
      <c r="N21" s="788"/>
    </row>
  </sheetData>
  <mergeCells count="20">
    <mergeCell ref="A1:N1"/>
    <mergeCell ref="A2:N2"/>
    <mergeCell ref="A3:N3"/>
    <mergeCell ref="A5:N5"/>
    <mergeCell ref="A4:N4"/>
    <mergeCell ref="A6:N6"/>
    <mergeCell ref="A20:N21"/>
    <mergeCell ref="A8:N8"/>
    <mergeCell ref="A7:N7"/>
    <mergeCell ref="A12:N12"/>
    <mergeCell ref="A9:N9"/>
    <mergeCell ref="A10:N10"/>
    <mergeCell ref="A11:N11"/>
    <mergeCell ref="A13:N13"/>
    <mergeCell ref="A18:N18"/>
    <mergeCell ref="A19:N19"/>
    <mergeCell ref="A17:N17"/>
    <mergeCell ref="A14:N14"/>
    <mergeCell ref="A15:N15"/>
    <mergeCell ref="A16:N16"/>
  </mergeCells>
  <phoneticPr fontId="15"/>
  <hyperlinks>
    <hyperlink ref="A4" r:id="rId1" xr:uid="{37F0F278-3617-4C16-8F78-977C2D35CA17}"/>
    <hyperlink ref="A7" r:id="rId2" xr:uid="{D966DDAD-1A41-4932-B412-E1EB963CEFE0}"/>
    <hyperlink ref="A10" r:id="rId3" xr:uid="{0D56614E-1546-4C3D-81CD-25BF18C8FB3A}"/>
    <hyperlink ref="A13" r:id="rId4" xr:uid="{85ADADF4-1721-470D-B892-C5D2B4C8BBBF}"/>
    <hyperlink ref="A16" r:id="rId5" xr:uid="{C715C6F1-42E7-45BC-B08F-20D2C343F3CE}"/>
  </hyperlinks>
  <pageMargins left="0.7" right="0.7" top="0.75" bottom="0.75" header="0.3" footer="0.3"/>
  <pageSetup paperSize="9" scale="35" orientation="portrait" horizontalDpi="300" verticalDpi="300" r:id="rId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4D6C7-DC80-49A8-9AE8-9E8D47E71E83}">
  <sheetPr codeName="Sheet12">
    <tabColor theme="1"/>
  </sheetPr>
  <dimension ref="A1:D47"/>
  <sheetViews>
    <sheetView view="pageBreakPreview" zoomScale="76" zoomScaleNormal="75" zoomScaleSheetLayoutView="76" workbookViewId="0">
      <selection activeCell="D9" sqref="D9"/>
    </sheetView>
  </sheetViews>
  <sheetFormatPr defaultColWidth="9" defaultRowHeight="19.2"/>
  <cols>
    <col min="1" max="1" width="231.88671875" style="3" customWidth="1"/>
    <col min="2" max="2" width="33.109375" style="2" hidden="1" customWidth="1"/>
    <col min="3" max="3" width="25.109375" style="115" customWidth="1"/>
    <col min="4" max="16384" width="9" style="1"/>
  </cols>
  <sheetData>
    <row r="1" spans="1:4" s="15" customFormat="1" ht="46.2" customHeight="1" thickBot="1">
      <c r="A1" s="226" t="s">
        <v>349</v>
      </c>
      <c r="B1" s="226" t="s">
        <v>199</v>
      </c>
      <c r="C1" s="262" t="s">
        <v>200</v>
      </c>
    </row>
    <row r="2" spans="1:4" ht="46.95" customHeight="1">
      <c r="A2" s="166" t="s">
        <v>456</v>
      </c>
      <c r="B2" s="217"/>
      <c r="C2" s="917">
        <v>46004</v>
      </c>
    </row>
    <row r="3" spans="1:4" ht="165.6" customHeight="1" thickBot="1">
      <c r="A3" s="488" t="s">
        <v>457</v>
      </c>
      <c r="B3" s="218"/>
      <c r="C3" s="918"/>
    </row>
    <row r="4" spans="1:4" ht="44.4" customHeight="1" thickBot="1">
      <c r="A4" s="572" t="s">
        <v>458</v>
      </c>
      <c r="B4" s="465"/>
      <c r="C4" s="466"/>
    </row>
    <row r="5" spans="1:4" ht="44.4" customHeight="1">
      <c r="A5" s="464" t="s">
        <v>459</v>
      </c>
      <c r="B5" s="1"/>
      <c r="C5" s="309"/>
    </row>
    <row r="6" spans="1:4" ht="148.19999999999999" customHeight="1">
      <c r="A6" s="573" t="s">
        <v>460</v>
      </c>
      <c r="B6" s="1"/>
      <c r="C6" s="295">
        <v>46003</v>
      </c>
      <c r="D6" s="440"/>
    </row>
    <row r="7" spans="1:4" ht="42.6" customHeight="1" thickBot="1">
      <c r="A7" s="440" t="s">
        <v>461</v>
      </c>
      <c r="B7" s="1"/>
      <c r="C7" s="309"/>
    </row>
    <row r="8" spans="1:4" ht="44.4" customHeight="1">
      <c r="A8" s="451" t="s">
        <v>462</v>
      </c>
      <c r="B8" s="1"/>
      <c r="C8" s="312"/>
    </row>
    <row r="9" spans="1:4" ht="323.39999999999998" customHeight="1">
      <c r="A9" s="617" t="s">
        <v>463</v>
      </c>
      <c r="B9" s="1"/>
      <c r="C9" s="295">
        <v>46003</v>
      </c>
      <c r="D9" s="1" cm="1">
        <f t="array" aca="1" ref="D9" ca="1">20:21+D9</f>
        <v>0</v>
      </c>
    </row>
    <row r="10" spans="1:4" ht="39" customHeight="1" thickBot="1">
      <c r="A10" s="440" t="s">
        <v>464</v>
      </c>
      <c r="B10" s="1"/>
      <c r="C10" s="313"/>
    </row>
    <row r="11" spans="1:4" ht="52.2" customHeight="1">
      <c r="A11" s="467" t="s">
        <v>465</v>
      </c>
      <c r="B11" s="217"/>
      <c r="C11" s="299"/>
    </row>
    <row r="12" spans="1:4" ht="193.8" customHeight="1">
      <c r="A12" s="449" t="s">
        <v>466</v>
      </c>
      <c r="B12" s="218"/>
      <c r="C12" s="301">
        <v>46003</v>
      </c>
    </row>
    <row r="13" spans="1:4" ht="46.8" customHeight="1" thickBot="1">
      <c r="A13" s="440" t="s">
        <v>470</v>
      </c>
      <c r="B13" s="265"/>
      <c r="C13" s="266"/>
    </row>
    <row r="14" spans="1:4" ht="43.8" customHeight="1">
      <c r="A14" s="225" t="s">
        <v>467</v>
      </c>
      <c r="B14" s="219"/>
      <c r="C14" s="299"/>
    </row>
    <row r="15" spans="1:4" ht="190.8" customHeight="1">
      <c r="A15" s="574" t="s">
        <v>468</v>
      </c>
      <c r="B15" s="220"/>
      <c r="C15" s="478">
        <v>46000</v>
      </c>
    </row>
    <row r="16" spans="1:4" s="133" customFormat="1" ht="43.8" customHeight="1" thickBot="1">
      <c r="A16" s="482" t="s">
        <v>469</v>
      </c>
      <c r="B16" s="221"/>
      <c r="C16" s="483"/>
    </row>
    <row r="17" spans="1:3" ht="48" hidden="1" customHeight="1" thickBot="1">
      <c r="A17" s="485"/>
      <c r="B17" s="216"/>
      <c r="C17" s="481"/>
    </row>
    <row r="18" spans="1:3" ht="216.6" hidden="1" customHeight="1">
      <c r="A18" s="486"/>
      <c r="B18" s="484"/>
      <c r="C18" s="481"/>
    </row>
    <row r="19" spans="1:3" s="134" customFormat="1" ht="39.6" hidden="1" customHeight="1" thickBot="1">
      <c r="A19" s="275"/>
      <c r="B19" s="180"/>
      <c r="C19" s="263"/>
    </row>
    <row r="20" spans="1:3" ht="43.8" hidden="1" customHeight="1">
      <c r="A20" s="436"/>
      <c r="B20" s="217"/>
      <c r="C20" s="920"/>
    </row>
    <row r="21" spans="1:3" ht="43.8" hidden="1" customHeight="1">
      <c r="A21" s="307"/>
      <c r="B21" s="218"/>
      <c r="C21" s="918"/>
    </row>
    <row r="22" spans="1:3" ht="43.8" hidden="1" customHeight="1" thickBot="1">
      <c r="A22" s="215" t="s">
        <v>218</v>
      </c>
      <c r="B22" s="1"/>
      <c r="C22" s="261"/>
    </row>
    <row r="23" spans="1:3" ht="43.8" hidden="1" customHeight="1">
      <c r="A23" s="314"/>
      <c r="B23" s="1"/>
      <c r="C23" s="264"/>
    </row>
    <row r="24" spans="1:3" ht="43.8" hidden="1" customHeight="1" thickBot="1">
      <c r="A24" s="308"/>
      <c r="B24" s="1"/>
      <c r="C24" s="917"/>
    </row>
    <row r="25" spans="1:3" ht="43.8" hidden="1" customHeight="1" thickBot="1">
      <c r="A25" s="223" t="s">
        <v>219</v>
      </c>
      <c r="B25" s="224"/>
      <c r="C25" s="919"/>
    </row>
    <row r="26" spans="1:3" ht="43.8" hidden="1" customHeight="1">
      <c r="A26" s="171"/>
      <c r="B26" s="1"/>
      <c r="C26" s="264"/>
    </row>
    <row r="27" spans="1:3" ht="43.8" hidden="1" customHeight="1" thickBot="1">
      <c r="A27" s="267"/>
      <c r="B27" s="1"/>
      <c r="C27" s="917"/>
    </row>
    <row r="28" spans="1:3" ht="43.8" hidden="1" customHeight="1" thickBot="1">
      <c r="A28" s="223"/>
      <c r="B28" s="224"/>
      <c r="C28" s="919"/>
    </row>
    <row r="29" spans="1:3" ht="43.8" customHeight="1">
      <c r="A29" s="1"/>
    </row>
    <row r="30" spans="1:3" ht="43.8" customHeight="1"/>
    <row r="31" spans="1:3" ht="43.8" customHeight="1"/>
    <row r="32" spans="1:3" ht="43.8" customHeight="1"/>
    <row r="33" spans="1:1" ht="43.8" customHeight="1"/>
    <row r="34" spans="1:1" ht="43.8" customHeight="1"/>
    <row r="35" spans="1:1" ht="43.8" customHeight="1"/>
    <row r="36" spans="1:1" ht="43.8" customHeight="1"/>
    <row r="37" spans="1:1" ht="43.8" customHeight="1">
      <c r="A37" s="173"/>
    </row>
    <row r="38" spans="1:1" ht="43.8" customHeight="1"/>
    <row r="39" spans="1:1" ht="43.8" customHeight="1"/>
    <row r="40" spans="1:1" ht="43.8" customHeight="1"/>
    <row r="41" spans="1:1" ht="43.8" customHeight="1"/>
    <row r="42" spans="1:1" ht="43.8" customHeight="1"/>
    <row r="43" spans="1:1" ht="43.8" customHeight="1"/>
    <row r="44" spans="1:1" ht="27" customHeight="1"/>
    <row r="45" spans="1:1" ht="27" customHeight="1"/>
    <row r="46" spans="1:1" ht="27" customHeight="1"/>
    <row r="47" spans="1:1" ht="27" customHeight="1"/>
  </sheetData>
  <mergeCells count="4">
    <mergeCell ref="C2:C3"/>
    <mergeCell ref="C27:C28"/>
    <mergeCell ref="C20:C21"/>
    <mergeCell ref="C24:C25"/>
  </mergeCells>
  <phoneticPr fontId="80"/>
  <hyperlinks>
    <hyperlink ref="A4" r:id="rId1" xr:uid="{C69EC232-D5B9-4E36-8F6F-97E644873152}"/>
    <hyperlink ref="A7" r:id="rId2" xr:uid="{C78F9C79-7D58-44FD-A8B3-D3FA100D78CC}"/>
    <hyperlink ref="A10" r:id="rId3" xr:uid="{BBDDB89E-C594-4B02-871A-6217B208A040}"/>
    <hyperlink ref="A13" r:id="rId4" xr:uid="{87AE25E4-93CC-450B-B035-67717B18A9CF}"/>
    <hyperlink ref="A16" r:id="rId5" xr:uid="{FA4FEDD3-1394-4D3B-9AFB-7A2B70072356}"/>
  </hyperlinks>
  <pageMargins left="0" right="0" top="0.19685039370078741" bottom="0.39370078740157483" header="0" footer="0.19685039370078741"/>
  <pageSetup paperSize="9" scale="25" orientation="portrait" r:id="rId6"/>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E2928-AFD4-4F2D-8747-0B08E79767AB}">
  <dimension ref="A1:AY51"/>
  <sheetViews>
    <sheetView view="pageBreakPreview" topLeftCell="C1" zoomScale="155" zoomScaleNormal="100" zoomScaleSheetLayoutView="155" workbookViewId="0">
      <selection activeCell="O1" sqref="O1"/>
    </sheetView>
  </sheetViews>
  <sheetFormatPr defaultRowHeight="13.2"/>
  <cols>
    <col min="1" max="1" width="7.44140625" customWidth="1"/>
    <col min="2" max="2" width="10.77734375" customWidth="1"/>
    <col min="3" max="17" width="7.44140625" customWidth="1"/>
    <col min="18" max="20" width="7.44140625" style="46" customWidth="1"/>
    <col min="21" max="21" width="4.33203125" style="46" customWidth="1"/>
    <col min="22" max="22" width="5.5546875" style="46" customWidth="1"/>
    <col min="23" max="29" width="7.44140625" style="46" customWidth="1"/>
    <col min="30" max="50" width="8.88671875" style="46"/>
    <col min="51" max="51" width="8.88671875" style="315"/>
  </cols>
  <sheetData>
    <row r="1" spans="1:51" ht="28.2" customHeight="1">
      <c r="A1" s="505"/>
      <c r="B1" s="505"/>
      <c r="C1" s="505"/>
      <c r="D1" s="505"/>
      <c r="E1" s="505"/>
      <c r="F1" s="505"/>
      <c r="G1" s="505"/>
      <c r="H1" s="505"/>
      <c r="I1" s="505"/>
      <c r="J1" s="505"/>
      <c r="K1" s="521"/>
      <c r="L1" s="521"/>
      <c r="M1" s="521"/>
      <c r="N1" s="521"/>
      <c r="O1" s="521"/>
      <c r="P1" s="521"/>
      <c r="Q1" s="521"/>
      <c r="R1" s="521"/>
      <c r="S1" s="521"/>
      <c r="T1" s="521"/>
      <c r="U1" s="521"/>
      <c r="V1" s="521"/>
      <c r="W1" s="521"/>
      <c r="X1" s="521"/>
      <c r="Y1" s="521"/>
      <c r="Z1" s="521"/>
      <c r="AA1" s="447"/>
    </row>
    <row r="2" spans="1:51" ht="26.4">
      <c r="A2" s="506"/>
      <c r="B2" s="505"/>
      <c r="C2" s="505"/>
      <c r="D2" s="505"/>
      <c r="E2" s="505"/>
      <c r="F2" s="505"/>
      <c r="G2" s="505"/>
      <c r="H2" s="505"/>
      <c r="I2" s="505"/>
      <c r="J2" s="505"/>
      <c r="K2" s="521"/>
      <c r="L2" s="521"/>
      <c r="M2" s="521"/>
      <c r="N2" s="521"/>
      <c r="O2" s="521"/>
      <c r="P2" s="521"/>
      <c r="Q2" s="521"/>
      <c r="R2" s="522"/>
      <c r="S2" s="660"/>
      <c r="T2" s="660"/>
      <c r="U2" s="660"/>
      <c r="V2" s="660"/>
      <c r="W2" s="660"/>
      <c r="X2" s="660"/>
      <c r="Y2" s="522"/>
      <c r="Z2" s="523"/>
      <c r="AA2" s="447"/>
    </row>
    <row r="3" spans="1:51" ht="26.4">
      <c r="A3" s="507"/>
      <c r="B3" s="508"/>
      <c r="C3" s="508"/>
      <c r="D3" s="508"/>
      <c r="E3" s="508"/>
      <c r="F3" s="508"/>
      <c r="G3" s="508"/>
      <c r="H3" s="508"/>
      <c r="I3" s="508"/>
      <c r="J3" s="508"/>
      <c r="K3" s="524"/>
      <c r="L3" s="524"/>
      <c r="M3" s="524"/>
      <c r="N3" s="521"/>
      <c r="O3" s="521"/>
      <c r="P3" s="521"/>
      <c r="Q3" s="521"/>
      <c r="R3" s="525"/>
      <c r="S3" s="660"/>
      <c r="T3" s="660"/>
      <c r="U3" s="660"/>
      <c r="V3" s="660"/>
      <c r="W3" s="660"/>
      <c r="X3" s="660"/>
      <c r="Y3" s="525"/>
      <c r="Z3" s="523"/>
      <c r="AA3" s="447"/>
    </row>
    <row r="4" spans="1:51" ht="17.399999999999999" customHeight="1">
      <c r="A4" s="507"/>
      <c r="B4" s="508"/>
      <c r="C4" s="508"/>
      <c r="D4" s="508"/>
      <c r="E4" s="508"/>
      <c r="F4" s="508"/>
      <c r="G4" s="508"/>
      <c r="H4" s="508"/>
      <c r="I4" s="508"/>
      <c r="J4" s="508"/>
      <c r="K4" s="524"/>
      <c r="L4" s="524"/>
      <c r="M4" s="524"/>
      <c r="N4" s="521"/>
      <c r="O4" s="521"/>
      <c r="P4" s="521"/>
      <c r="Q4" s="521"/>
      <c r="R4" s="525"/>
      <c r="S4" s="525"/>
      <c r="T4" s="525"/>
      <c r="U4" s="525"/>
      <c r="V4" s="525"/>
      <c r="W4" s="525"/>
      <c r="X4" s="525"/>
      <c r="Y4" s="525"/>
      <c r="Z4" s="523"/>
      <c r="AA4" s="447"/>
      <c r="AB4" s="318"/>
      <c r="AC4" s="318"/>
      <c r="AD4" s="318"/>
      <c r="AE4" s="318"/>
      <c r="AF4" s="318"/>
      <c r="AG4" s="318"/>
      <c r="AH4" s="318"/>
      <c r="AI4"/>
      <c r="AJ4"/>
      <c r="AK4"/>
      <c r="AL4"/>
      <c r="AM4"/>
      <c r="AN4"/>
      <c r="AO4"/>
      <c r="AP4"/>
      <c r="AQ4"/>
      <c r="AR4"/>
      <c r="AS4"/>
      <c r="AT4"/>
      <c r="AU4"/>
      <c r="AV4"/>
      <c r="AW4"/>
      <c r="AX4"/>
      <c r="AY4"/>
    </row>
    <row r="5" spans="1:51" ht="17.399999999999999" customHeight="1">
      <c r="A5" s="507"/>
      <c r="B5" s="508"/>
      <c r="C5" s="508"/>
      <c r="D5" s="508"/>
      <c r="E5" s="508"/>
      <c r="F5" s="508"/>
      <c r="G5" s="508"/>
      <c r="H5" s="508"/>
      <c r="I5" s="508"/>
      <c r="J5" s="509"/>
      <c r="K5" s="526"/>
      <c r="L5" s="526"/>
      <c r="M5" s="526"/>
      <c r="N5" s="527"/>
      <c r="O5" s="527"/>
      <c r="P5" s="527"/>
      <c r="Q5" s="521"/>
      <c r="R5" s="528"/>
      <c r="S5" s="528"/>
      <c r="T5" s="528"/>
      <c r="U5" s="528"/>
      <c r="V5" s="528"/>
      <c r="W5" s="528"/>
      <c r="X5" s="528"/>
      <c r="Y5" s="528"/>
      <c r="Z5" s="521"/>
      <c r="AA5" s="448"/>
      <c r="AB5" s="318"/>
      <c r="AC5" s="318"/>
      <c r="AD5" s="318"/>
      <c r="AE5" s="318"/>
      <c r="AF5" s="318"/>
      <c r="AG5" s="318"/>
      <c r="AH5" s="318"/>
      <c r="AI5"/>
      <c r="AJ5"/>
      <c r="AK5"/>
      <c r="AL5"/>
      <c r="AM5"/>
      <c r="AN5"/>
      <c r="AO5"/>
      <c r="AP5"/>
      <c r="AQ5"/>
      <c r="AR5"/>
      <c r="AS5"/>
      <c r="AT5"/>
      <c r="AU5"/>
      <c r="AV5"/>
      <c r="AW5"/>
      <c r="AX5"/>
      <c r="AY5"/>
    </row>
    <row r="6" spans="1:51" ht="30.6" customHeight="1">
      <c r="A6" s="510"/>
      <c r="B6" s="511"/>
      <c r="C6" s="512"/>
      <c r="D6" s="511"/>
      <c r="E6" s="511"/>
      <c r="F6" s="511"/>
      <c r="G6" s="505"/>
      <c r="H6" s="505"/>
      <c r="I6" s="505"/>
      <c r="J6" s="513"/>
      <c r="K6" s="527"/>
      <c r="L6" s="527"/>
      <c r="M6" s="527"/>
      <c r="N6" s="527"/>
      <c r="O6" s="527"/>
      <c r="P6" s="527"/>
      <c r="Q6" s="521"/>
      <c r="R6" s="528"/>
      <c r="S6" s="528"/>
      <c r="T6" s="528"/>
      <c r="U6" s="528"/>
      <c r="V6" s="528"/>
      <c r="W6" s="528"/>
      <c r="X6" s="528"/>
      <c r="Y6" s="528"/>
      <c r="Z6" s="521"/>
      <c r="AA6" s="448"/>
      <c r="AB6" s="318"/>
      <c r="AC6" s="318"/>
      <c r="AD6" s="318"/>
      <c r="AE6" s="318"/>
      <c r="AF6" s="318"/>
      <c r="AG6" s="318"/>
      <c r="AH6" s="318"/>
      <c r="AI6"/>
      <c r="AJ6"/>
      <c r="AK6"/>
      <c r="AL6"/>
      <c r="AM6"/>
      <c r="AN6"/>
      <c r="AO6"/>
      <c r="AP6"/>
      <c r="AQ6"/>
      <c r="AR6"/>
      <c r="AS6"/>
      <c r="AT6"/>
      <c r="AU6"/>
      <c r="AV6"/>
      <c r="AW6"/>
      <c r="AX6"/>
      <c r="AY6"/>
    </row>
    <row r="7" spans="1:51" ht="17.399999999999999" customHeight="1">
      <c r="A7" s="505"/>
      <c r="B7" s="505"/>
      <c r="C7" s="505"/>
      <c r="D7" s="505"/>
      <c r="E7" s="505"/>
      <c r="F7" s="505"/>
      <c r="G7" s="505"/>
      <c r="H7" s="505"/>
      <c r="I7" s="505"/>
      <c r="J7" s="513"/>
      <c r="K7" s="527"/>
      <c r="L7" s="527"/>
      <c r="M7" s="527"/>
      <c r="N7" s="527"/>
      <c r="O7" s="527"/>
      <c r="P7" s="527"/>
      <c r="Q7" s="521"/>
      <c r="R7" s="661"/>
      <c r="S7" s="661"/>
      <c r="T7" s="661"/>
      <c r="U7" s="661"/>
      <c r="V7" s="661"/>
      <c r="W7" s="661"/>
      <c r="X7" s="661"/>
      <c r="Y7" s="661"/>
      <c r="Z7" s="661"/>
      <c r="AA7" s="448"/>
      <c r="AB7" s="318"/>
      <c r="AC7" s="318"/>
      <c r="AD7" s="318"/>
      <c r="AE7" s="318"/>
      <c r="AF7" s="318"/>
      <c r="AG7" s="318"/>
      <c r="AH7" s="318"/>
      <c r="AI7"/>
      <c r="AJ7"/>
      <c r="AK7"/>
      <c r="AL7"/>
      <c r="AM7"/>
      <c r="AN7"/>
      <c r="AO7"/>
      <c r="AP7"/>
      <c r="AQ7"/>
      <c r="AR7"/>
      <c r="AS7"/>
      <c r="AT7"/>
      <c r="AU7"/>
      <c r="AV7"/>
      <c r="AW7"/>
      <c r="AX7"/>
      <c r="AY7"/>
    </row>
    <row r="8" spans="1:51" ht="17.399999999999999" customHeight="1">
      <c r="A8" s="514"/>
      <c r="B8" s="505"/>
      <c r="C8" s="663"/>
      <c r="D8" s="663"/>
      <c r="E8" s="663"/>
      <c r="F8" s="505"/>
      <c r="G8" s="505"/>
      <c r="H8" s="505"/>
      <c r="I8" s="505"/>
      <c r="J8" s="513"/>
      <c r="K8" s="527"/>
      <c r="L8" s="527"/>
      <c r="M8" s="527"/>
      <c r="N8" s="527"/>
      <c r="O8" s="527"/>
      <c r="P8" s="527"/>
      <c r="Q8" s="521"/>
      <c r="R8" s="661"/>
      <c r="S8" s="661"/>
      <c r="T8" s="661"/>
      <c r="U8" s="661"/>
      <c r="V8" s="661"/>
      <c r="W8" s="661"/>
      <c r="X8" s="661"/>
      <c r="Y8" s="661"/>
      <c r="Z8" s="661"/>
      <c r="AA8" s="448"/>
      <c r="AB8" s="318"/>
      <c r="AC8" s="318"/>
      <c r="AD8" s="318"/>
      <c r="AE8" s="318"/>
      <c r="AF8" s="318"/>
      <c r="AG8" s="318"/>
      <c r="AH8" s="318"/>
      <c r="AI8"/>
      <c r="AJ8"/>
      <c r="AK8"/>
      <c r="AL8"/>
      <c r="AM8"/>
      <c r="AN8"/>
      <c r="AO8"/>
      <c r="AP8"/>
      <c r="AQ8"/>
      <c r="AR8"/>
      <c r="AS8"/>
      <c r="AT8"/>
      <c r="AU8"/>
      <c r="AV8"/>
      <c r="AW8"/>
      <c r="AX8"/>
      <c r="AY8"/>
    </row>
    <row r="9" spans="1:51" ht="17.399999999999999" customHeight="1">
      <c r="A9" s="510"/>
      <c r="B9" s="505"/>
      <c r="C9" s="663"/>
      <c r="D9" s="663"/>
      <c r="E9" s="663"/>
      <c r="F9" s="515"/>
      <c r="G9" s="515"/>
      <c r="H9" s="505"/>
      <c r="I9" s="505"/>
      <c r="J9" s="505"/>
      <c r="K9" s="529"/>
      <c r="L9" s="529"/>
      <c r="M9" s="529"/>
      <c r="N9" s="529"/>
      <c r="O9" s="530"/>
      <c r="P9" s="530"/>
      <c r="Q9" s="531"/>
      <c r="R9" s="532" t="s">
        <v>206</v>
      </c>
      <c r="S9" s="531"/>
      <c r="T9" s="531"/>
      <c r="U9" s="531"/>
      <c r="V9" s="531"/>
      <c r="W9" s="531"/>
      <c r="X9" s="531"/>
      <c r="Y9" s="531"/>
      <c r="Z9" s="521"/>
      <c r="AA9" s="447"/>
      <c r="AB9" s="318"/>
      <c r="AC9" s="318"/>
      <c r="AD9" s="318"/>
      <c r="AE9" s="318"/>
      <c r="AF9" s="318"/>
      <c r="AG9" s="318"/>
      <c r="AH9" s="318"/>
      <c r="AI9"/>
      <c r="AJ9"/>
      <c r="AK9"/>
      <c r="AL9"/>
      <c r="AM9"/>
      <c r="AN9"/>
      <c r="AO9"/>
      <c r="AP9"/>
      <c r="AQ9"/>
      <c r="AR9"/>
      <c r="AS9"/>
      <c r="AT9"/>
      <c r="AU9"/>
      <c r="AV9"/>
      <c r="AW9"/>
      <c r="AX9"/>
      <c r="AY9"/>
    </row>
    <row r="10" spans="1:51" ht="17.399999999999999" customHeight="1">
      <c r="A10" s="510"/>
      <c r="B10" s="505"/>
      <c r="C10" s="515"/>
      <c r="D10" s="515"/>
      <c r="E10" s="515"/>
      <c r="F10" s="515"/>
      <c r="G10" s="505"/>
      <c r="H10" s="505"/>
      <c r="I10" s="505"/>
      <c r="J10" s="505"/>
      <c r="K10" s="530"/>
      <c r="L10" s="530"/>
      <c r="M10" s="530"/>
      <c r="N10" s="530"/>
      <c r="O10" s="530"/>
      <c r="P10" s="530"/>
      <c r="Q10" s="533"/>
      <c r="R10" s="532"/>
      <c r="S10" s="534"/>
      <c r="T10" s="534"/>
      <c r="U10" s="534"/>
      <c r="V10" s="534"/>
      <c r="W10" s="534"/>
      <c r="X10" s="534"/>
      <c r="Y10" s="534"/>
      <c r="Z10" s="535"/>
      <c r="AA10" s="447"/>
      <c r="AB10" s="318"/>
      <c r="AC10" s="318"/>
      <c r="AD10" s="318"/>
      <c r="AE10" s="318"/>
      <c r="AF10" s="318"/>
      <c r="AG10" s="318"/>
      <c r="AH10" s="318"/>
      <c r="AI10"/>
      <c r="AJ10"/>
      <c r="AK10"/>
      <c r="AL10"/>
      <c r="AM10"/>
      <c r="AN10"/>
      <c r="AO10"/>
      <c r="AP10"/>
      <c r="AQ10"/>
      <c r="AR10"/>
      <c r="AS10"/>
      <c r="AT10"/>
      <c r="AU10"/>
      <c r="AV10"/>
      <c r="AW10"/>
      <c r="AX10"/>
      <c r="AY10"/>
    </row>
    <row r="11" spans="1:51" ht="17.399999999999999" customHeight="1">
      <c r="A11" s="516"/>
      <c r="B11" s="517"/>
      <c r="C11" s="659"/>
      <c r="D11" s="659"/>
      <c r="E11" s="659"/>
      <c r="F11" s="659"/>
      <c r="G11" s="518"/>
      <c r="H11" s="505"/>
      <c r="I11" s="505"/>
      <c r="J11" s="505"/>
      <c r="K11" s="530"/>
      <c r="L11" s="530"/>
      <c r="M11" s="530"/>
      <c r="N11" s="530"/>
      <c r="O11" s="530"/>
      <c r="P11" s="530"/>
      <c r="Q11" s="533"/>
      <c r="R11" s="532"/>
      <c r="S11" s="534"/>
      <c r="T11" s="534"/>
      <c r="U11" s="534"/>
      <c r="V11" s="534"/>
      <c r="W11" s="534"/>
      <c r="X11" s="534"/>
      <c r="Y11" s="534"/>
      <c r="Z11" s="535"/>
      <c r="AA11" s="447"/>
      <c r="AB11" s="318"/>
      <c r="AC11" s="318"/>
      <c r="AD11" s="318"/>
      <c r="AE11" s="318"/>
      <c r="AF11" s="318"/>
      <c r="AG11" s="318"/>
      <c r="AH11" s="318"/>
      <c r="AI11"/>
      <c r="AJ11"/>
      <c r="AK11"/>
      <c r="AL11"/>
      <c r="AM11"/>
      <c r="AN11"/>
      <c r="AO11"/>
      <c r="AP11"/>
      <c r="AQ11"/>
      <c r="AR11"/>
      <c r="AS11"/>
      <c r="AT11"/>
      <c r="AU11"/>
      <c r="AV11"/>
      <c r="AW11"/>
      <c r="AX11"/>
      <c r="AY11"/>
    </row>
    <row r="12" spans="1:51" ht="17.399999999999999" customHeight="1">
      <c r="A12" s="516"/>
      <c r="B12" s="517"/>
      <c r="C12" s="664"/>
      <c r="D12" s="664"/>
      <c r="E12" s="664"/>
      <c r="F12" s="664"/>
      <c r="G12" s="664"/>
      <c r="H12" s="664"/>
      <c r="I12" s="505"/>
      <c r="J12" s="505"/>
      <c r="K12" s="530"/>
      <c r="L12" s="530"/>
      <c r="M12" s="530"/>
      <c r="N12" s="530"/>
      <c r="O12" s="530"/>
      <c r="P12" s="530"/>
      <c r="Q12" s="533"/>
      <c r="R12" s="532"/>
      <c r="S12" s="534"/>
      <c r="T12" s="534"/>
      <c r="U12" s="534"/>
      <c r="V12" s="534"/>
      <c r="W12" s="534"/>
      <c r="X12" s="534"/>
      <c r="Y12" s="534"/>
      <c r="Z12" s="535"/>
      <c r="AA12" s="447"/>
      <c r="AB12" s="318"/>
      <c r="AC12" s="318"/>
      <c r="AD12" s="318"/>
      <c r="AE12" s="318"/>
      <c r="AF12" s="318"/>
      <c r="AG12" s="318"/>
      <c r="AH12" s="318"/>
      <c r="AI12"/>
      <c r="AJ12"/>
      <c r="AK12"/>
      <c r="AL12"/>
      <c r="AM12"/>
      <c r="AN12"/>
      <c r="AO12"/>
      <c r="AP12"/>
      <c r="AQ12"/>
      <c r="AR12"/>
      <c r="AS12"/>
      <c r="AT12"/>
      <c r="AU12"/>
      <c r="AV12"/>
      <c r="AW12"/>
      <c r="AX12"/>
      <c r="AY12"/>
    </row>
    <row r="13" spans="1:51" ht="17.399999999999999" customHeight="1">
      <c r="A13" s="516"/>
      <c r="B13" s="659"/>
      <c r="C13" s="659"/>
      <c r="D13" s="659"/>
      <c r="E13" s="659"/>
      <c r="F13" s="659"/>
      <c r="G13" s="659"/>
      <c r="H13" s="505"/>
      <c r="I13" s="505"/>
      <c r="J13" s="505"/>
      <c r="K13" s="530"/>
      <c r="L13" s="530"/>
      <c r="M13" s="530"/>
      <c r="N13" s="530"/>
      <c r="O13" s="530"/>
      <c r="P13" s="530"/>
      <c r="Q13" s="533"/>
      <c r="R13" s="532"/>
      <c r="S13" s="534"/>
      <c r="T13" s="534"/>
      <c r="U13" s="534"/>
      <c r="V13" s="534"/>
      <c r="W13" s="534"/>
      <c r="X13" s="534"/>
      <c r="Y13" s="534"/>
      <c r="Z13" s="535"/>
      <c r="AA13" s="447"/>
      <c r="AB13" s="318"/>
      <c r="AC13" s="318"/>
      <c r="AD13" s="318"/>
      <c r="AE13" s="318"/>
      <c r="AF13" s="318"/>
      <c r="AG13" s="318"/>
      <c r="AH13" s="318"/>
      <c r="AI13"/>
      <c r="AJ13"/>
      <c r="AK13"/>
      <c r="AL13"/>
      <c r="AM13"/>
      <c r="AN13"/>
      <c r="AO13"/>
      <c r="AP13"/>
      <c r="AQ13"/>
      <c r="AR13"/>
      <c r="AS13"/>
      <c r="AT13"/>
      <c r="AU13"/>
      <c r="AV13"/>
      <c r="AW13"/>
      <c r="AX13"/>
      <c r="AY13"/>
    </row>
    <row r="14" spans="1:51" ht="17.399999999999999" customHeight="1">
      <c r="A14" s="516"/>
      <c r="B14" s="517"/>
      <c r="C14" s="659"/>
      <c r="D14" s="659"/>
      <c r="E14" s="659"/>
      <c r="F14" s="659"/>
      <c r="G14" s="518"/>
      <c r="H14" s="505"/>
      <c r="I14" s="505"/>
      <c r="J14" s="505"/>
      <c r="K14" s="530"/>
      <c r="L14" s="530"/>
      <c r="M14" s="530"/>
      <c r="N14" s="530"/>
      <c r="O14" s="530"/>
      <c r="P14" s="530"/>
      <c r="Q14" s="531"/>
      <c r="R14" s="532" t="s">
        <v>206</v>
      </c>
      <c r="S14" s="531"/>
      <c r="T14" s="531"/>
      <c r="U14" s="531"/>
      <c r="V14" s="531"/>
      <c r="W14" s="531"/>
      <c r="X14" s="531"/>
      <c r="Y14" s="531"/>
      <c r="Z14" s="521"/>
      <c r="AA14" s="447"/>
      <c r="AB14" s="318"/>
      <c r="AC14" s="318"/>
      <c r="AD14" s="318"/>
      <c r="AE14" s="318"/>
      <c r="AF14" s="318"/>
      <c r="AG14" s="318"/>
      <c r="AH14" s="318"/>
      <c r="AI14"/>
      <c r="AJ14"/>
      <c r="AK14"/>
      <c r="AL14"/>
      <c r="AM14"/>
      <c r="AN14"/>
      <c r="AO14"/>
      <c r="AP14"/>
      <c r="AQ14"/>
      <c r="AR14"/>
      <c r="AS14"/>
      <c r="AT14"/>
      <c r="AU14"/>
      <c r="AV14"/>
      <c r="AW14"/>
      <c r="AX14"/>
      <c r="AY14"/>
    </row>
    <row r="15" spans="1:51" ht="17.399999999999999" customHeight="1">
      <c r="A15" s="505"/>
      <c r="B15" s="517"/>
      <c r="C15" s="659"/>
      <c r="D15" s="659"/>
      <c r="E15" s="659"/>
      <c r="F15" s="659"/>
      <c r="G15" s="659"/>
      <c r="H15" s="505"/>
      <c r="I15" s="505"/>
      <c r="J15" s="505"/>
      <c r="K15" s="530"/>
      <c r="L15" s="530"/>
      <c r="M15" s="530"/>
      <c r="N15" s="530"/>
      <c r="O15" s="530"/>
      <c r="P15" s="530"/>
      <c r="Q15" s="531"/>
      <c r="R15" s="522"/>
      <c r="S15" s="660"/>
      <c r="T15" s="660"/>
      <c r="U15" s="660"/>
      <c r="V15" s="660"/>
      <c r="W15" s="660"/>
      <c r="X15" s="660"/>
      <c r="Y15" s="522"/>
      <c r="Z15" s="523"/>
      <c r="AA15" s="447"/>
      <c r="AB15" s="318"/>
      <c r="AC15" s="318"/>
      <c r="AD15" s="318"/>
      <c r="AE15" s="318"/>
      <c r="AF15" s="318"/>
      <c r="AG15" s="318"/>
      <c r="AH15" s="318"/>
      <c r="AI15"/>
      <c r="AJ15"/>
      <c r="AK15"/>
      <c r="AL15"/>
      <c r="AM15"/>
      <c r="AN15"/>
      <c r="AO15"/>
      <c r="AP15"/>
      <c r="AQ15"/>
      <c r="AR15"/>
      <c r="AS15"/>
      <c r="AT15"/>
      <c r="AU15"/>
      <c r="AV15"/>
      <c r="AW15"/>
      <c r="AX15"/>
      <c r="AY15"/>
    </row>
    <row r="16" spans="1:51" ht="17.399999999999999" customHeight="1">
      <c r="A16" s="505"/>
      <c r="B16" s="505"/>
      <c r="C16" s="519"/>
      <c r="D16" s="519"/>
      <c r="E16" s="519"/>
      <c r="F16" s="519"/>
      <c r="G16" s="519"/>
      <c r="H16" s="505"/>
      <c r="I16" s="505"/>
      <c r="J16" s="505"/>
      <c r="K16" s="530"/>
      <c r="L16" s="530"/>
      <c r="M16" s="530"/>
      <c r="N16" s="530"/>
      <c r="O16" s="530"/>
      <c r="P16" s="530"/>
      <c r="Q16" s="528"/>
      <c r="R16" s="525"/>
      <c r="S16" s="660"/>
      <c r="T16" s="660"/>
      <c r="U16" s="660"/>
      <c r="V16" s="660"/>
      <c r="W16" s="660"/>
      <c r="X16" s="660"/>
      <c r="Y16" s="525"/>
      <c r="Z16" s="523"/>
      <c r="AA16" s="447"/>
      <c r="AB16" s="318"/>
      <c r="AC16" s="318"/>
      <c r="AD16" s="318"/>
      <c r="AE16" s="318"/>
      <c r="AF16" s="318"/>
      <c r="AG16" s="318"/>
      <c r="AH16" s="318"/>
      <c r="AI16"/>
      <c r="AJ16"/>
      <c r="AK16"/>
      <c r="AL16"/>
      <c r="AM16"/>
      <c r="AN16"/>
      <c r="AO16"/>
      <c r="AP16"/>
      <c r="AQ16"/>
      <c r="AR16"/>
      <c r="AS16"/>
      <c r="AT16"/>
      <c r="AU16"/>
      <c r="AV16"/>
      <c r="AW16"/>
      <c r="AX16"/>
      <c r="AY16"/>
    </row>
    <row r="17" spans="1:51" ht="17.399999999999999" customHeight="1">
      <c r="A17" s="505"/>
      <c r="B17" s="505"/>
      <c r="C17" s="505"/>
      <c r="D17" s="505"/>
      <c r="E17" s="505"/>
      <c r="F17" s="505"/>
      <c r="G17" s="505"/>
      <c r="H17" s="505"/>
      <c r="I17" s="505"/>
      <c r="J17" s="505"/>
      <c r="K17" s="530"/>
      <c r="L17" s="530"/>
      <c r="M17" s="530"/>
      <c r="N17" s="530"/>
      <c r="O17" s="530"/>
      <c r="P17" s="530"/>
      <c r="Q17" s="528"/>
      <c r="R17" s="525"/>
      <c r="S17" s="525"/>
      <c r="T17" s="525"/>
      <c r="U17" s="525"/>
      <c r="V17" s="525"/>
      <c r="W17" s="525"/>
      <c r="X17" s="525"/>
      <c r="Y17" s="525"/>
      <c r="Z17" s="523"/>
      <c r="AA17" s="447"/>
      <c r="AB17" s="318"/>
      <c r="AC17" s="318"/>
      <c r="AD17" s="318"/>
      <c r="AE17" s="318"/>
      <c r="AF17" s="318"/>
      <c r="AG17" s="318"/>
      <c r="AH17" s="318"/>
      <c r="AI17"/>
      <c r="AJ17"/>
      <c r="AK17"/>
      <c r="AL17"/>
      <c r="AM17"/>
      <c r="AN17"/>
      <c r="AO17"/>
      <c r="AP17"/>
      <c r="AQ17"/>
      <c r="AR17"/>
      <c r="AS17"/>
      <c r="AT17"/>
      <c r="AU17"/>
      <c r="AV17"/>
      <c r="AW17"/>
      <c r="AX17"/>
      <c r="AY17"/>
    </row>
    <row r="18" spans="1:51" ht="17.399999999999999" customHeight="1">
      <c r="A18" s="505"/>
      <c r="B18" s="505"/>
      <c r="C18" s="505"/>
      <c r="D18" s="505"/>
      <c r="E18" s="505"/>
      <c r="F18" s="505"/>
      <c r="G18" s="505"/>
      <c r="H18" s="505"/>
      <c r="I18" s="505"/>
      <c r="J18" s="505"/>
      <c r="K18" s="658"/>
      <c r="L18" s="658"/>
      <c r="M18" s="658"/>
      <c r="N18" s="530"/>
      <c r="O18" s="530"/>
      <c r="P18" s="530"/>
      <c r="Q18" s="528"/>
      <c r="R18" s="528"/>
      <c r="S18" s="528"/>
      <c r="T18" s="528"/>
      <c r="U18" s="528"/>
      <c r="V18" s="528"/>
      <c r="W18" s="528"/>
      <c r="X18" s="528"/>
      <c r="Y18" s="528"/>
      <c r="Z18" s="521"/>
      <c r="AA18" s="447"/>
      <c r="AB18" s="318"/>
      <c r="AC18" s="318"/>
      <c r="AD18" s="318"/>
      <c r="AE18" s="318"/>
      <c r="AF18" s="318"/>
      <c r="AG18" s="318"/>
      <c r="AH18" s="318"/>
      <c r="AI18"/>
      <c r="AJ18"/>
      <c r="AK18"/>
      <c r="AL18"/>
      <c r="AM18"/>
      <c r="AN18"/>
      <c r="AO18"/>
      <c r="AP18"/>
      <c r="AQ18"/>
      <c r="AR18"/>
      <c r="AS18"/>
      <c r="AT18"/>
      <c r="AU18"/>
      <c r="AV18"/>
      <c r="AW18"/>
      <c r="AX18"/>
      <c r="AY18"/>
    </row>
    <row r="19" spans="1:51" ht="17.399999999999999" customHeight="1">
      <c r="A19" s="505"/>
      <c r="B19" s="505"/>
      <c r="C19" s="505"/>
      <c r="D19" s="505"/>
      <c r="E19" s="662"/>
      <c r="F19" s="662"/>
      <c r="G19" s="662"/>
      <c r="H19" s="505"/>
      <c r="I19" s="505"/>
      <c r="J19" s="505"/>
      <c r="K19" s="530"/>
      <c r="L19" s="530"/>
      <c r="M19" s="530"/>
      <c r="N19" s="530"/>
      <c r="O19" s="530"/>
      <c r="P19" s="530"/>
      <c r="Q19" s="528"/>
      <c r="R19" s="528"/>
      <c r="S19" s="528"/>
      <c r="T19" s="528"/>
      <c r="U19" s="528"/>
      <c r="V19" s="528"/>
      <c r="W19" s="528"/>
      <c r="X19" s="528"/>
      <c r="Y19" s="528"/>
      <c r="Z19" s="521"/>
      <c r="AA19" s="447"/>
      <c r="AB19" s="318"/>
      <c r="AC19" s="318"/>
      <c r="AD19" s="318"/>
      <c r="AE19" s="318"/>
      <c r="AF19" s="318"/>
      <c r="AG19" s="318"/>
      <c r="AH19" s="318"/>
      <c r="AI19"/>
      <c r="AJ19"/>
      <c r="AK19"/>
      <c r="AL19"/>
      <c r="AM19"/>
      <c r="AN19"/>
      <c r="AO19"/>
      <c r="AP19"/>
      <c r="AQ19"/>
      <c r="AR19"/>
      <c r="AS19"/>
      <c r="AT19"/>
      <c r="AU19"/>
      <c r="AV19"/>
      <c r="AW19"/>
      <c r="AX19"/>
      <c r="AY19"/>
    </row>
    <row r="20" spans="1:51" s="46" customFormat="1" ht="17.399999999999999" hidden="1" customHeight="1">
      <c r="A20" s="505"/>
      <c r="B20" s="505"/>
      <c r="C20" s="505"/>
      <c r="D20" s="505"/>
      <c r="E20" s="662"/>
      <c r="F20" s="662"/>
      <c r="G20" s="662"/>
      <c r="H20" s="505"/>
      <c r="I20" s="505"/>
      <c r="J20" s="505"/>
      <c r="K20" s="530"/>
      <c r="L20" s="530"/>
      <c r="M20" s="530"/>
      <c r="N20" s="530"/>
      <c r="O20" s="530"/>
      <c r="P20" s="530"/>
      <c r="Q20" s="528"/>
      <c r="R20" s="661"/>
      <c r="S20" s="661"/>
      <c r="T20" s="661"/>
      <c r="U20" s="661"/>
      <c r="V20" s="661"/>
      <c r="W20" s="661"/>
      <c r="X20" s="661"/>
      <c r="Y20" s="661"/>
      <c r="Z20" s="661"/>
    </row>
    <row r="21" spans="1:51" s="46" customFormat="1" ht="17.399999999999999" hidden="1" customHeight="1">
      <c r="A21" s="505"/>
      <c r="B21" s="505"/>
      <c r="C21" s="505"/>
      <c r="D21" s="505"/>
      <c r="E21" s="662"/>
      <c r="F21" s="662"/>
      <c r="G21" s="662"/>
      <c r="H21" s="505"/>
      <c r="I21" s="505"/>
      <c r="J21" s="505"/>
      <c r="K21" s="530"/>
      <c r="L21" s="530"/>
      <c r="M21" s="530"/>
      <c r="N21" s="530"/>
      <c r="O21" s="530"/>
      <c r="P21" s="530"/>
      <c r="Q21" s="530"/>
      <c r="R21" s="661"/>
      <c r="S21" s="661"/>
      <c r="T21" s="661"/>
      <c r="U21" s="661"/>
      <c r="V21" s="661"/>
      <c r="W21" s="661"/>
      <c r="X21" s="661"/>
      <c r="Y21" s="661"/>
      <c r="Z21" s="661"/>
    </row>
    <row r="22" spans="1:51" s="46" customFormat="1" ht="17.399999999999999" hidden="1" customHeight="1">
      <c r="A22" s="505"/>
      <c r="B22" s="505"/>
      <c r="C22" s="505"/>
      <c r="D22" s="505"/>
      <c r="E22" s="505"/>
      <c r="F22" s="505"/>
      <c r="G22" s="505"/>
      <c r="H22" s="505"/>
      <c r="I22" s="505"/>
      <c r="J22" s="505"/>
      <c r="K22" s="521"/>
      <c r="L22" s="521"/>
      <c r="M22" s="521"/>
      <c r="N22" s="521"/>
      <c r="O22" s="521"/>
      <c r="P22" s="530"/>
      <c r="Q22" s="530"/>
      <c r="R22" s="521"/>
      <c r="S22" s="521"/>
      <c r="T22" s="521"/>
      <c r="U22" s="521"/>
      <c r="V22" s="521"/>
      <c r="W22" s="521"/>
      <c r="X22" s="521"/>
      <c r="Y22" s="521"/>
      <c r="Z22" s="521"/>
    </row>
    <row r="23" spans="1:51" s="46" customFormat="1" ht="17.399999999999999" hidden="1" customHeight="1">
      <c r="A23" s="505"/>
      <c r="B23" s="505"/>
      <c r="C23" s="505"/>
      <c r="D23" s="505"/>
      <c r="E23" s="505"/>
      <c r="F23" s="505"/>
      <c r="G23" s="505"/>
      <c r="H23" s="505"/>
      <c r="I23" s="505"/>
      <c r="J23" s="505"/>
      <c r="K23" s="530"/>
      <c r="L23" s="530"/>
      <c r="M23" s="530"/>
      <c r="N23" s="530"/>
      <c r="O23" s="530"/>
      <c r="P23" s="530"/>
      <c r="Q23" s="530"/>
      <c r="R23" s="521"/>
      <c r="S23" s="521"/>
      <c r="T23" s="521"/>
      <c r="U23" s="521"/>
      <c r="V23" s="521"/>
      <c r="W23" s="521"/>
      <c r="X23" s="521"/>
      <c r="Y23" s="521"/>
      <c r="Z23" s="521"/>
    </row>
    <row r="24" spans="1:51" s="46" customFormat="1" ht="13.2" hidden="1" customHeight="1">
      <c r="A24" s="505"/>
      <c r="B24" s="505"/>
      <c r="C24" s="505"/>
      <c r="D24" s="505"/>
      <c r="E24" s="505"/>
      <c r="F24" s="505"/>
      <c r="G24" s="505"/>
      <c r="H24" s="505"/>
      <c r="I24" s="505"/>
      <c r="J24" s="505"/>
      <c r="K24" s="658"/>
      <c r="L24" s="658"/>
      <c r="M24" s="658"/>
      <c r="N24" s="658"/>
      <c r="O24" s="658"/>
      <c r="P24" s="658"/>
      <c r="Q24" s="658"/>
      <c r="R24" s="658"/>
      <c r="S24" s="521"/>
      <c r="T24" s="521"/>
      <c r="U24" s="521"/>
      <c r="V24" s="521"/>
      <c r="W24" s="521"/>
      <c r="X24" s="521"/>
      <c r="Y24" s="521"/>
      <c r="Z24" s="521"/>
    </row>
    <row r="25" spans="1:51" s="46" customFormat="1" ht="13.2" hidden="1" customHeight="1">
      <c r="A25" s="505"/>
      <c r="B25" s="505"/>
      <c r="C25" s="505"/>
      <c r="D25" s="505"/>
      <c r="E25" s="505"/>
      <c r="F25" s="505"/>
      <c r="G25" s="505"/>
      <c r="H25" s="505"/>
      <c r="I25" s="505"/>
      <c r="J25" s="505"/>
      <c r="K25" s="658"/>
      <c r="L25" s="658"/>
      <c r="M25" s="658"/>
      <c r="N25" s="658"/>
      <c r="O25" s="658"/>
      <c r="P25" s="658"/>
      <c r="Q25" s="658"/>
      <c r="R25" s="658"/>
      <c r="S25" s="521"/>
      <c r="T25" s="521"/>
      <c r="U25" s="521"/>
      <c r="V25" s="521"/>
      <c r="W25" s="521"/>
      <c r="X25" s="521"/>
      <c r="Y25" s="521"/>
      <c r="Z25" s="521"/>
    </row>
    <row r="26" spans="1:51">
      <c r="A26" s="505"/>
      <c r="B26" s="505"/>
      <c r="C26" s="505"/>
      <c r="D26" s="505"/>
      <c r="E26" s="505"/>
      <c r="F26" s="505"/>
      <c r="G26" s="505"/>
      <c r="H26" s="505"/>
      <c r="I26" s="505"/>
      <c r="J26" s="505"/>
      <c r="K26" s="658"/>
      <c r="L26" s="658"/>
      <c r="M26" s="658"/>
      <c r="N26" s="658"/>
      <c r="O26" s="658"/>
      <c r="P26" s="658"/>
      <c r="Q26" s="658"/>
      <c r="R26" s="658"/>
      <c r="S26" s="521"/>
      <c r="T26" s="521"/>
      <c r="U26" s="521"/>
      <c r="V26" s="521"/>
      <c r="W26" s="521"/>
      <c r="X26" s="521"/>
      <c r="Y26" s="521"/>
      <c r="Z26" s="521"/>
      <c r="AA26" s="447"/>
      <c r="AB26" s="318"/>
      <c r="AC26" s="318"/>
      <c r="AD26" s="318"/>
      <c r="AE26" s="318"/>
      <c r="AF26" s="318"/>
      <c r="AG26" s="318"/>
      <c r="AH26" s="318"/>
      <c r="AI26"/>
      <c r="AJ26"/>
      <c r="AK26"/>
      <c r="AL26"/>
      <c r="AM26"/>
      <c r="AN26"/>
      <c r="AO26"/>
      <c r="AP26"/>
      <c r="AQ26"/>
      <c r="AR26"/>
      <c r="AS26"/>
      <c r="AT26"/>
      <c r="AU26"/>
      <c r="AV26"/>
      <c r="AW26"/>
      <c r="AX26"/>
      <c r="AY26"/>
    </row>
    <row r="27" spans="1:51" ht="19.2">
      <c r="A27" s="505"/>
      <c r="B27" s="505"/>
      <c r="C27" s="505"/>
      <c r="D27" s="505"/>
      <c r="E27" s="505"/>
      <c r="F27" s="505"/>
      <c r="G27" s="505"/>
      <c r="H27" s="505"/>
      <c r="I27" s="505"/>
      <c r="J27" s="505"/>
      <c r="K27" s="530"/>
      <c r="L27" s="530"/>
      <c r="M27" s="530"/>
      <c r="N27" s="530"/>
      <c r="O27" s="530"/>
      <c r="P27" s="530"/>
      <c r="Q27" s="530"/>
      <c r="R27" s="521"/>
      <c r="S27" s="521"/>
      <c r="T27" s="521"/>
      <c r="U27" s="521"/>
      <c r="V27" s="521"/>
      <c r="W27" s="521"/>
      <c r="X27" s="521"/>
      <c r="Y27" s="521"/>
      <c r="Z27" s="521"/>
      <c r="AA27" s="447"/>
      <c r="AB27" s="318"/>
      <c r="AC27" s="318"/>
      <c r="AD27" s="318"/>
      <c r="AE27" s="318"/>
      <c r="AF27" s="318"/>
      <c r="AG27" s="318"/>
      <c r="AH27" s="318"/>
      <c r="AI27"/>
      <c r="AJ27"/>
      <c r="AK27"/>
      <c r="AL27"/>
      <c r="AM27"/>
      <c r="AN27"/>
      <c r="AO27"/>
      <c r="AP27"/>
      <c r="AQ27"/>
      <c r="AR27"/>
      <c r="AS27"/>
      <c r="AT27"/>
      <c r="AU27"/>
      <c r="AV27"/>
      <c r="AW27"/>
      <c r="AX27"/>
      <c r="AY27"/>
    </row>
    <row r="28" spans="1:51" ht="19.2">
      <c r="A28" s="505"/>
      <c r="B28" s="505"/>
      <c r="C28" s="505"/>
      <c r="D28" s="505"/>
      <c r="E28" s="505"/>
      <c r="F28" s="505"/>
      <c r="G28" s="505"/>
      <c r="H28" s="505"/>
      <c r="I28" s="505"/>
      <c r="J28" s="505"/>
      <c r="K28" s="530"/>
      <c r="L28" s="530"/>
      <c r="M28" s="530"/>
      <c r="N28" s="530"/>
      <c r="O28" s="530"/>
      <c r="P28" s="530"/>
      <c r="Q28" s="530"/>
      <c r="R28" s="521"/>
      <c r="S28" s="521"/>
      <c r="T28" s="521"/>
      <c r="U28" s="521"/>
      <c r="V28" s="521"/>
      <c r="W28" s="521"/>
      <c r="X28" s="521"/>
      <c r="Y28" s="521"/>
      <c r="Z28" s="521"/>
      <c r="AA28" s="447"/>
      <c r="AB28" s="318"/>
      <c r="AC28" s="318"/>
      <c r="AD28" s="318"/>
      <c r="AE28" s="318"/>
      <c r="AF28" s="318"/>
      <c r="AG28" s="318"/>
      <c r="AH28" s="318"/>
      <c r="AI28"/>
      <c r="AJ28"/>
      <c r="AK28"/>
      <c r="AL28"/>
      <c r="AM28"/>
      <c r="AN28"/>
      <c r="AO28"/>
      <c r="AP28"/>
      <c r="AQ28"/>
      <c r="AR28"/>
      <c r="AS28"/>
      <c r="AT28"/>
      <c r="AU28"/>
      <c r="AV28"/>
      <c r="AW28"/>
      <c r="AX28"/>
      <c r="AY28"/>
    </row>
    <row r="29" spans="1:51" ht="19.2">
      <c r="A29" s="505"/>
      <c r="B29" s="520" t="s">
        <v>201</v>
      </c>
      <c r="C29" s="520"/>
      <c r="D29" s="520"/>
      <c r="E29" s="520"/>
      <c r="F29" s="505"/>
      <c r="G29" s="505"/>
      <c r="H29" s="505"/>
      <c r="I29" s="505"/>
      <c r="J29" s="505"/>
      <c r="K29" s="530"/>
      <c r="L29" s="530"/>
      <c r="M29" s="530"/>
      <c r="N29" s="530"/>
      <c r="O29" s="530"/>
      <c r="P29" s="530"/>
      <c r="Q29" s="530"/>
      <c r="R29" s="521"/>
      <c r="S29" s="521"/>
      <c r="T29" s="521"/>
      <c r="U29" s="521"/>
      <c r="V29" s="521"/>
      <c r="W29" s="521"/>
      <c r="X29" s="521"/>
      <c r="Y29" s="521"/>
      <c r="Z29" s="521"/>
      <c r="AA29" s="447"/>
      <c r="AB29" s="318"/>
      <c r="AC29" s="318"/>
      <c r="AD29" s="318"/>
      <c r="AE29" s="318"/>
      <c r="AF29" s="318"/>
      <c r="AG29" s="318"/>
      <c r="AH29" s="318"/>
      <c r="AI29"/>
      <c r="AJ29"/>
      <c r="AK29"/>
      <c r="AL29"/>
      <c r="AM29"/>
      <c r="AN29"/>
      <c r="AO29"/>
      <c r="AP29"/>
      <c r="AQ29"/>
      <c r="AR29"/>
      <c r="AS29"/>
      <c r="AT29"/>
      <c r="AU29"/>
      <c r="AV29"/>
      <c r="AW29"/>
      <c r="AX29"/>
      <c r="AY29"/>
    </row>
    <row r="30" spans="1:51" ht="13.2" customHeight="1">
      <c r="A30" s="505"/>
      <c r="B30" s="520"/>
      <c r="C30" s="520"/>
      <c r="D30" s="520"/>
      <c r="E30" s="520"/>
      <c r="F30" s="505"/>
      <c r="G30" s="505"/>
      <c r="H30" s="505"/>
      <c r="I30" s="505"/>
      <c r="J30" s="505"/>
      <c r="K30" s="521"/>
      <c r="L30" s="521"/>
      <c r="M30" s="521"/>
      <c r="N30" s="521"/>
      <c r="O30" s="521"/>
      <c r="P30" s="536"/>
      <c r="Q30" s="537"/>
      <c r="R30" s="537"/>
      <c r="S30" s="537"/>
      <c r="T30" s="537"/>
      <c r="U30" s="537"/>
      <c r="V30" s="537"/>
      <c r="W30" s="537"/>
      <c r="X30" s="537"/>
      <c r="Y30" s="537"/>
      <c r="Z30" s="537"/>
      <c r="AA30" s="447"/>
      <c r="AB30" s="318"/>
      <c r="AC30" s="318"/>
      <c r="AD30" s="318"/>
      <c r="AE30" s="318"/>
      <c r="AF30" s="318"/>
      <c r="AG30" s="318"/>
      <c r="AH30" s="318"/>
      <c r="AI30"/>
      <c r="AJ30"/>
      <c r="AK30"/>
      <c r="AL30"/>
      <c r="AM30"/>
      <c r="AN30"/>
      <c r="AO30"/>
      <c r="AP30"/>
      <c r="AQ30"/>
      <c r="AR30"/>
      <c r="AS30"/>
      <c r="AT30"/>
      <c r="AU30"/>
      <c r="AV30"/>
      <c r="AW30"/>
      <c r="AX30"/>
      <c r="AY30"/>
    </row>
    <row r="31" spans="1:51">
      <c r="A31" s="505"/>
      <c r="B31" s="520"/>
      <c r="C31" s="520"/>
      <c r="D31" s="520"/>
      <c r="E31" s="520"/>
      <c r="F31" s="505"/>
      <c r="G31" s="505"/>
      <c r="H31" s="505"/>
      <c r="I31" s="505"/>
      <c r="J31" s="505"/>
      <c r="K31" s="521"/>
      <c r="L31" s="521"/>
      <c r="M31" s="521"/>
      <c r="N31" s="521"/>
      <c r="O31" s="521"/>
      <c r="P31" s="537"/>
      <c r="Q31" s="537"/>
      <c r="R31" s="537"/>
      <c r="S31" s="537"/>
      <c r="T31" s="537"/>
      <c r="U31" s="537"/>
      <c r="V31" s="537"/>
      <c r="W31" s="537"/>
      <c r="X31" s="537"/>
      <c r="Y31" s="537"/>
      <c r="Z31" s="537"/>
      <c r="AA31" s="447"/>
      <c r="AB31" s="318"/>
      <c r="AC31" s="318"/>
      <c r="AD31" s="318"/>
      <c r="AE31" s="318"/>
      <c r="AF31" s="318"/>
      <c r="AG31" s="318"/>
      <c r="AH31" s="318"/>
      <c r="AI31"/>
      <c r="AJ31"/>
      <c r="AK31"/>
      <c r="AL31"/>
      <c r="AM31"/>
      <c r="AN31"/>
      <c r="AO31"/>
      <c r="AP31"/>
      <c r="AQ31"/>
      <c r="AR31"/>
      <c r="AS31"/>
      <c r="AT31"/>
      <c r="AU31"/>
      <c r="AV31"/>
      <c r="AW31"/>
      <c r="AX31"/>
      <c r="AY31"/>
    </row>
    <row r="32" spans="1:51">
      <c r="A32" s="505"/>
      <c r="B32" s="505"/>
      <c r="C32" s="505"/>
      <c r="D32" s="505"/>
      <c r="E32" s="505"/>
      <c r="F32" s="505"/>
      <c r="G32" s="505"/>
      <c r="H32" s="505"/>
      <c r="I32" s="505"/>
      <c r="J32" s="505"/>
      <c r="K32" s="521"/>
      <c r="L32" s="521"/>
      <c r="M32" s="521"/>
      <c r="N32" s="521"/>
      <c r="O32" s="521"/>
      <c r="P32" s="537"/>
      <c r="Q32" s="537"/>
      <c r="R32" s="537"/>
      <c r="S32" s="537"/>
      <c r="T32" s="537"/>
      <c r="U32" s="537"/>
      <c r="V32" s="537"/>
      <c r="W32" s="537"/>
      <c r="X32" s="537"/>
      <c r="Y32" s="537"/>
      <c r="Z32" s="537"/>
      <c r="AA32" s="447"/>
      <c r="AB32" s="318"/>
      <c r="AC32" s="318"/>
      <c r="AD32" s="318"/>
      <c r="AE32" s="318"/>
      <c r="AF32" s="318"/>
      <c r="AG32" s="318"/>
      <c r="AH32" s="318"/>
    </row>
    <row r="33" spans="1:34">
      <c r="A33" s="505"/>
      <c r="B33" s="505"/>
      <c r="C33" s="505"/>
      <c r="D33" s="505"/>
      <c r="E33" s="505"/>
      <c r="F33" s="505"/>
      <c r="G33" s="505"/>
      <c r="H33" s="505"/>
      <c r="I33" s="505"/>
      <c r="J33" s="505"/>
      <c r="K33" s="521"/>
      <c r="L33" s="521"/>
      <c r="M33" s="521"/>
      <c r="N33" s="521"/>
      <c r="O33" s="521"/>
      <c r="P33" s="521"/>
      <c r="Q33" s="521"/>
      <c r="R33" s="521"/>
      <c r="S33" s="521"/>
      <c r="T33" s="521"/>
      <c r="U33" s="521"/>
      <c r="V33" s="521"/>
      <c r="W33" s="521"/>
      <c r="X33" s="521"/>
      <c r="Y33" s="521"/>
      <c r="Z33" s="521"/>
      <c r="AA33" s="318"/>
      <c r="AB33" s="318"/>
      <c r="AC33" s="318"/>
      <c r="AD33" s="318"/>
      <c r="AE33" s="318"/>
      <c r="AF33" s="318"/>
      <c r="AG33" s="318"/>
      <c r="AH33" s="318"/>
    </row>
    <row r="34" spans="1:34">
      <c r="A34" s="505"/>
      <c r="B34" s="505"/>
      <c r="C34" s="505"/>
      <c r="D34" s="505"/>
      <c r="E34" s="505"/>
      <c r="F34" s="505"/>
      <c r="G34" s="505"/>
      <c r="H34" s="505"/>
      <c r="I34" s="505"/>
      <c r="J34" s="505"/>
      <c r="K34" s="521"/>
      <c r="L34" s="521"/>
      <c r="M34" s="521"/>
      <c r="N34" s="521"/>
      <c r="O34" s="521"/>
      <c r="P34" s="521"/>
      <c r="Q34" s="521"/>
      <c r="R34" s="521"/>
      <c r="S34" s="521"/>
      <c r="T34" s="521"/>
      <c r="U34" s="521"/>
      <c r="V34" s="521"/>
      <c r="W34" s="521"/>
      <c r="X34" s="521"/>
      <c r="Y34" s="521"/>
      <c r="Z34" s="521"/>
      <c r="AA34" s="318"/>
      <c r="AB34" s="318"/>
      <c r="AC34" s="318"/>
      <c r="AD34" s="318"/>
      <c r="AE34" s="318"/>
      <c r="AF34" s="318"/>
      <c r="AG34" s="318"/>
      <c r="AH34" s="318"/>
    </row>
    <row r="35" spans="1:34">
      <c r="A35" s="505"/>
      <c r="B35" s="505"/>
      <c r="C35" s="505"/>
      <c r="D35" s="505"/>
      <c r="E35" s="505"/>
      <c r="F35" s="505"/>
      <c r="G35" s="505"/>
      <c r="H35" s="505"/>
      <c r="I35" s="505"/>
      <c r="J35" s="505"/>
      <c r="K35" s="521"/>
      <c r="L35" s="521"/>
      <c r="M35" s="521"/>
      <c r="N35" s="521"/>
      <c r="O35" s="521"/>
      <c r="P35" s="521"/>
      <c r="Q35" s="521"/>
      <c r="R35" s="521"/>
      <c r="S35" s="521"/>
      <c r="T35" s="521"/>
      <c r="U35" s="521"/>
      <c r="V35" s="521"/>
      <c r="W35" s="521"/>
      <c r="X35" s="521"/>
      <c r="Y35" s="521"/>
      <c r="Z35" s="521"/>
    </row>
    <row r="36" spans="1:34">
      <c r="A36" s="505"/>
      <c r="B36" s="505"/>
      <c r="C36" s="505"/>
      <c r="D36" s="505"/>
      <c r="E36" s="505"/>
      <c r="F36" s="505"/>
      <c r="G36" s="505"/>
      <c r="H36" s="505"/>
      <c r="I36" s="505"/>
      <c r="J36" s="505"/>
      <c r="K36" s="521"/>
      <c r="L36" s="521"/>
      <c r="M36" s="521"/>
      <c r="N36" s="521"/>
      <c r="O36" s="521"/>
      <c r="P36" s="521"/>
      <c r="Q36" s="521"/>
      <c r="R36" s="521"/>
      <c r="S36" s="521"/>
      <c r="T36" s="521"/>
      <c r="U36" s="521"/>
      <c r="V36" s="521"/>
      <c r="W36" s="521"/>
      <c r="X36" s="521"/>
      <c r="Y36" s="521"/>
      <c r="Z36" s="521"/>
    </row>
    <row r="37" spans="1:34">
      <c r="A37" s="505"/>
      <c r="B37" s="505"/>
      <c r="C37" s="505"/>
      <c r="D37" s="505"/>
      <c r="E37" s="505"/>
      <c r="F37" s="505"/>
      <c r="G37" s="505"/>
      <c r="H37" s="505"/>
      <c r="I37" s="505"/>
      <c r="J37" s="505"/>
      <c r="K37" s="521"/>
      <c r="L37" s="521"/>
      <c r="M37" s="521"/>
      <c r="N37" s="521"/>
      <c r="O37" s="521"/>
      <c r="P37" s="521"/>
      <c r="Q37" s="521"/>
      <c r="R37" s="521"/>
      <c r="S37" s="521"/>
      <c r="T37" s="521"/>
      <c r="U37" s="521"/>
      <c r="V37" s="521"/>
      <c r="W37" s="521"/>
      <c r="X37" s="521"/>
      <c r="Y37" s="521"/>
      <c r="Z37" s="521"/>
    </row>
    <row r="38" spans="1:34">
      <c r="A38" s="505"/>
      <c r="B38" s="505"/>
      <c r="C38" s="505"/>
      <c r="D38" s="505"/>
      <c r="E38" s="505"/>
      <c r="F38" s="505"/>
      <c r="G38" s="505"/>
      <c r="H38" s="505"/>
      <c r="I38" s="505"/>
      <c r="J38" s="505"/>
      <c r="K38" s="521"/>
      <c r="L38" s="521"/>
      <c r="M38" s="521"/>
      <c r="N38" s="521"/>
      <c r="O38" s="521"/>
      <c r="P38" s="521"/>
      <c r="Q38" s="521"/>
      <c r="R38" s="521"/>
      <c r="S38" s="521"/>
      <c r="T38" s="521"/>
      <c r="U38" s="521"/>
      <c r="V38" s="521"/>
      <c r="W38" s="521"/>
      <c r="X38" s="521"/>
      <c r="Y38" s="521"/>
      <c r="Z38" s="521"/>
    </row>
    <row r="39" spans="1:34">
      <c r="A39" s="505"/>
      <c r="B39" s="505"/>
      <c r="C39" s="505"/>
      <c r="D39" s="505"/>
      <c r="E39" s="505"/>
      <c r="F39" s="505"/>
      <c r="G39" s="505"/>
      <c r="H39" s="505"/>
      <c r="I39" s="505"/>
      <c r="J39" s="505"/>
      <c r="K39" s="521"/>
      <c r="L39" s="521"/>
      <c r="M39" s="521"/>
      <c r="N39" s="521"/>
      <c r="O39" s="521"/>
      <c r="P39" s="521"/>
      <c r="Q39" s="521"/>
      <c r="R39" s="521"/>
      <c r="S39" s="521"/>
      <c r="T39" s="521"/>
      <c r="U39" s="521"/>
      <c r="V39" s="521"/>
      <c r="W39" s="521"/>
      <c r="X39" s="521"/>
      <c r="Y39" s="521"/>
      <c r="Z39" s="521"/>
    </row>
    <row r="40" spans="1:34">
      <c r="A40" s="505"/>
      <c r="B40" s="505"/>
      <c r="C40" s="505"/>
      <c r="D40" s="505"/>
      <c r="E40" s="505"/>
      <c r="F40" s="505"/>
      <c r="G40" s="505"/>
      <c r="H40" s="505"/>
      <c r="I40" s="505"/>
      <c r="J40" s="505"/>
      <c r="K40" s="521"/>
      <c r="L40" s="521"/>
      <c r="M40" s="521"/>
      <c r="N40" s="521"/>
      <c r="O40" s="521"/>
      <c r="P40" s="521"/>
      <c r="Q40" s="521"/>
      <c r="R40" s="521"/>
      <c r="S40" s="521"/>
      <c r="T40" s="521"/>
      <c r="U40" s="521"/>
      <c r="V40" s="521"/>
      <c r="W40" s="521"/>
      <c r="X40" s="521"/>
      <c r="Y40" s="521"/>
      <c r="Z40" s="521"/>
    </row>
    <row r="41" spans="1:34">
      <c r="A41" s="505"/>
      <c r="B41" s="505"/>
      <c r="C41" s="505"/>
      <c r="D41" s="505"/>
      <c r="E41" s="505"/>
      <c r="F41" s="505"/>
      <c r="G41" s="505"/>
      <c r="H41" s="505"/>
      <c r="I41" s="505"/>
      <c r="J41" s="505"/>
      <c r="K41" s="521"/>
      <c r="L41" s="521"/>
      <c r="M41" s="521"/>
      <c r="N41" s="521"/>
      <c r="O41" s="521"/>
      <c r="P41" s="521"/>
      <c r="Q41" s="521"/>
      <c r="R41" s="521"/>
      <c r="S41" s="521"/>
      <c r="T41" s="521"/>
      <c r="U41" s="521"/>
      <c r="V41" s="521"/>
      <c r="W41" s="521"/>
      <c r="X41" s="521"/>
      <c r="Y41" s="521"/>
      <c r="Z41" s="521"/>
    </row>
    <row r="42" spans="1:34">
      <c r="A42" s="505"/>
      <c r="B42" s="505"/>
      <c r="C42" s="505"/>
      <c r="D42" s="505"/>
      <c r="E42" s="505"/>
      <c r="F42" s="505"/>
      <c r="G42" s="505"/>
      <c r="H42" s="505"/>
      <c r="I42" s="505"/>
      <c r="J42" s="505"/>
      <c r="K42" s="521"/>
      <c r="L42" s="521"/>
      <c r="M42" s="521"/>
      <c r="N42" s="521"/>
      <c r="O42" s="521"/>
      <c r="P42" s="521"/>
      <c r="Q42" s="521"/>
      <c r="R42" s="521"/>
      <c r="S42" s="521"/>
      <c r="T42" s="521"/>
      <c r="U42" s="521"/>
      <c r="V42" s="521"/>
      <c r="W42" s="521"/>
      <c r="X42" s="521"/>
      <c r="Y42" s="521"/>
      <c r="Z42" s="521"/>
    </row>
    <row r="43" spans="1:34">
      <c r="A43" s="505"/>
      <c r="B43" s="505"/>
      <c r="C43" s="505"/>
      <c r="D43" s="505"/>
      <c r="E43" s="505"/>
      <c r="F43" s="505"/>
      <c r="G43" s="505"/>
      <c r="H43" s="505"/>
      <c r="I43" s="505"/>
      <c r="J43" s="505"/>
      <c r="K43" s="521"/>
      <c r="L43" s="521"/>
      <c r="M43" s="521"/>
      <c r="N43" s="521"/>
      <c r="O43" s="521"/>
      <c r="P43" s="521"/>
      <c r="Q43" s="521"/>
      <c r="R43" s="521"/>
      <c r="S43" s="521"/>
      <c r="T43" s="521"/>
      <c r="U43" s="521"/>
      <c r="V43" s="521"/>
      <c r="W43" s="521"/>
      <c r="X43" s="521"/>
      <c r="Y43" s="521"/>
      <c r="Z43" s="521"/>
    </row>
    <row r="44" spans="1:34" ht="4.2" customHeight="1">
      <c r="A44" s="505"/>
      <c r="B44" s="505"/>
      <c r="C44" s="505"/>
      <c r="D44" s="505"/>
      <c r="E44" s="505"/>
      <c r="F44" s="505"/>
      <c r="G44" s="505"/>
      <c r="H44" s="505"/>
      <c r="I44" s="505"/>
      <c r="J44" s="505"/>
      <c r="K44" s="521"/>
      <c r="L44" s="521"/>
      <c r="M44" s="521"/>
      <c r="N44" s="521"/>
      <c r="O44" s="521"/>
      <c r="P44" s="521"/>
      <c r="Q44" s="521"/>
      <c r="R44" s="521"/>
      <c r="S44" s="521"/>
      <c r="T44" s="521"/>
      <c r="U44" s="521"/>
      <c r="V44" s="521"/>
      <c r="W44" s="521"/>
      <c r="X44" s="521"/>
      <c r="Y44" s="521"/>
      <c r="Z44" s="521"/>
    </row>
    <row r="45" spans="1:34">
      <c r="A45" s="521"/>
      <c r="B45" s="521"/>
      <c r="C45" s="521"/>
      <c r="D45" s="521"/>
      <c r="E45" s="521"/>
      <c r="F45" s="521"/>
      <c r="G45" s="521"/>
      <c r="H45" s="521"/>
      <c r="I45" s="521"/>
      <c r="J45" s="521"/>
      <c r="K45" s="477"/>
      <c r="L45" s="477"/>
      <c r="M45" s="477"/>
      <c r="N45" s="477"/>
      <c r="O45" s="477"/>
      <c r="P45" s="477"/>
      <c r="Q45" s="477"/>
      <c r="R45" s="477"/>
      <c r="S45" s="477"/>
      <c r="T45" s="477"/>
      <c r="U45" s="477"/>
      <c r="V45" s="477"/>
    </row>
    <row r="46" spans="1:34">
      <c r="A46" s="521"/>
      <c r="B46" s="521"/>
      <c r="C46" s="521"/>
      <c r="D46" s="521"/>
      <c r="E46" s="521"/>
      <c r="F46" s="521"/>
      <c r="G46" s="521"/>
      <c r="H46" s="521"/>
      <c r="I46" s="521"/>
      <c r="J46" s="521"/>
      <c r="K46" s="477"/>
      <c r="L46" s="656"/>
      <c r="M46" s="657"/>
      <c r="N46" s="657"/>
      <c r="O46" s="657"/>
      <c r="P46" s="657"/>
      <c r="Q46" s="657"/>
      <c r="R46" s="657"/>
      <c r="S46" s="657"/>
      <c r="T46" s="657"/>
      <c r="U46" s="657"/>
      <c r="V46" s="477"/>
    </row>
    <row r="47" spans="1:34">
      <c r="A47" s="521"/>
      <c r="B47" s="521"/>
      <c r="C47" s="521"/>
      <c r="D47" s="521"/>
      <c r="E47" s="521"/>
      <c r="F47" s="521"/>
      <c r="G47" s="521"/>
      <c r="H47" s="521"/>
      <c r="I47" s="521"/>
      <c r="J47" s="521"/>
      <c r="K47" s="477"/>
      <c r="L47" s="657"/>
      <c r="M47" s="657"/>
      <c r="N47" s="657"/>
      <c r="O47" s="657"/>
      <c r="P47" s="657"/>
      <c r="Q47" s="657"/>
      <c r="R47" s="657"/>
      <c r="S47" s="657"/>
      <c r="T47" s="657"/>
      <c r="U47" s="657"/>
      <c r="V47" s="477"/>
    </row>
    <row r="48" spans="1:34">
      <c r="A48" s="521"/>
      <c r="B48" s="521"/>
      <c r="C48" s="521"/>
      <c r="D48" s="521"/>
      <c r="E48" s="521"/>
      <c r="F48" s="521"/>
      <c r="G48" s="521"/>
      <c r="H48" s="521"/>
      <c r="I48" s="521"/>
      <c r="J48" s="521"/>
      <c r="K48" s="477"/>
      <c r="L48" s="657"/>
      <c r="M48" s="657"/>
      <c r="N48" s="657"/>
      <c r="O48" s="657"/>
      <c r="P48" s="657"/>
      <c r="Q48" s="657"/>
      <c r="R48" s="657"/>
      <c r="S48" s="657"/>
      <c r="T48" s="657"/>
      <c r="U48" s="657"/>
      <c r="V48" s="477"/>
    </row>
    <row r="49" spans="1:22">
      <c r="A49" s="521"/>
      <c r="B49" s="521"/>
      <c r="C49" s="521"/>
      <c r="D49" s="521"/>
      <c r="E49" s="521"/>
      <c r="F49" s="521"/>
      <c r="G49" s="521"/>
      <c r="H49" s="521"/>
      <c r="I49" s="521"/>
      <c r="J49" s="521"/>
      <c r="K49" s="477"/>
      <c r="L49" s="657"/>
      <c r="M49" s="657"/>
      <c r="N49" s="657"/>
      <c r="O49" s="657"/>
      <c r="P49" s="657"/>
      <c r="Q49" s="657"/>
      <c r="R49" s="657"/>
      <c r="S49" s="657"/>
      <c r="T49" s="657"/>
      <c r="U49" s="657"/>
      <c r="V49" s="477"/>
    </row>
    <row r="50" spans="1:22">
      <c r="A50" s="521"/>
      <c r="B50" s="521"/>
      <c r="C50" s="521"/>
      <c r="D50" s="521"/>
      <c r="E50" s="521"/>
      <c r="F50" s="521"/>
      <c r="G50" s="521"/>
      <c r="H50" s="521"/>
      <c r="I50" s="521"/>
      <c r="J50" s="521"/>
      <c r="K50" s="477"/>
      <c r="L50" s="477"/>
      <c r="M50" s="477"/>
      <c r="N50" s="477"/>
      <c r="O50" s="477"/>
      <c r="P50" s="477"/>
      <c r="Q50" s="477"/>
      <c r="R50" s="477"/>
      <c r="S50" s="477"/>
      <c r="T50" s="477"/>
      <c r="U50" s="477"/>
      <c r="V50" s="477"/>
    </row>
    <row r="51" spans="1:22">
      <c r="A51" s="521"/>
      <c r="B51" s="521"/>
      <c r="C51" s="521"/>
      <c r="D51" s="521"/>
      <c r="E51" s="521"/>
      <c r="F51" s="521"/>
      <c r="G51" s="521"/>
      <c r="H51" s="521"/>
      <c r="I51" s="521"/>
      <c r="J51" s="521"/>
      <c r="K51" s="477"/>
      <c r="L51" s="477"/>
      <c r="M51" s="477"/>
      <c r="N51" s="477"/>
      <c r="O51" s="477"/>
      <c r="P51" s="477"/>
      <c r="Q51" s="477"/>
      <c r="R51" s="477"/>
      <c r="S51" s="477"/>
      <c r="T51" s="477"/>
      <c r="U51" s="477"/>
      <c r="V51" s="477"/>
    </row>
  </sheetData>
  <sheetProtection formatCells="0" formatColumns="0" formatRows="0" insertColumns="0" insertRows="0" insertHyperlinks="0" deleteColumns="0" deleteRows="0" sort="0" autoFilter="0" pivotTables="0"/>
  <mergeCells count="14">
    <mergeCell ref="S2:X3"/>
    <mergeCell ref="R7:Z8"/>
    <mergeCell ref="C8:E9"/>
    <mergeCell ref="C11:F11"/>
    <mergeCell ref="C12:H12"/>
    <mergeCell ref="L46:U49"/>
    <mergeCell ref="K24:R26"/>
    <mergeCell ref="B13:G13"/>
    <mergeCell ref="C14:F14"/>
    <mergeCell ref="S15:X16"/>
    <mergeCell ref="R20:Z21"/>
    <mergeCell ref="C15:G15"/>
    <mergeCell ref="K18:M18"/>
    <mergeCell ref="E19:G21"/>
  </mergeCells>
  <phoneticPr fontId="80"/>
  <pageMargins left="0.7" right="0.7" top="0.75" bottom="0.75" header="0.3" footer="0.3"/>
  <pageSetup paperSize="9" scale="32"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7B418-7CA7-499C-A5DA-01D9C0736AA5}">
  <sheetPr codeName="Sheet3">
    <tabColor theme="2" tint="-0.249977111117893"/>
    <pageSetUpPr fitToPage="1"/>
  </sheetPr>
  <dimension ref="A1:S87"/>
  <sheetViews>
    <sheetView tabSelected="1" zoomScaleNormal="100" zoomScaleSheetLayoutView="100" workbookViewId="0">
      <selection activeCell="F17" sqref="F17:G17"/>
    </sheetView>
  </sheetViews>
  <sheetFormatPr defaultColWidth="9" defaultRowHeight="13.2"/>
  <cols>
    <col min="1" max="1" width="16.33203125" style="22" customWidth="1"/>
    <col min="2" max="2" width="5.109375" style="22" customWidth="1"/>
    <col min="3" max="3" width="3.77734375" style="22" customWidth="1"/>
    <col min="4" max="4" width="6.88671875" style="22" customWidth="1"/>
    <col min="5" max="5" width="13.109375" style="22" customWidth="1"/>
    <col min="6" max="6" width="13.109375" style="38" customWidth="1"/>
    <col min="7" max="7" width="10.109375" style="22" customWidth="1"/>
    <col min="8" max="8" width="26.6640625" style="30" customWidth="1"/>
    <col min="9" max="9" width="13" style="26" customWidth="1"/>
    <col min="10" max="10" width="16.109375" style="26" customWidth="1"/>
    <col min="11" max="11" width="13.44140625" style="38" customWidth="1"/>
    <col min="12" max="12" width="23.6640625" style="38" customWidth="1"/>
    <col min="13" max="13" width="13.44140625" style="28" customWidth="1"/>
    <col min="14" max="14" width="16.21875" style="22" customWidth="1"/>
    <col min="15" max="15" width="9" style="23"/>
    <col min="16" max="16384" width="9" style="22"/>
  </cols>
  <sheetData>
    <row r="1" spans="1:16" ht="26.25" customHeight="1" thickTop="1">
      <c r="A1" s="17" t="s">
        <v>39</v>
      </c>
      <c r="B1" s="18"/>
      <c r="C1" s="18"/>
      <c r="D1" s="19"/>
      <c r="E1" s="19"/>
      <c r="F1" s="20"/>
      <c r="G1" s="21"/>
      <c r="H1" s="136"/>
      <c r="I1" s="137" t="s">
        <v>40</v>
      </c>
      <c r="J1" s="138"/>
      <c r="K1" s="139"/>
      <c r="L1" s="140"/>
      <c r="M1" s="141"/>
    </row>
    <row r="2" spans="1:16" ht="17.399999999999999">
      <c r="A2" s="24"/>
      <c r="B2" s="81"/>
      <c r="C2" s="81"/>
      <c r="D2" s="81"/>
      <c r="E2" s="81"/>
      <c r="F2" s="81"/>
      <c r="G2" s="25"/>
      <c r="H2" s="142"/>
      <c r="I2" s="667" t="s">
        <v>196</v>
      </c>
      <c r="J2" s="667"/>
      <c r="K2" s="667"/>
      <c r="L2" s="667"/>
      <c r="M2" s="667"/>
      <c r="N2" s="69"/>
      <c r="O2" s="23" t="s">
        <v>201</v>
      </c>
      <c r="P2" s="54"/>
    </row>
    <row r="3" spans="1:16" ht="17.399999999999999">
      <c r="A3" s="682" t="e" vm="1">
        <v>#VALUE!</v>
      </c>
      <c r="B3" s="682"/>
      <c r="C3" s="683"/>
      <c r="D3" s="82"/>
      <c r="E3" s="82"/>
      <c r="F3" s="665" t="e" vm="1">
        <v>#VALUE!</v>
      </c>
      <c r="G3" s="666"/>
      <c r="H3" s="46"/>
      <c r="I3" s="145"/>
      <c r="J3" s="146"/>
      <c r="K3" s="147"/>
      <c r="L3" s="139"/>
      <c r="M3" s="148"/>
    </row>
    <row r="4" spans="1:16" ht="17.399999999999999">
      <c r="A4" s="682"/>
      <c r="B4" s="682"/>
      <c r="C4" s="683"/>
      <c r="D4" s="82"/>
      <c r="E4" s="82"/>
      <c r="F4" s="665"/>
      <c r="G4" s="666"/>
      <c r="H4" s="149"/>
      <c r="I4" s="149"/>
      <c r="J4" s="138"/>
      <c r="K4" s="147"/>
      <c r="L4" s="139"/>
      <c r="M4" s="148"/>
      <c r="N4" s="108"/>
    </row>
    <row r="5" spans="1:16">
      <c r="A5" s="682"/>
      <c r="B5" s="682"/>
      <c r="C5" s="683"/>
      <c r="D5" s="82"/>
      <c r="E5" s="27"/>
      <c r="F5" s="665"/>
      <c r="G5" s="666"/>
      <c r="H5"/>
      <c r="I5" s="150"/>
      <c r="J5" s="138"/>
      <c r="K5" s="147"/>
      <c r="L5" s="147"/>
      <c r="M5" s="148"/>
      <c r="N5" s="22" t="s">
        <v>202</v>
      </c>
    </row>
    <row r="6" spans="1:16">
      <c r="A6" s="682"/>
      <c r="B6" s="682"/>
      <c r="C6" s="683"/>
      <c r="D6" s="82"/>
      <c r="E6" s="83"/>
      <c r="F6" s="665"/>
      <c r="G6" s="666"/>
      <c r="H6"/>
      <c r="I6" s="151"/>
      <c r="J6" s="138"/>
      <c r="K6" s="147"/>
      <c r="L6" s="147"/>
      <c r="M6" s="148"/>
      <c r="P6" s="22" t="s">
        <v>205</v>
      </c>
    </row>
    <row r="7" spans="1:16">
      <c r="A7" s="682"/>
      <c r="B7" s="682"/>
      <c r="C7" s="683"/>
      <c r="D7" s="82"/>
      <c r="E7" s="83"/>
      <c r="F7" s="665"/>
      <c r="G7" s="666"/>
      <c r="H7" s="152"/>
      <c r="I7" s="150"/>
      <c r="J7" s="138"/>
      <c r="K7" s="147"/>
      <c r="L7" s="147"/>
      <c r="M7" s="148"/>
    </row>
    <row r="8" spans="1:16">
      <c r="A8" s="682"/>
      <c r="B8" s="682"/>
      <c r="C8" s="683"/>
      <c r="D8" s="82"/>
      <c r="E8" s="83"/>
      <c r="F8" s="665"/>
      <c r="G8" s="666"/>
      <c r="H8" s="143"/>
      <c r="I8" s="153"/>
      <c r="J8" s="153"/>
      <c r="K8" s="153"/>
      <c r="L8" s="147"/>
      <c r="M8" s="154"/>
      <c r="N8" s="29" t="s">
        <v>42</v>
      </c>
    </row>
    <row r="9" spans="1:16">
      <c r="A9" s="682"/>
      <c r="B9" s="682"/>
      <c r="C9" s="683"/>
      <c r="D9" s="82"/>
      <c r="E9" s="83"/>
      <c r="F9" s="665"/>
      <c r="G9" s="666"/>
      <c r="H9" s="153"/>
      <c r="I9" s="153"/>
      <c r="J9" s="153"/>
      <c r="K9" s="153"/>
      <c r="L9" s="147"/>
      <c r="M9" s="154"/>
      <c r="N9" s="29"/>
    </row>
    <row r="10" spans="1:16">
      <c r="A10" s="682"/>
      <c r="B10" s="682"/>
      <c r="C10" s="683"/>
      <c r="D10" s="82"/>
      <c r="E10" s="83"/>
      <c r="F10" s="665"/>
      <c r="G10" s="666"/>
      <c r="H10" s="153"/>
      <c r="I10" s="153"/>
      <c r="J10" s="153"/>
      <c r="K10" s="153"/>
      <c r="L10" s="147"/>
      <c r="M10" s="154"/>
      <c r="N10" s="29" t="s">
        <v>43</v>
      </c>
    </row>
    <row r="11" spans="1:16">
      <c r="A11" s="682"/>
      <c r="B11" s="682"/>
      <c r="C11" s="683"/>
      <c r="D11" s="82"/>
      <c r="E11" s="83"/>
      <c r="F11" s="665"/>
      <c r="G11" s="666"/>
      <c r="H11" s="153"/>
      <c r="I11" s="153"/>
      <c r="J11" s="153"/>
      <c r="K11" s="153"/>
      <c r="L11" s="147"/>
      <c r="M11" s="154"/>
    </row>
    <row r="12" spans="1:16">
      <c r="A12" s="682"/>
      <c r="B12" s="682"/>
      <c r="C12" s="683"/>
      <c r="D12" s="82"/>
      <c r="E12" s="83"/>
      <c r="F12" s="665"/>
      <c r="G12" s="666"/>
      <c r="H12" s="153"/>
      <c r="I12" s="153"/>
      <c r="J12" s="153"/>
      <c r="K12" s="153"/>
      <c r="L12" s="147"/>
      <c r="M12" s="154"/>
      <c r="O12" s="117"/>
    </row>
    <row r="13" spans="1:16">
      <c r="A13" s="682"/>
      <c r="B13" s="682"/>
      <c r="C13" s="683"/>
      <c r="D13" s="82"/>
      <c r="E13" s="83"/>
      <c r="F13" s="665"/>
      <c r="G13" s="666"/>
      <c r="H13" s="153"/>
      <c r="I13" s="153"/>
      <c r="J13" s="153"/>
      <c r="K13" s="153"/>
      <c r="L13" s="147"/>
      <c r="M13" s="154"/>
      <c r="N13" s="126" t="s">
        <v>44</v>
      </c>
    </row>
    <row r="14" spans="1:16">
      <c r="A14" s="682"/>
      <c r="B14" s="682"/>
      <c r="C14" s="683"/>
      <c r="D14" s="82"/>
      <c r="E14" s="83"/>
      <c r="F14" s="665"/>
      <c r="G14" s="666"/>
      <c r="H14" s="153"/>
      <c r="I14" s="153"/>
      <c r="J14" s="153"/>
      <c r="K14" s="153"/>
      <c r="L14" s="147"/>
      <c r="M14" s="154"/>
    </row>
    <row r="15" spans="1:16">
      <c r="A15" s="682"/>
      <c r="B15" s="682"/>
      <c r="C15" s="683"/>
      <c r="D15" s="82"/>
      <c r="E15" s="82" t="s">
        <v>17</v>
      </c>
      <c r="F15" s="665"/>
      <c r="G15" s="666"/>
      <c r="H15" s="152"/>
      <c r="I15" s="150"/>
      <c r="J15" s="143"/>
      <c r="K15" s="147"/>
      <c r="L15" s="147"/>
      <c r="M15" s="154"/>
      <c r="N15" s="109" t="s">
        <v>45</v>
      </c>
    </row>
    <row r="16" spans="1:16">
      <c r="A16" s="682"/>
      <c r="B16" s="682"/>
      <c r="C16" s="683"/>
      <c r="D16" s="82"/>
      <c r="E16" s="82"/>
      <c r="F16" s="665"/>
      <c r="G16" s="666"/>
      <c r="H16" s="138"/>
      <c r="I16" s="150"/>
      <c r="J16" s="138"/>
      <c r="K16" s="147"/>
      <c r="L16" s="147"/>
      <c r="M16" s="154"/>
      <c r="N16" s="84" t="s">
        <v>46</v>
      </c>
    </row>
    <row r="17" spans="1:19" ht="20.25" customHeight="1" thickBot="1">
      <c r="A17" s="668" t="s">
        <v>245</v>
      </c>
      <c r="B17" s="669"/>
      <c r="C17" s="669"/>
      <c r="D17" s="85"/>
      <c r="E17" s="86"/>
      <c r="F17" s="670" t="s">
        <v>471</v>
      </c>
      <c r="G17" s="671"/>
      <c r="H17" s="152"/>
      <c r="I17" s="150"/>
      <c r="J17" s="143"/>
      <c r="K17" s="147"/>
      <c r="L17" s="144"/>
      <c r="M17" s="148"/>
    </row>
    <row r="18" spans="1:19" ht="39" customHeight="1" thickTop="1">
      <c r="A18" s="672" t="s">
        <v>47</v>
      </c>
      <c r="B18" s="673"/>
      <c r="C18" s="674"/>
      <c r="D18" s="87" t="s">
        <v>48</v>
      </c>
      <c r="E18" s="284" t="s">
        <v>207</v>
      </c>
      <c r="F18" s="675" t="s">
        <v>49</v>
      </c>
      <c r="G18" s="676"/>
      <c r="H18" s="138"/>
      <c r="I18" s="150"/>
      <c r="J18" s="138"/>
      <c r="K18" s="147"/>
      <c r="L18" s="147"/>
      <c r="M18" s="148"/>
      <c r="Q18" s="22" t="s">
        <v>3</v>
      </c>
      <c r="S18" s="22" t="s">
        <v>17</v>
      </c>
    </row>
    <row r="19" spans="1:19" ht="30" customHeight="1">
      <c r="A19" s="677" t="s">
        <v>177</v>
      </c>
      <c r="B19" s="677"/>
      <c r="C19" s="677"/>
      <c r="D19" s="677"/>
      <c r="E19" s="677"/>
      <c r="F19" s="677"/>
      <c r="G19" s="677"/>
      <c r="H19" s="155"/>
      <c r="I19" s="156" t="s">
        <v>50</v>
      </c>
      <c r="J19" s="156"/>
      <c r="K19" s="156"/>
      <c r="L19" s="144"/>
      <c r="M19" s="148"/>
    </row>
    <row r="20" spans="1:19" ht="17.399999999999999">
      <c r="E20" s="88" t="s">
        <v>51</v>
      </c>
      <c r="F20" s="89" t="s">
        <v>52</v>
      </c>
      <c r="H20" s="118" t="s">
        <v>41</v>
      </c>
      <c r="I20" s="150"/>
      <c r="J20" s="138" t="s">
        <v>17</v>
      </c>
      <c r="K20" s="157" t="s">
        <v>17</v>
      </c>
      <c r="L20" s="147"/>
      <c r="M20" s="148"/>
    </row>
    <row r="21" spans="1:19" ht="16.8" thickBot="1">
      <c r="A21" s="90"/>
      <c r="B21" s="678">
        <v>46005</v>
      </c>
      <c r="C21" s="679"/>
      <c r="D21" s="181" t="s">
        <v>53</v>
      </c>
      <c r="E21" s="680" t="s">
        <v>54</v>
      </c>
      <c r="F21" s="681"/>
      <c r="G21" s="26" t="s">
        <v>55</v>
      </c>
      <c r="H21" s="693" t="s">
        <v>246</v>
      </c>
      <c r="I21" s="694"/>
      <c r="J21" s="694"/>
      <c r="K21" s="694"/>
      <c r="L21" s="694"/>
      <c r="M21" s="158">
        <v>8</v>
      </c>
      <c r="N21" s="160">
        <v>9</v>
      </c>
    </row>
    <row r="22" spans="1:19" ht="36" customHeight="1" thickTop="1" thickBot="1">
      <c r="A22" s="182" t="s">
        <v>56</v>
      </c>
      <c r="B22" s="695" t="s">
        <v>57</v>
      </c>
      <c r="C22" s="696"/>
      <c r="D22" s="697"/>
      <c r="E22" s="183" t="s">
        <v>227</v>
      </c>
      <c r="F22" s="183" t="s">
        <v>247</v>
      </c>
      <c r="G22" s="184"/>
      <c r="H22" s="698" t="s">
        <v>58</v>
      </c>
      <c r="I22" s="699"/>
      <c r="J22" s="699"/>
      <c r="K22" s="699"/>
      <c r="L22" s="700"/>
      <c r="M22" s="159" t="s">
        <v>59</v>
      </c>
      <c r="N22" s="161" t="s">
        <v>60</v>
      </c>
      <c r="R22" s="22" t="s">
        <v>3</v>
      </c>
    </row>
    <row r="23" spans="1:19" ht="71.400000000000006" customHeight="1" thickBot="1">
      <c r="A23" s="167" t="s">
        <v>61</v>
      </c>
      <c r="B23" s="684" t="str">
        <f>IF(G23&gt;5,"☆☆☆☆",IF(AND(G23&gt;=2.39,G23&lt;5),"☆☆☆",IF(AND(G23&gt;=1.39,G23&lt;2.4),"☆☆",IF(AND(G23&gt;0,G23&lt;1.4),"☆",IF(AND(G23&gt;=-1.39,G23&lt;0),"★",IF(AND(G23&gt;=-2.39,G23&lt;-1.4),"★★",IF(AND(G23&gt;=-3.39,G23&lt;-2.4),"★★★")))))))</f>
        <v>☆</v>
      </c>
      <c r="C23" s="685"/>
      <c r="D23" s="686"/>
      <c r="E23" s="425">
        <v>2.15</v>
      </c>
      <c r="F23" s="425">
        <v>2.68</v>
      </c>
      <c r="G23" s="120">
        <f t="shared" ref="G23:G69" si="0">F23-E23</f>
        <v>0.53000000000000025</v>
      </c>
      <c r="H23" s="701"/>
      <c r="I23" s="702"/>
      <c r="J23" s="702"/>
      <c r="K23" s="702"/>
      <c r="L23" s="703"/>
      <c r="M23" s="544"/>
      <c r="N23" s="545"/>
      <c r="O23" s="113" t="s">
        <v>62</v>
      </c>
    </row>
    <row r="24" spans="1:19" ht="61.2" customHeight="1" thickBot="1">
      <c r="A24" s="91" t="s">
        <v>63</v>
      </c>
      <c r="B24" s="684" t="str">
        <f>IF(G24&gt;5,"☆☆☆☆",IF(AND(G24&gt;=2.39,G24&lt;5),"☆☆☆",IF(AND(G24&gt;=1.39,G24&lt;2.4),"☆☆",IF(AND(G24&gt;0,G24&lt;1.4),"☆",IF(AND(G24&gt;=-1.39,G24&lt;0),"★",IF(AND(G24&gt;=-2.39,G24&lt;-1.4),"★★",IF(AND(G24&gt;=-3.39,G24&lt;-2.4),"★★★")))))))</f>
        <v>☆</v>
      </c>
      <c r="C24" s="685"/>
      <c r="D24" s="686"/>
      <c r="E24" s="425">
        <v>1.71</v>
      </c>
      <c r="F24" s="425">
        <v>1.97</v>
      </c>
      <c r="G24" s="120">
        <f t="shared" si="0"/>
        <v>0.26</v>
      </c>
      <c r="H24" s="704"/>
      <c r="I24" s="705"/>
      <c r="J24" s="705"/>
      <c r="K24" s="705"/>
      <c r="L24" s="706"/>
      <c r="M24" s="427"/>
      <c r="N24" s="428"/>
      <c r="O24" s="113" t="s">
        <v>63</v>
      </c>
      <c r="Q24" s="22" t="s">
        <v>3</v>
      </c>
    </row>
    <row r="25" spans="1:19" ht="65.400000000000006" customHeight="1" thickBot="1">
      <c r="A25" s="187" t="s">
        <v>64</v>
      </c>
      <c r="B25" s="684" t="str">
        <f t="shared" ref="B25:B70" si="1">IF(G25&gt;5,"☆☆☆☆",IF(AND(G25&gt;=2.39,G25&lt;5),"☆☆☆",IF(AND(G25&gt;=1.39,G25&lt;2.4),"☆☆",IF(AND(G25&gt;0,G25&lt;1.4),"☆",IF(AND(G25&gt;=-1.39,G25&lt;0),"★",IF(AND(G25&gt;=-2.39,G25&lt;-1.4),"★★",IF(AND(G25&gt;=-3.39,G25&lt;-2.4),"★★★")))))))</f>
        <v>☆☆</v>
      </c>
      <c r="C25" s="685"/>
      <c r="D25" s="686"/>
      <c r="E25" s="310">
        <v>4.5599999999999996</v>
      </c>
      <c r="F25" s="311">
        <v>6.63</v>
      </c>
      <c r="G25" s="120">
        <f t="shared" si="0"/>
        <v>2.0700000000000003</v>
      </c>
      <c r="H25" s="690" t="s">
        <v>252</v>
      </c>
      <c r="I25" s="691"/>
      <c r="J25" s="691"/>
      <c r="K25" s="691"/>
      <c r="L25" s="692"/>
      <c r="M25" s="614" t="s">
        <v>253</v>
      </c>
      <c r="N25" s="615">
        <v>46000</v>
      </c>
      <c r="O25" s="113" t="s">
        <v>64</v>
      </c>
    </row>
    <row r="26" spans="1:19" ht="61.2" customHeight="1" thickBot="1">
      <c r="A26" s="187" t="s">
        <v>65</v>
      </c>
      <c r="B26" s="684" t="str">
        <f t="shared" si="1"/>
        <v>☆</v>
      </c>
      <c r="C26" s="685"/>
      <c r="D26" s="686"/>
      <c r="E26" s="425">
        <v>2.52</v>
      </c>
      <c r="F26" s="310">
        <v>3.29</v>
      </c>
      <c r="G26" s="120">
        <f t="shared" si="0"/>
        <v>0.77</v>
      </c>
      <c r="H26" s="707"/>
      <c r="I26" s="708"/>
      <c r="J26" s="708"/>
      <c r="K26" s="708"/>
      <c r="L26" s="709"/>
      <c r="M26" s="185"/>
      <c r="N26" s="186"/>
      <c r="O26" s="113" t="s">
        <v>65</v>
      </c>
    </row>
    <row r="27" spans="1:19" ht="61.2" customHeight="1" thickBot="1">
      <c r="A27" s="187" t="s">
        <v>66</v>
      </c>
      <c r="B27" s="684" t="str">
        <f t="shared" si="1"/>
        <v>☆</v>
      </c>
      <c r="C27" s="685"/>
      <c r="D27" s="686"/>
      <c r="E27" s="425">
        <v>1.92</v>
      </c>
      <c r="F27" s="425">
        <v>2.54</v>
      </c>
      <c r="G27" s="120">
        <f t="shared" si="0"/>
        <v>0.62000000000000011</v>
      </c>
      <c r="H27" s="710"/>
      <c r="I27" s="708"/>
      <c r="J27" s="708"/>
      <c r="K27" s="708"/>
      <c r="L27" s="709"/>
      <c r="M27" s="185"/>
      <c r="N27" s="188"/>
      <c r="O27" s="113" t="s">
        <v>66</v>
      </c>
    </row>
    <row r="28" spans="1:19" ht="61.2" customHeight="1" thickBot="1">
      <c r="A28" s="187" t="s">
        <v>67</v>
      </c>
      <c r="B28" s="684" t="str">
        <f t="shared" si="1"/>
        <v>☆☆</v>
      </c>
      <c r="C28" s="685"/>
      <c r="D28" s="686"/>
      <c r="E28" s="425">
        <v>1.65</v>
      </c>
      <c r="F28" s="310">
        <v>3.23</v>
      </c>
      <c r="G28" s="120">
        <f t="shared" si="0"/>
        <v>1.58</v>
      </c>
      <c r="H28" s="687"/>
      <c r="I28" s="688"/>
      <c r="J28" s="688"/>
      <c r="K28" s="688"/>
      <c r="L28" s="689"/>
      <c r="M28" s="185"/>
      <c r="N28" s="186"/>
      <c r="O28" s="113" t="s">
        <v>67</v>
      </c>
    </row>
    <row r="29" spans="1:19" ht="61.2" customHeight="1" thickBot="1">
      <c r="A29" s="187" t="s">
        <v>204</v>
      </c>
      <c r="B29" s="684" t="str">
        <f t="shared" si="1"/>
        <v>☆</v>
      </c>
      <c r="C29" s="685"/>
      <c r="D29" s="686"/>
      <c r="E29" s="310">
        <v>3.07</v>
      </c>
      <c r="F29" s="310">
        <v>3.43</v>
      </c>
      <c r="G29" s="120">
        <f t="shared" si="0"/>
        <v>0.36000000000000032</v>
      </c>
      <c r="H29" s="687"/>
      <c r="I29" s="688"/>
      <c r="J29" s="688"/>
      <c r="K29" s="688"/>
      <c r="L29" s="689"/>
      <c r="M29" s="185"/>
      <c r="N29" s="186"/>
      <c r="O29" s="113" t="s">
        <v>68</v>
      </c>
    </row>
    <row r="30" spans="1:19" ht="61.2" customHeight="1" thickBot="1">
      <c r="A30" s="187" t="s">
        <v>69</v>
      </c>
      <c r="B30" s="684" t="str">
        <f t="shared" si="1"/>
        <v>★</v>
      </c>
      <c r="C30" s="685"/>
      <c r="D30" s="686"/>
      <c r="E30" s="310">
        <v>4.18</v>
      </c>
      <c r="F30" s="310">
        <v>3.92</v>
      </c>
      <c r="G30" s="120">
        <f t="shared" si="0"/>
        <v>-0.25999999999999979</v>
      </c>
      <c r="H30" s="711" t="s">
        <v>384</v>
      </c>
      <c r="I30" s="712"/>
      <c r="J30" s="712"/>
      <c r="K30" s="712"/>
      <c r="L30" s="713"/>
      <c r="M30" s="626" t="s">
        <v>385</v>
      </c>
      <c r="N30" s="595">
        <v>46001</v>
      </c>
      <c r="O30" s="113" t="s">
        <v>69</v>
      </c>
    </row>
    <row r="31" spans="1:19" ht="61.2" customHeight="1" thickBot="1">
      <c r="A31" s="187" t="s">
        <v>70</v>
      </c>
      <c r="B31" s="684" t="str">
        <f t="shared" si="1"/>
        <v>☆☆</v>
      </c>
      <c r="C31" s="685"/>
      <c r="D31" s="686"/>
      <c r="E31" s="425">
        <v>1.46</v>
      </c>
      <c r="F31" s="310">
        <v>3.26</v>
      </c>
      <c r="G31" s="120">
        <f t="shared" si="0"/>
        <v>1.7999999999999998</v>
      </c>
      <c r="H31" s="717"/>
      <c r="I31" s="718"/>
      <c r="J31" s="718"/>
      <c r="K31" s="718"/>
      <c r="L31" s="719"/>
      <c r="M31" s="185"/>
      <c r="N31" s="428"/>
      <c r="O31" s="113" t="s">
        <v>70</v>
      </c>
    </row>
    <row r="32" spans="1:19" ht="61.2" customHeight="1" thickBot="1">
      <c r="A32" s="189" t="s">
        <v>71</v>
      </c>
      <c r="B32" s="684" t="str">
        <f t="shared" si="1"/>
        <v>☆☆☆</v>
      </c>
      <c r="C32" s="685"/>
      <c r="D32" s="686"/>
      <c r="E32" s="310">
        <v>4.32</v>
      </c>
      <c r="F32" s="311">
        <v>7.28</v>
      </c>
      <c r="G32" s="120">
        <f t="shared" si="0"/>
        <v>2.96</v>
      </c>
      <c r="H32" s="707"/>
      <c r="I32" s="708"/>
      <c r="J32" s="708"/>
      <c r="K32" s="708"/>
      <c r="L32" s="709"/>
      <c r="M32" s="185"/>
      <c r="N32" s="305"/>
      <c r="O32" s="113" t="s">
        <v>71</v>
      </c>
    </row>
    <row r="33" spans="1:16" ht="61.2" customHeight="1" thickBot="1">
      <c r="A33" s="190" t="s">
        <v>72</v>
      </c>
      <c r="B33" s="684" t="str">
        <f t="shared" si="1"/>
        <v>☆</v>
      </c>
      <c r="C33" s="685"/>
      <c r="D33" s="686"/>
      <c r="E33" s="310">
        <v>4.32</v>
      </c>
      <c r="F33" s="310">
        <v>5.27</v>
      </c>
      <c r="G33" s="120">
        <f t="shared" si="0"/>
        <v>0.94999999999999929</v>
      </c>
      <c r="H33" s="707"/>
      <c r="I33" s="708"/>
      <c r="J33" s="708"/>
      <c r="K33" s="708"/>
      <c r="L33" s="709"/>
      <c r="M33" s="185"/>
      <c r="N33" s="186"/>
      <c r="O33" s="113" t="s">
        <v>72</v>
      </c>
    </row>
    <row r="34" spans="1:16" ht="61.2" customHeight="1" thickBot="1">
      <c r="A34" s="91" t="s">
        <v>73</v>
      </c>
      <c r="B34" s="684" t="str">
        <f t="shared" si="1"/>
        <v>☆</v>
      </c>
      <c r="C34" s="685"/>
      <c r="D34" s="686"/>
      <c r="E34" s="310">
        <v>3.13</v>
      </c>
      <c r="F34" s="310">
        <v>4.17</v>
      </c>
      <c r="G34" s="120">
        <f t="shared" si="0"/>
        <v>1.04</v>
      </c>
      <c r="H34" s="714" t="s">
        <v>248</v>
      </c>
      <c r="I34" s="715"/>
      <c r="J34" s="715"/>
      <c r="K34" s="715"/>
      <c r="L34" s="716"/>
      <c r="M34" s="622" t="s">
        <v>249</v>
      </c>
      <c r="N34" s="623">
        <v>46002</v>
      </c>
      <c r="O34" s="113" t="s">
        <v>73</v>
      </c>
    </row>
    <row r="35" spans="1:16" ht="61.2" customHeight="1" thickBot="1">
      <c r="A35" s="191" t="s">
        <v>74</v>
      </c>
      <c r="B35" s="684" t="str">
        <f t="shared" si="1"/>
        <v>☆</v>
      </c>
      <c r="C35" s="685"/>
      <c r="D35" s="686"/>
      <c r="E35" s="310">
        <v>4.93</v>
      </c>
      <c r="F35" s="311">
        <v>6.04</v>
      </c>
      <c r="G35" s="120">
        <f t="shared" si="0"/>
        <v>1.1100000000000003</v>
      </c>
      <c r="H35" s="720"/>
      <c r="I35" s="721"/>
      <c r="J35" s="721"/>
      <c r="K35" s="721"/>
      <c r="L35" s="722"/>
      <c r="M35" s="429"/>
      <c r="N35" s="491"/>
      <c r="O35" s="113" t="s">
        <v>74</v>
      </c>
    </row>
    <row r="36" spans="1:16" ht="61.2" customHeight="1" thickBot="1">
      <c r="A36" s="192" t="s">
        <v>75</v>
      </c>
      <c r="B36" s="684" t="str">
        <f t="shared" si="1"/>
        <v>☆</v>
      </c>
      <c r="C36" s="685"/>
      <c r="D36" s="686"/>
      <c r="E36" s="310">
        <v>3.96</v>
      </c>
      <c r="F36" s="310">
        <v>4.42</v>
      </c>
      <c r="G36" s="120">
        <f t="shared" si="0"/>
        <v>0.45999999999999996</v>
      </c>
      <c r="H36" s="723"/>
      <c r="I36" s="702"/>
      <c r="J36" s="702"/>
      <c r="K36" s="702"/>
      <c r="L36" s="703"/>
      <c r="M36" s="429"/>
      <c r="N36" s="566"/>
      <c r="O36" s="113" t="s">
        <v>75</v>
      </c>
    </row>
    <row r="37" spans="1:16" ht="70.2" customHeight="1" thickBot="1">
      <c r="A37" s="187" t="s">
        <v>76</v>
      </c>
      <c r="B37" s="684" t="str">
        <f t="shared" si="1"/>
        <v>☆</v>
      </c>
      <c r="C37" s="685"/>
      <c r="D37" s="686"/>
      <c r="E37" s="425">
        <v>2.23</v>
      </c>
      <c r="F37" s="425">
        <v>2.7</v>
      </c>
      <c r="G37" s="120">
        <f t="shared" si="0"/>
        <v>0.4700000000000002</v>
      </c>
      <c r="H37" s="687"/>
      <c r="I37" s="688"/>
      <c r="J37" s="688"/>
      <c r="K37" s="688"/>
      <c r="L37" s="689"/>
      <c r="M37" s="185"/>
      <c r="N37" s="186"/>
      <c r="O37" s="113" t="s">
        <v>76</v>
      </c>
    </row>
    <row r="38" spans="1:16" ht="61.2" customHeight="1" thickBot="1">
      <c r="A38" s="187" t="s">
        <v>77</v>
      </c>
      <c r="B38" s="684" t="str">
        <f t="shared" si="1"/>
        <v>☆☆</v>
      </c>
      <c r="C38" s="685"/>
      <c r="D38" s="686"/>
      <c r="E38" s="310">
        <v>4.3099999999999996</v>
      </c>
      <c r="F38" s="311">
        <v>6.41</v>
      </c>
      <c r="G38" s="120">
        <f t="shared" si="0"/>
        <v>2.1000000000000005</v>
      </c>
      <c r="H38" s="687"/>
      <c r="I38" s="688"/>
      <c r="J38" s="688"/>
      <c r="K38" s="688"/>
      <c r="L38" s="689"/>
      <c r="M38" s="185"/>
      <c r="N38" s="186"/>
      <c r="O38" s="113" t="s">
        <v>77</v>
      </c>
    </row>
    <row r="39" spans="1:16" ht="61.2" customHeight="1" thickBot="1">
      <c r="A39" s="187" t="s">
        <v>78</v>
      </c>
      <c r="B39" s="684" t="str">
        <f t="shared" si="1"/>
        <v>☆</v>
      </c>
      <c r="C39" s="685"/>
      <c r="D39" s="686"/>
      <c r="E39" s="311">
        <v>7.11</v>
      </c>
      <c r="F39" s="311">
        <v>7.14</v>
      </c>
      <c r="G39" s="120">
        <f t="shared" si="0"/>
        <v>2.9999999999999361E-2</v>
      </c>
      <c r="H39" s="687"/>
      <c r="I39" s="688"/>
      <c r="J39" s="688"/>
      <c r="K39" s="688"/>
      <c r="L39" s="689"/>
      <c r="M39" s="316"/>
      <c r="N39" s="188"/>
      <c r="O39" s="113" t="s">
        <v>78</v>
      </c>
    </row>
    <row r="40" spans="1:16" ht="61.2" customHeight="1" thickBot="1">
      <c r="A40" s="187" t="s">
        <v>79</v>
      </c>
      <c r="B40" s="684" t="str">
        <f t="shared" si="1"/>
        <v>☆</v>
      </c>
      <c r="C40" s="685"/>
      <c r="D40" s="686"/>
      <c r="E40" s="425">
        <v>2.96</v>
      </c>
      <c r="F40" s="310">
        <v>3.76</v>
      </c>
      <c r="G40" s="120">
        <f t="shared" si="0"/>
        <v>0.79999999999999982</v>
      </c>
      <c r="H40" s="707"/>
      <c r="I40" s="708"/>
      <c r="J40" s="708"/>
      <c r="K40" s="708"/>
      <c r="L40" s="709"/>
      <c r="M40" s="185"/>
      <c r="N40" s="186"/>
      <c r="O40" s="113" t="s">
        <v>79</v>
      </c>
    </row>
    <row r="41" spans="1:16" ht="75" customHeight="1" thickBot="1">
      <c r="A41" s="187" t="s">
        <v>80</v>
      </c>
      <c r="B41" s="684" t="str">
        <f t="shared" si="1"/>
        <v>☆</v>
      </c>
      <c r="C41" s="685"/>
      <c r="D41" s="686"/>
      <c r="E41" s="310">
        <v>3.86</v>
      </c>
      <c r="F41" s="310">
        <v>4.33</v>
      </c>
      <c r="G41" s="120">
        <f t="shared" si="0"/>
        <v>0.4700000000000002</v>
      </c>
      <c r="H41" s="726"/>
      <c r="I41" s="727"/>
      <c r="J41" s="727"/>
      <c r="K41" s="727"/>
      <c r="L41" s="728"/>
      <c r="M41" s="185"/>
      <c r="N41" s="186"/>
      <c r="O41" s="113" t="s">
        <v>80</v>
      </c>
    </row>
    <row r="42" spans="1:16" ht="66.599999999999994" customHeight="1" thickBot="1">
      <c r="A42" s="187" t="s">
        <v>81</v>
      </c>
      <c r="B42" s="684" t="str">
        <f t="shared" si="1"/>
        <v>☆</v>
      </c>
      <c r="C42" s="685"/>
      <c r="D42" s="686"/>
      <c r="E42" s="425">
        <v>2.48</v>
      </c>
      <c r="F42" s="310">
        <v>3.3</v>
      </c>
      <c r="G42" s="120">
        <f t="shared" si="0"/>
        <v>0.81999999999999984</v>
      </c>
      <c r="H42" s="687" t="s">
        <v>230</v>
      </c>
      <c r="I42" s="688"/>
      <c r="J42" s="688"/>
      <c r="K42" s="688"/>
      <c r="L42" s="689"/>
      <c r="M42" s="316" t="s">
        <v>231</v>
      </c>
      <c r="N42" s="186">
        <v>45996</v>
      </c>
      <c r="O42" s="113" t="s">
        <v>81</v>
      </c>
      <c r="P42" s="22" t="s">
        <v>41</v>
      </c>
    </row>
    <row r="43" spans="1:16" ht="69" customHeight="1" thickBot="1">
      <c r="A43" s="187" t="s">
        <v>82</v>
      </c>
      <c r="B43" s="684" t="str">
        <f t="shared" si="1"/>
        <v>☆</v>
      </c>
      <c r="C43" s="685"/>
      <c r="D43" s="686"/>
      <c r="E43" s="311">
        <v>8.07</v>
      </c>
      <c r="F43" s="311">
        <v>8.15</v>
      </c>
      <c r="G43" s="120">
        <f t="shared" si="0"/>
        <v>8.0000000000000071E-2</v>
      </c>
      <c r="H43" s="723"/>
      <c r="I43" s="702"/>
      <c r="J43" s="702"/>
      <c r="K43" s="702"/>
      <c r="L43" s="703"/>
      <c r="M43" s="427"/>
      <c r="N43" s="428"/>
      <c r="O43" s="113" t="s">
        <v>82</v>
      </c>
    </row>
    <row r="44" spans="1:16" ht="61.2" customHeight="1" thickBot="1">
      <c r="A44" s="193" t="s">
        <v>179</v>
      </c>
      <c r="B44" s="684" t="str">
        <f t="shared" si="1"/>
        <v>☆</v>
      </c>
      <c r="C44" s="685"/>
      <c r="D44" s="686"/>
      <c r="E44" s="425">
        <v>2.56</v>
      </c>
      <c r="F44" s="310">
        <v>3.49</v>
      </c>
      <c r="G44" s="120">
        <f t="shared" si="0"/>
        <v>0.93000000000000016</v>
      </c>
      <c r="H44" s="724"/>
      <c r="I44" s="725"/>
      <c r="J44" s="725"/>
      <c r="K44" s="725"/>
      <c r="L44" s="725"/>
      <c r="M44" s="450"/>
      <c r="N44" s="428"/>
      <c r="O44" s="22" t="s">
        <v>179</v>
      </c>
    </row>
    <row r="45" spans="1:16" ht="61.2" customHeight="1" thickBot="1">
      <c r="A45" s="187" t="s">
        <v>83</v>
      </c>
      <c r="B45" s="684" t="str">
        <f t="shared" si="1"/>
        <v>☆</v>
      </c>
      <c r="C45" s="685"/>
      <c r="D45" s="686"/>
      <c r="E45" s="310">
        <v>3.83</v>
      </c>
      <c r="F45" s="310">
        <v>4.3</v>
      </c>
      <c r="G45" s="120">
        <f t="shared" si="0"/>
        <v>0.46999999999999975</v>
      </c>
      <c r="H45" s="687"/>
      <c r="I45" s="688"/>
      <c r="J45" s="688"/>
      <c r="K45" s="688"/>
      <c r="L45" s="689"/>
      <c r="M45" s="185"/>
      <c r="N45" s="305"/>
      <c r="O45" s="113" t="s">
        <v>83</v>
      </c>
    </row>
    <row r="46" spans="1:16" ht="69" customHeight="1" thickBot="1">
      <c r="A46" s="187" t="s">
        <v>84</v>
      </c>
      <c r="B46" s="684" t="str">
        <f t="shared" si="1"/>
        <v>★</v>
      </c>
      <c r="C46" s="685"/>
      <c r="D46" s="686"/>
      <c r="E46" s="425">
        <v>2.3199999999999998</v>
      </c>
      <c r="F46" s="425">
        <v>2.27</v>
      </c>
      <c r="G46" s="120">
        <f t="shared" si="0"/>
        <v>-4.9999999999999822E-2</v>
      </c>
      <c r="H46" s="710"/>
      <c r="I46" s="708"/>
      <c r="J46" s="708"/>
      <c r="K46" s="708"/>
      <c r="L46" s="709"/>
      <c r="M46" s="185"/>
      <c r="N46" s="186"/>
      <c r="O46" s="113" t="s">
        <v>84</v>
      </c>
    </row>
    <row r="47" spans="1:16" ht="61.2" customHeight="1" thickBot="1">
      <c r="A47" s="187" t="s">
        <v>85</v>
      </c>
      <c r="B47" s="684" t="str">
        <f t="shared" si="1"/>
        <v>☆</v>
      </c>
      <c r="C47" s="685"/>
      <c r="D47" s="686"/>
      <c r="E47" s="310">
        <v>3.09</v>
      </c>
      <c r="F47" s="310">
        <v>3.86</v>
      </c>
      <c r="G47" s="120">
        <f t="shared" si="0"/>
        <v>0.77</v>
      </c>
      <c r="H47" s="707"/>
      <c r="I47" s="708"/>
      <c r="J47" s="708"/>
      <c r="K47" s="708"/>
      <c r="L47" s="709"/>
      <c r="M47" s="185"/>
      <c r="N47" s="186"/>
      <c r="O47" s="113" t="s">
        <v>85</v>
      </c>
    </row>
    <row r="48" spans="1:16" ht="61.2" customHeight="1" thickBot="1">
      <c r="A48" s="187" t="s">
        <v>86</v>
      </c>
      <c r="B48" s="684" t="str">
        <f t="shared" si="1"/>
        <v>☆</v>
      </c>
      <c r="C48" s="685"/>
      <c r="D48" s="686"/>
      <c r="E48" s="310">
        <v>3.08</v>
      </c>
      <c r="F48" s="310">
        <v>3.38</v>
      </c>
      <c r="G48" s="120">
        <f t="shared" si="0"/>
        <v>0.29999999999999982</v>
      </c>
      <c r="H48" s="729"/>
      <c r="I48" s="730"/>
      <c r="J48" s="730"/>
      <c r="K48" s="730"/>
      <c r="L48" s="731"/>
      <c r="M48" s="427"/>
      <c r="N48" s="428"/>
      <c r="O48" s="113" t="s">
        <v>86</v>
      </c>
    </row>
    <row r="49" spans="1:15" ht="61.2" customHeight="1" thickBot="1">
      <c r="A49" s="187" t="s">
        <v>87</v>
      </c>
      <c r="B49" s="684" t="str">
        <f t="shared" si="1"/>
        <v>☆</v>
      </c>
      <c r="C49" s="685"/>
      <c r="D49" s="686"/>
      <c r="E49" s="310">
        <v>3.08</v>
      </c>
      <c r="F49" s="310">
        <v>3.5</v>
      </c>
      <c r="G49" s="120">
        <f t="shared" si="0"/>
        <v>0.41999999999999993</v>
      </c>
      <c r="H49" s="723"/>
      <c r="I49" s="702"/>
      <c r="J49" s="702"/>
      <c r="K49" s="702"/>
      <c r="L49" s="703"/>
      <c r="M49" s="427"/>
      <c r="N49" s="428"/>
      <c r="O49" s="113" t="s">
        <v>87</v>
      </c>
    </row>
    <row r="50" spans="1:15" ht="75.599999999999994" customHeight="1" thickBot="1">
      <c r="A50" s="187" t="s">
        <v>88</v>
      </c>
      <c r="B50" s="684" t="str">
        <f t="shared" si="1"/>
        <v>☆</v>
      </c>
      <c r="C50" s="685"/>
      <c r="D50" s="686"/>
      <c r="E50" s="310">
        <v>3.27</v>
      </c>
      <c r="F50" s="310">
        <v>3.6</v>
      </c>
      <c r="G50" s="120">
        <f t="shared" si="0"/>
        <v>0.33000000000000007</v>
      </c>
      <c r="H50" s="729" t="s">
        <v>234</v>
      </c>
      <c r="I50" s="730"/>
      <c r="J50" s="730"/>
      <c r="K50" s="730"/>
      <c r="L50" s="731"/>
      <c r="M50" s="427" t="s">
        <v>235</v>
      </c>
      <c r="N50" s="618">
        <v>45996</v>
      </c>
      <c r="O50" s="113" t="s">
        <v>88</v>
      </c>
    </row>
    <row r="51" spans="1:15" ht="61.2" customHeight="1" thickBot="1">
      <c r="A51" s="187" t="s">
        <v>89</v>
      </c>
      <c r="B51" s="684" t="str">
        <f t="shared" si="1"/>
        <v>☆</v>
      </c>
      <c r="C51" s="685"/>
      <c r="D51" s="686"/>
      <c r="E51" s="425">
        <v>2.63</v>
      </c>
      <c r="F51" s="310">
        <v>3.92</v>
      </c>
      <c r="G51" s="120">
        <f t="shared" si="0"/>
        <v>1.29</v>
      </c>
      <c r="H51" s="707"/>
      <c r="I51" s="708"/>
      <c r="J51" s="708"/>
      <c r="K51" s="708"/>
      <c r="L51" s="709"/>
      <c r="M51" s="185"/>
      <c r="N51" s="186"/>
      <c r="O51" s="113" t="s">
        <v>89</v>
      </c>
    </row>
    <row r="52" spans="1:15" ht="61.2" customHeight="1" thickBot="1">
      <c r="A52" s="187" t="s">
        <v>90</v>
      </c>
      <c r="B52" s="684" t="str">
        <f t="shared" si="1"/>
        <v>☆</v>
      </c>
      <c r="C52" s="685"/>
      <c r="D52" s="686"/>
      <c r="E52" s="425">
        <v>1.74</v>
      </c>
      <c r="F52" s="425">
        <v>2.0699999999999998</v>
      </c>
      <c r="G52" s="120">
        <f t="shared" si="0"/>
        <v>0.32999999999999985</v>
      </c>
      <c r="H52" s="687"/>
      <c r="I52" s="688"/>
      <c r="J52" s="688"/>
      <c r="K52" s="688"/>
      <c r="L52" s="689"/>
      <c r="M52" s="185"/>
      <c r="N52" s="186"/>
      <c r="O52" s="113" t="s">
        <v>90</v>
      </c>
    </row>
    <row r="53" spans="1:15" ht="61.2" customHeight="1" thickBot="1">
      <c r="A53" s="187" t="s">
        <v>91</v>
      </c>
      <c r="B53" s="684" t="str">
        <f t="shared" si="1"/>
        <v>☆</v>
      </c>
      <c r="C53" s="685"/>
      <c r="D53" s="686"/>
      <c r="E53" s="425">
        <v>2.74</v>
      </c>
      <c r="F53" s="310">
        <v>3.21</v>
      </c>
      <c r="G53" s="120">
        <f t="shared" si="0"/>
        <v>0.46999999999999975</v>
      </c>
      <c r="H53" s="707"/>
      <c r="I53" s="708"/>
      <c r="J53" s="708"/>
      <c r="K53" s="708"/>
      <c r="L53" s="709"/>
      <c r="M53" s="567"/>
      <c r="N53" s="186"/>
      <c r="O53" s="113" t="s">
        <v>91</v>
      </c>
    </row>
    <row r="54" spans="1:15" ht="61.2" customHeight="1" thickBot="1">
      <c r="A54" s="187" t="s">
        <v>92</v>
      </c>
      <c r="B54" s="684" t="str">
        <f t="shared" si="1"/>
        <v>☆</v>
      </c>
      <c r="C54" s="685"/>
      <c r="D54" s="686"/>
      <c r="E54" s="425">
        <v>2.36</v>
      </c>
      <c r="F54" s="310">
        <v>3.09</v>
      </c>
      <c r="G54" s="120">
        <f t="shared" si="0"/>
        <v>0.73</v>
      </c>
      <c r="H54" s="707"/>
      <c r="I54" s="708"/>
      <c r="J54" s="708"/>
      <c r="K54" s="708"/>
      <c r="L54" s="709"/>
      <c r="M54" s="185"/>
      <c r="N54" s="186"/>
      <c r="O54" s="113" t="s">
        <v>92</v>
      </c>
    </row>
    <row r="55" spans="1:15" ht="61.2" customHeight="1" thickBot="1">
      <c r="A55" s="187" t="s">
        <v>93</v>
      </c>
      <c r="B55" s="684" t="str">
        <f t="shared" si="1"/>
        <v>☆</v>
      </c>
      <c r="C55" s="685"/>
      <c r="D55" s="686"/>
      <c r="E55" s="425">
        <v>2.21</v>
      </c>
      <c r="F55" s="425">
        <v>2.46</v>
      </c>
      <c r="G55" s="120">
        <f t="shared" si="0"/>
        <v>0.25</v>
      </c>
      <c r="H55" s="723"/>
      <c r="I55" s="702"/>
      <c r="J55" s="702"/>
      <c r="K55" s="702"/>
      <c r="L55" s="703"/>
      <c r="M55" s="427"/>
      <c r="N55" s="428"/>
      <c r="O55" s="113" t="s">
        <v>93</v>
      </c>
    </row>
    <row r="56" spans="1:15" ht="73.2" customHeight="1" thickBot="1">
      <c r="A56" s="187" t="s">
        <v>94</v>
      </c>
      <c r="B56" s="684" t="str">
        <f t="shared" si="1"/>
        <v>★</v>
      </c>
      <c r="C56" s="685"/>
      <c r="D56" s="686"/>
      <c r="E56" s="310">
        <v>3.74</v>
      </c>
      <c r="F56" s="310">
        <v>3.12</v>
      </c>
      <c r="G56" s="120">
        <f t="shared" si="0"/>
        <v>-0.62000000000000011</v>
      </c>
      <c r="H56" s="710"/>
      <c r="I56" s="708"/>
      <c r="J56" s="708"/>
      <c r="K56" s="708"/>
      <c r="L56" s="709"/>
      <c r="M56" s="185"/>
      <c r="N56" s="186"/>
      <c r="O56" s="113" t="s">
        <v>94</v>
      </c>
    </row>
    <row r="57" spans="1:15" ht="61.2" customHeight="1" thickBot="1">
      <c r="A57" s="187" t="s">
        <v>95</v>
      </c>
      <c r="B57" s="684" t="str">
        <f t="shared" si="1"/>
        <v>☆</v>
      </c>
      <c r="C57" s="685"/>
      <c r="D57" s="686"/>
      <c r="E57" s="310">
        <v>3.4</v>
      </c>
      <c r="F57" s="310">
        <v>4.13</v>
      </c>
      <c r="G57" s="120">
        <f t="shared" si="0"/>
        <v>0.73</v>
      </c>
      <c r="H57" s="779" t="s">
        <v>250</v>
      </c>
      <c r="I57" s="780"/>
      <c r="J57" s="780"/>
      <c r="K57" s="780"/>
      <c r="L57" s="781"/>
      <c r="M57" s="594" t="s">
        <v>251</v>
      </c>
      <c r="N57" s="595">
        <v>46002</v>
      </c>
      <c r="O57" s="113" t="s">
        <v>95</v>
      </c>
    </row>
    <row r="58" spans="1:15" ht="61.2" customHeight="1" thickBot="1">
      <c r="A58" s="187" t="s">
        <v>96</v>
      </c>
      <c r="B58" s="684" t="str">
        <f t="shared" si="1"/>
        <v>★</v>
      </c>
      <c r="C58" s="685"/>
      <c r="D58" s="686"/>
      <c r="E58" s="425">
        <v>2.38</v>
      </c>
      <c r="F58" s="425">
        <v>2.19</v>
      </c>
      <c r="G58" s="120">
        <f t="shared" si="0"/>
        <v>-0.18999999999999995</v>
      </c>
      <c r="H58" s="707"/>
      <c r="I58" s="708"/>
      <c r="J58" s="708"/>
      <c r="K58" s="708"/>
      <c r="L58" s="709"/>
      <c r="M58" s="185"/>
      <c r="N58" s="186"/>
      <c r="O58" s="113" t="s">
        <v>96</v>
      </c>
    </row>
    <row r="59" spans="1:15" ht="61.2" customHeight="1" thickBot="1">
      <c r="A59" s="187" t="s">
        <v>97</v>
      </c>
      <c r="B59" s="684" t="str">
        <f t="shared" si="1"/>
        <v>☆</v>
      </c>
      <c r="C59" s="685"/>
      <c r="D59" s="686"/>
      <c r="E59" s="310">
        <v>3.88</v>
      </c>
      <c r="F59" s="310">
        <v>4.42</v>
      </c>
      <c r="G59" s="120">
        <f t="shared" si="0"/>
        <v>0.54</v>
      </c>
      <c r="H59" s="707"/>
      <c r="I59" s="708"/>
      <c r="J59" s="708"/>
      <c r="K59" s="708"/>
      <c r="L59" s="709"/>
      <c r="M59" s="185"/>
      <c r="N59" s="186"/>
      <c r="O59" s="113" t="s">
        <v>97</v>
      </c>
    </row>
    <row r="60" spans="1:15" ht="61.2" customHeight="1" thickBot="1">
      <c r="A60" s="187" t="s">
        <v>98</v>
      </c>
      <c r="B60" s="684" t="str">
        <f t="shared" si="1"/>
        <v>★</v>
      </c>
      <c r="C60" s="685"/>
      <c r="D60" s="686"/>
      <c r="E60" s="310">
        <v>5.35</v>
      </c>
      <c r="F60" s="310">
        <v>4.5999999999999996</v>
      </c>
      <c r="G60" s="120">
        <f t="shared" si="0"/>
        <v>-0.75</v>
      </c>
      <c r="H60" s="710" t="s">
        <v>232</v>
      </c>
      <c r="I60" s="708"/>
      <c r="J60" s="708"/>
      <c r="K60" s="708"/>
      <c r="L60" s="709"/>
      <c r="M60" s="185" t="s">
        <v>233</v>
      </c>
      <c r="N60" s="186">
        <v>45997</v>
      </c>
      <c r="O60" s="113" t="s">
        <v>98</v>
      </c>
    </row>
    <row r="61" spans="1:15" ht="61.2" customHeight="1" thickBot="1">
      <c r="A61" s="187" t="s">
        <v>99</v>
      </c>
      <c r="B61" s="684" t="str">
        <f t="shared" si="1"/>
        <v>☆</v>
      </c>
      <c r="C61" s="685"/>
      <c r="D61" s="686"/>
      <c r="E61" s="425">
        <v>2.35</v>
      </c>
      <c r="F61" s="425">
        <v>2.5</v>
      </c>
      <c r="G61" s="120">
        <f t="shared" si="0"/>
        <v>0.14999999999999991</v>
      </c>
      <c r="H61" s="775"/>
      <c r="I61" s="776"/>
      <c r="J61" s="776"/>
      <c r="K61" s="776"/>
      <c r="L61" s="777"/>
      <c r="M61" s="568"/>
      <c r="N61" s="569"/>
      <c r="O61" s="113" t="s">
        <v>99</v>
      </c>
    </row>
    <row r="62" spans="1:15" ht="69" customHeight="1" thickBot="1">
      <c r="A62" s="187" t="s">
        <v>100</v>
      </c>
      <c r="B62" s="684" t="str">
        <f t="shared" si="1"/>
        <v>☆</v>
      </c>
      <c r="C62" s="685"/>
      <c r="D62" s="686"/>
      <c r="E62" s="310">
        <v>4.29</v>
      </c>
      <c r="F62" s="310">
        <v>4.9000000000000004</v>
      </c>
      <c r="G62" s="120">
        <f t="shared" si="0"/>
        <v>0.61000000000000032</v>
      </c>
      <c r="H62" s="778" t="s">
        <v>236</v>
      </c>
      <c r="I62" s="721"/>
      <c r="J62" s="721"/>
      <c r="K62" s="721"/>
      <c r="L62" s="722"/>
      <c r="M62" s="185" t="s">
        <v>237</v>
      </c>
      <c r="N62" s="618">
        <v>45996</v>
      </c>
      <c r="O62" s="113" t="s">
        <v>100</v>
      </c>
    </row>
    <row r="63" spans="1:15" ht="61.2" customHeight="1" thickBot="1">
      <c r="A63" s="187" t="s">
        <v>101</v>
      </c>
      <c r="B63" s="684" t="str">
        <f t="shared" si="1"/>
        <v>☆☆☆</v>
      </c>
      <c r="C63" s="685"/>
      <c r="D63" s="686"/>
      <c r="E63" s="425">
        <v>1.33</v>
      </c>
      <c r="F63" s="310">
        <v>3.92</v>
      </c>
      <c r="G63" s="120">
        <f t="shared" si="0"/>
        <v>2.59</v>
      </c>
      <c r="H63" s="717"/>
      <c r="I63" s="718"/>
      <c r="J63" s="718"/>
      <c r="K63" s="718"/>
      <c r="L63" s="719"/>
      <c r="M63" s="185"/>
      <c r="N63" s="428"/>
      <c r="O63" s="113" t="s">
        <v>101</v>
      </c>
    </row>
    <row r="64" spans="1:15" ht="61.2" customHeight="1" thickBot="1">
      <c r="A64" s="187" t="s">
        <v>102</v>
      </c>
      <c r="B64" s="684" t="str">
        <f t="shared" si="1"/>
        <v>☆</v>
      </c>
      <c r="C64" s="685"/>
      <c r="D64" s="686"/>
      <c r="E64" s="425">
        <v>2.16</v>
      </c>
      <c r="F64" s="310">
        <v>3.13</v>
      </c>
      <c r="G64" s="120">
        <f t="shared" si="0"/>
        <v>0.96999999999999975</v>
      </c>
      <c r="H64" s="729"/>
      <c r="I64" s="730"/>
      <c r="J64" s="730"/>
      <c r="K64" s="730"/>
      <c r="L64" s="731"/>
      <c r="M64" s="427"/>
      <c r="N64" s="428"/>
      <c r="O64" s="113" t="s">
        <v>102</v>
      </c>
    </row>
    <row r="65" spans="1:18" ht="61.2" customHeight="1" thickBot="1">
      <c r="A65" s="187" t="s">
        <v>103</v>
      </c>
      <c r="B65" s="684" t="str">
        <f t="shared" si="1"/>
        <v>☆</v>
      </c>
      <c r="C65" s="685"/>
      <c r="D65" s="686"/>
      <c r="E65" s="425">
        <v>2.69</v>
      </c>
      <c r="F65" s="310">
        <v>3.6</v>
      </c>
      <c r="G65" s="120">
        <f t="shared" si="0"/>
        <v>0.91000000000000014</v>
      </c>
      <c r="H65" s="729"/>
      <c r="I65" s="730"/>
      <c r="J65" s="730"/>
      <c r="K65" s="730"/>
      <c r="L65" s="731"/>
      <c r="M65" s="424"/>
      <c r="N65" s="428"/>
      <c r="O65" s="113" t="s">
        <v>103</v>
      </c>
    </row>
    <row r="66" spans="1:18" ht="61.2" customHeight="1" thickBot="1">
      <c r="A66" s="187" t="s">
        <v>104</v>
      </c>
      <c r="B66" s="684" t="str">
        <f t="shared" si="1"/>
        <v>★</v>
      </c>
      <c r="C66" s="685"/>
      <c r="D66" s="686"/>
      <c r="E66" s="311">
        <v>7.86</v>
      </c>
      <c r="F66" s="311">
        <v>7.53</v>
      </c>
      <c r="G66" s="120">
        <f t="shared" si="0"/>
        <v>-0.33000000000000007</v>
      </c>
      <c r="H66" s="710"/>
      <c r="I66" s="708"/>
      <c r="J66" s="708"/>
      <c r="K66" s="708"/>
      <c r="L66" s="709"/>
      <c r="M66" s="185"/>
      <c r="N66" s="186"/>
      <c r="O66" s="113" t="s">
        <v>104</v>
      </c>
    </row>
    <row r="67" spans="1:18" ht="61.2" customHeight="1" thickBot="1">
      <c r="A67" s="187" t="s">
        <v>105</v>
      </c>
      <c r="B67" s="684" t="str">
        <f t="shared" si="1"/>
        <v>☆</v>
      </c>
      <c r="C67" s="685"/>
      <c r="D67" s="686"/>
      <c r="E67" s="311">
        <v>6.87</v>
      </c>
      <c r="F67" s="311">
        <v>7.27</v>
      </c>
      <c r="G67" s="120">
        <f t="shared" si="0"/>
        <v>0.39999999999999947</v>
      </c>
      <c r="H67" s="710"/>
      <c r="I67" s="708"/>
      <c r="J67" s="708"/>
      <c r="K67" s="708"/>
      <c r="L67" s="709"/>
      <c r="M67" s="185"/>
      <c r="N67" s="186"/>
      <c r="O67" s="113" t="s">
        <v>105</v>
      </c>
    </row>
    <row r="68" spans="1:18" ht="61.2" customHeight="1" thickBot="1">
      <c r="A68" s="192" t="s">
        <v>106</v>
      </c>
      <c r="B68" s="684" t="str">
        <f t="shared" si="1"/>
        <v>★</v>
      </c>
      <c r="C68" s="685"/>
      <c r="D68" s="686"/>
      <c r="E68" s="310">
        <v>4.45</v>
      </c>
      <c r="F68" s="310">
        <v>3.84</v>
      </c>
      <c r="G68" s="120">
        <f t="shared" si="0"/>
        <v>-0.61000000000000032</v>
      </c>
      <c r="H68" s="707"/>
      <c r="I68" s="708"/>
      <c r="J68" s="708"/>
      <c r="K68" s="708"/>
      <c r="L68" s="709"/>
      <c r="M68" s="185"/>
      <c r="N68" s="186"/>
      <c r="O68" s="113" t="s">
        <v>106</v>
      </c>
    </row>
    <row r="69" spans="1:18" ht="61.2" customHeight="1" thickBot="1">
      <c r="A69" s="189" t="s">
        <v>107</v>
      </c>
      <c r="B69" s="684" t="str">
        <f t="shared" si="1"/>
        <v>★</v>
      </c>
      <c r="C69" s="685"/>
      <c r="D69" s="686"/>
      <c r="E69" s="619">
        <v>3.24</v>
      </c>
      <c r="F69" s="619">
        <v>3</v>
      </c>
      <c r="G69" s="120">
        <f t="shared" si="0"/>
        <v>-0.24000000000000021</v>
      </c>
      <c r="H69" s="772" t="s">
        <v>228</v>
      </c>
      <c r="I69" s="773"/>
      <c r="J69" s="773"/>
      <c r="K69" s="773"/>
      <c r="L69" s="774"/>
      <c r="M69" s="185" t="s">
        <v>229</v>
      </c>
      <c r="N69" s="186">
        <v>45997</v>
      </c>
      <c r="O69" s="113" t="s">
        <v>107</v>
      </c>
    </row>
    <row r="70" spans="1:18" ht="61.2" customHeight="1" thickBot="1">
      <c r="A70" s="302" t="s">
        <v>108</v>
      </c>
      <c r="B70" s="684" t="str">
        <f t="shared" si="1"/>
        <v>☆</v>
      </c>
      <c r="C70" s="685"/>
      <c r="D70" s="686"/>
      <c r="E70" s="620">
        <v>3.58</v>
      </c>
      <c r="F70" s="621">
        <v>4.21</v>
      </c>
      <c r="G70" s="303">
        <f>F70-E70</f>
        <v>0.62999999999999989</v>
      </c>
      <c r="H70" s="762"/>
      <c r="I70" s="763"/>
      <c r="J70" s="763"/>
      <c r="K70" s="763"/>
      <c r="L70" s="764"/>
      <c r="M70" s="194"/>
      <c r="N70" s="304"/>
      <c r="O70" s="113"/>
    </row>
    <row r="71" spans="1:18" ht="42.75" customHeight="1" thickBot="1">
      <c r="A71" s="92"/>
      <c r="B71" s="92"/>
      <c r="C71" s="92"/>
      <c r="D71" s="92"/>
      <c r="E71" s="765"/>
      <c r="F71" s="765"/>
      <c r="G71" s="765"/>
      <c r="H71" s="765"/>
      <c r="I71" s="765"/>
      <c r="J71" s="765"/>
      <c r="K71" s="765"/>
      <c r="L71" s="765"/>
      <c r="M71" s="23">
        <f>COUNTIF(E24:E70,"&gt;=10")</f>
        <v>0</v>
      </c>
      <c r="N71" s="23">
        <f>COUNTIF(F24:F70,"&gt;=10")</f>
        <v>0</v>
      </c>
      <c r="O71" s="23" t="s">
        <v>3</v>
      </c>
    </row>
    <row r="72" spans="1:18" ht="36.75" customHeight="1" thickBot="1">
      <c r="A72" s="195" t="s">
        <v>17</v>
      </c>
      <c r="B72" s="196"/>
      <c r="C72" s="268"/>
      <c r="D72" s="268"/>
      <c r="E72" s="766" t="s">
        <v>109</v>
      </c>
      <c r="F72" s="766"/>
      <c r="G72" s="766"/>
      <c r="H72" s="462" t="s">
        <v>210</v>
      </c>
      <c r="I72" s="463"/>
      <c r="J72" s="268"/>
      <c r="K72" s="197"/>
      <c r="L72" s="197"/>
      <c r="M72" s="198"/>
      <c r="N72" s="199"/>
    </row>
    <row r="73" spans="1:18" ht="36.75" customHeight="1" thickBot="1">
      <c r="A73" s="31"/>
      <c r="B73" s="435"/>
      <c r="C73" s="769" t="s">
        <v>110</v>
      </c>
      <c r="D73" s="770"/>
      <c r="E73" s="770"/>
      <c r="F73" s="771"/>
      <c r="G73" s="200">
        <f>+F70</f>
        <v>4.21</v>
      </c>
      <c r="H73" s="201" t="s">
        <v>111</v>
      </c>
      <c r="I73" s="767">
        <f>+G70</f>
        <v>0.62999999999999989</v>
      </c>
      <c r="J73" s="768"/>
      <c r="K73" s="94"/>
      <c r="L73" s="94"/>
      <c r="M73" s="95"/>
      <c r="N73" s="32"/>
    </row>
    <row r="74" spans="1:18" ht="36.75" customHeight="1" thickBot="1">
      <c r="A74" s="31"/>
      <c r="B74" s="93"/>
      <c r="C74" s="732" t="s">
        <v>112</v>
      </c>
      <c r="D74" s="733"/>
      <c r="E74" s="733"/>
      <c r="F74" s="734"/>
      <c r="G74" s="202">
        <f>+F35</f>
        <v>6.04</v>
      </c>
      <c r="H74" s="203" t="s">
        <v>113</v>
      </c>
      <c r="I74" s="735">
        <f>+G35</f>
        <v>1.1100000000000003</v>
      </c>
      <c r="J74" s="736"/>
      <c r="K74" s="94"/>
      <c r="L74" s="94"/>
      <c r="M74" s="95"/>
      <c r="N74" s="32"/>
      <c r="R74" s="204" t="s">
        <v>17</v>
      </c>
    </row>
    <row r="75" spans="1:18" ht="36.75" customHeight="1" thickBot="1">
      <c r="A75" s="31"/>
      <c r="B75" s="93"/>
      <c r="C75" s="737" t="s">
        <v>114</v>
      </c>
      <c r="D75" s="738"/>
      <c r="E75" s="738"/>
      <c r="F75" s="205" t="str">
        <f>VLOOKUP(G75,F:P,10,0)</f>
        <v>岐阜県</v>
      </c>
      <c r="G75" s="206">
        <f>MAX(F23:F69)</f>
        <v>8.15</v>
      </c>
      <c r="H75" s="739" t="s">
        <v>115</v>
      </c>
      <c r="I75" s="740"/>
      <c r="J75" s="740"/>
      <c r="K75" s="207">
        <f>+N71</f>
        <v>0</v>
      </c>
      <c r="L75" s="208" t="s">
        <v>116</v>
      </c>
      <c r="M75" s="300">
        <f>N71-M71</f>
        <v>0</v>
      </c>
      <c r="N75" s="32"/>
      <c r="R75" s="106"/>
    </row>
    <row r="76" spans="1:18" ht="36.75" customHeight="1" thickBot="1">
      <c r="A76" s="33"/>
      <c r="B76" s="34"/>
      <c r="C76" s="34"/>
      <c r="D76" s="34"/>
      <c r="E76" s="34"/>
      <c r="F76" s="34"/>
      <c r="G76" s="34"/>
      <c r="H76" s="34"/>
      <c r="I76" s="34"/>
      <c r="J76" s="34"/>
      <c r="K76" s="35"/>
      <c r="L76" s="35"/>
      <c r="M76" s="36"/>
      <c r="N76" s="37"/>
      <c r="R76" s="106"/>
    </row>
    <row r="77" spans="1:18" ht="30.75" customHeight="1">
      <c r="A77" s="47"/>
      <c r="B77" s="47"/>
      <c r="C77" s="47"/>
      <c r="D77" s="47"/>
      <c r="E77" s="47"/>
      <c r="F77" s="47"/>
      <c r="G77" s="47"/>
      <c r="H77" s="47"/>
      <c r="I77" s="47"/>
      <c r="J77" s="47"/>
      <c r="K77" s="96"/>
      <c r="L77" s="96"/>
      <c r="M77" s="97"/>
      <c r="N77" s="98"/>
      <c r="R77" s="107"/>
    </row>
    <row r="78" spans="1:18" ht="30.75" customHeight="1" thickBot="1">
      <c r="A78" s="99"/>
      <c r="B78" s="99"/>
      <c r="C78" s="99"/>
      <c r="D78" s="99"/>
      <c r="E78" s="99"/>
      <c r="F78" s="99"/>
      <c r="G78" s="99"/>
      <c r="H78" s="99"/>
      <c r="I78" s="99"/>
      <c r="J78" s="99"/>
      <c r="K78" s="100"/>
      <c r="L78" s="100"/>
      <c r="M78" s="174"/>
      <c r="N78" s="99"/>
    </row>
    <row r="79" spans="1:18" ht="24.75" customHeight="1" thickTop="1">
      <c r="A79" s="741">
        <v>2</v>
      </c>
      <c r="B79" s="744" t="s">
        <v>208</v>
      </c>
      <c r="C79" s="745"/>
      <c r="D79" s="745"/>
      <c r="E79" s="745"/>
      <c r="F79" s="746"/>
      <c r="G79" s="753" t="s">
        <v>209</v>
      </c>
      <c r="H79" s="754"/>
      <c r="I79" s="754"/>
      <c r="J79" s="754"/>
      <c r="K79" s="754"/>
      <c r="L79" s="754"/>
      <c r="M79" s="754"/>
      <c r="N79" s="755"/>
    </row>
    <row r="80" spans="1:18" ht="24.75" customHeight="1">
      <c r="A80" s="742"/>
      <c r="B80" s="747"/>
      <c r="C80" s="748"/>
      <c r="D80" s="748"/>
      <c r="E80" s="748"/>
      <c r="F80" s="749"/>
      <c r="G80" s="756"/>
      <c r="H80" s="757"/>
      <c r="I80" s="757"/>
      <c r="J80" s="757"/>
      <c r="K80" s="757"/>
      <c r="L80" s="757"/>
      <c r="M80" s="757"/>
      <c r="N80" s="758"/>
      <c r="O80" s="101" t="s">
        <v>3</v>
      </c>
      <c r="P80" s="101"/>
    </row>
    <row r="81" spans="1:16" ht="24.75" customHeight="1">
      <c r="A81" s="742"/>
      <c r="B81" s="747"/>
      <c r="C81" s="748"/>
      <c r="D81" s="748"/>
      <c r="E81" s="748"/>
      <c r="F81" s="749"/>
      <c r="G81" s="756"/>
      <c r="H81" s="757"/>
      <c r="I81" s="757"/>
      <c r="J81" s="757"/>
      <c r="K81" s="757"/>
      <c r="L81" s="757"/>
      <c r="M81" s="757"/>
      <c r="N81" s="758"/>
      <c r="O81" s="101" t="s">
        <v>17</v>
      </c>
      <c r="P81" s="101" t="s">
        <v>117</v>
      </c>
    </row>
    <row r="82" spans="1:16" ht="24.75" customHeight="1">
      <c r="A82" s="742"/>
      <c r="B82" s="747"/>
      <c r="C82" s="748"/>
      <c r="D82" s="748"/>
      <c r="E82" s="748"/>
      <c r="F82" s="749"/>
      <c r="G82" s="756"/>
      <c r="H82" s="757"/>
      <c r="I82" s="757"/>
      <c r="J82" s="757"/>
      <c r="K82" s="757"/>
      <c r="L82" s="757"/>
      <c r="M82" s="757"/>
      <c r="N82" s="758"/>
      <c r="O82" s="102"/>
      <c r="P82" s="101"/>
    </row>
    <row r="83" spans="1:16" ht="46.2" customHeight="1" thickBot="1">
      <c r="A83" s="743"/>
      <c r="B83" s="750"/>
      <c r="C83" s="751"/>
      <c r="D83" s="751"/>
      <c r="E83" s="751"/>
      <c r="F83" s="752"/>
      <c r="G83" s="759"/>
      <c r="H83" s="760"/>
      <c r="I83" s="760"/>
      <c r="J83" s="760"/>
      <c r="K83" s="760"/>
      <c r="L83" s="760"/>
      <c r="M83" s="760"/>
      <c r="N83" s="761"/>
    </row>
    <row r="84" spans="1:16" ht="13.8" thickTop="1"/>
    <row r="87" spans="1:16">
      <c r="B87" s="22" t="s">
        <v>21</v>
      </c>
    </row>
  </sheetData>
  <sheetProtection formatCells="0" formatColumns="0" formatRows="0" insertColumns="0" insertRows="0" insertHyperlinks="0" deleteColumns="0" deleteRows="0" sort="0" autoFilter="0" pivotTables="0"/>
  <autoFilter ref="A22:G75" xr:uid="{00000000-0009-0000-0000-000002000000}">
    <filterColumn colId="1" showButton="0"/>
    <filterColumn colId="2" showButton="0"/>
  </autoFilter>
  <mergeCells count="120">
    <mergeCell ref="B58:D58"/>
    <mergeCell ref="H57:L57"/>
    <mergeCell ref="B59:D59"/>
    <mergeCell ref="H59:L59"/>
    <mergeCell ref="H60:L60"/>
    <mergeCell ref="B67:D67"/>
    <mergeCell ref="H67:L67"/>
    <mergeCell ref="B68:D68"/>
    <mergeCell ref="H68:L68"/>
    <mergeCell ref="B60:D60"/>
    <mergeCell ref="H58:L58"/>
    <mergeCell ref="H66:L66"/>
    <mergeCell ref="B69:D69"/>
    <mergeCell ref="H69:L69"/>
    <mergeCell ref="B64:D64"/>
    <mergeCell ref="H64:L64"/>
    <mergeCell ref="B65:D65"/>
    <mergeCell ref="B66:D66"/>
    <mergeCell ref="H65:L65"/>
    <mergeCell ref="B61:D61"/>
    <mergeCell ref="H61:L61"/>
    <mergeCell ref="B62:D62"/>
    <mergeCell ref="H62:L62"/>
    <mergeCell ref="B63:D63"/>
    <mergeCell ref="H63:L63"/>
    <mergeCell ref="C74:F74"/>
    <mergeCell ref="I74:J74"/>
    <mergeCell ref="C75:E75"/>
    <mergeCell ref="H75:J75"/>
    <mergeCell ref="A79:A83"/>
    <mergeCell ref="B79:F83"/>
    <mergeCell ref="G79:N83"/>
    <mergeCell ref="B70:D70"/>
    <mergeCell ref="H70:L70"/>
    <mergeCell ref="E71:L71"/>
    <mergeCell ref="E72:G72"/>
    <mergeCell ref="I73:J73"/>
    <mergeCell ref="C73:F73"/>
    <mergeCell ref="B55:D55"/>
    <mergeCell ref="H55:L55"/>
    <mergeCell ref="B56:D56"/>
    <mergeCell ref="H56:L56"/>
    <mergeCell ref="B57:D57"/>
    <mergeCell ref="B52:D52"/>
    <mergeCell ref="H52:L52"/>
    <mergeCell ref="B53:D53"/>
    <mergeCell ref="H53:L53"/>
    <mergeCell ref="B54:D54"/>
    <mergeCell ref="H54:L54"/>
    <mergeCell ref="B50:D50"/>
    <mergeCell ref="H50:L50"/>
    <mergeCell ref="B51:D51"/>
    <mergeCell ref="H51:L51"/>
    <mergeCell ref="B46:D46"/>
    <mergeCell ref="H46:L46"/>
    <mergeCell ref="B47:D47"/>
    <mergeCell ref="H47:L47"/>
    <mergeCell ref="B48:D48"/>
    <mergeCell ref="H48:L48"/>
    <mergeCell ref="B45:D45"/>
    <mergeCell ref="H45:L45"/>
    <mergeCell ref="B40:D40"/>
    <mergeCell ref="H40:L40"/>
    <mergeCell ref="B41:D41"/>
    <mergeCell ref="H42:L42"/>
    <mergeCell ref="B42:D42"/>
    <mergeCell ref="B49:D49"/>
    <mergeCell ref="H49:L49"/>
    <mergeCell ref="H41:L41"/>
    <mergeCell ref="B39:D39"/>
    <mergeCell ref="H39:L39"/>
    <mergeCell ref="H35:L35"/>
    <mergeCell ref="B36:D36"/>
    <mergeCell ref="H36:L36"/>
    <mergeCell ref="B43:D43"/>
    <mergeCell ref="H43:L43"/>
    <mergeCell ref="H44:L44"/>
    <mergeCell ref="B35:D35"/>
    <mergeCell ref="B44:D44"/>
    <mergeCell ref="H33:L33"/>
    <mergeCell ref="B29:D29"/>
    <mergeCell ref="H29:L29"/>
    <mergeCell ref="B30:D30"/>
    <mergeCell ref="H30:L30"/>
    <mergeCell ref="B37:D37"/>
    <mergeCell ref="H37:L37"/>
    <mergeCell ref="B38:D38"/>
    <mergeCell ref="H38:L38"/>
    <mergeCell ref="B34:D34"/>
    <mergeCell ref="H34:L34"/>
    <mergeCell ref="B31:D31"/>
    <mergeCell ref="H31:L31"/>
    <mergeCell ref="B32:D32"/>
    <mergeCell ref="H32:L32"/>
    <mergeCell ref="B33:D33"/>
    <mergeCell ref="B28:D28"/>
    <mergeCell ref="H28:L28"/>
    <mergeCell ref="B25:D25"/>
    <mergeCell ref="H25:L25"/>
    <mergeCell ref="H21:L21"/>
    <mergeCell ref="B22:D22"/>
    <mergeCell ref="H22:L22"/>
    <mergeCell ref="H23:L23"/>
    <mergeCell ref="B24:D24"/>
    <mergeCell ref="H24:L24"/>
    <mergeCell ref="B23:D23"/>
    <mergeCell ref="B26:D26"/>
    <mergeCell ref="H26:L26"/>
    <mergeCell ref="B27:D27"/>
    <mergeCell ref="H27:L27"/>
    <mergeCell ref="F3:G16"/>
    <mergeCell ref="I2:M2"/>
    <mergeCell ref="A17:C17"/>
    <mergeCell ref="F17:G17"/>
    <mergeCell ref="A18:C18"/>
    <mergeCell ref="F18:G18"/>
    <mergeCell ref="A19:G19"/>
    <mergeCell ref="B21:C21"/>
    <mergeCell ref="E21:F21"/>
    <mergeCell ref="A3:C16"/>
  </mergeCells>
  <phoneticPr fontId="80"/>
  <conditionalFormatting sqref="G23:G70">
    <cfRule type="cellIs" dxfId="5" priority="1" stopIfTrue="1" operator="between">
      <formula>10.1</formula>
      <formula>20</formula>
    </cfRule>
    <cfRule type="cellIs" dxfId="4" priority="2" stopIfTrue="1" operator="between">
      <formula>1.01</formula>
      <formula>10</formula>
    </cfRule>
    <cfRule type="cellIs" dxfId="3" priority="3" stopIfTrue="1" operator="between">
      <formula>0.01</formula>
      <formula>1</formula>
    </cfRule>
  </conditionalFormatting>
  <conditionalFormatting sqref="N77">
    <cfRule type="cellIs" dxfId="2" priority="4" stopIfTrue="1" operator="between">
      <formula>10.1</formula>
      <formula>20</formula>
    </cfRule>
    <cfRule type="cellIs" dxfId="1" priority="5" stopIfTrue="1" operator="between">
      <formula>1.01</formula>
      <formula>10</formula>
    </cfRule>
    <cfRule type="cellIs" dxfId="0" priority="6" stopIfTrue="1" operator="between">
      <formula>0.01</formula>
      <formula>1</formula>
    </cfRule>
  </conditionalFormatting>
  <hyperlinks>
    <hyperlink ref="I19" r:id="rId1" xr:uid="{C7424B07-D1FE-44F6-B79C-EFD9D50A5CA1}"/>
  </hyperlinks>
  <printOptions horizontalCentered="1" verticalCentered="1"/>
  <pageMargins left="0" right="0.23622047244094491" top="0.74803149606299213" bottom="0.74803149606299213" header="0.31496062992125984" footer="0.31496062992125984"/>
  <pageSetup paperSize="8" scale="32" orientation="portrait" horizontalDpi="300" verticalDpi="300" r:id="rId2"/>
  <headerFooter scaleWithDoc="0"/>
  <rowBreaks count="1" manualBreakCount="1">
    <brk id="70" max="16383"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31E43-B61E-4399-86D7-BCE103E7EFCE}">
  <sheetPr>
    <pageSetUpPr fitToPage="1"/>
  </sheetPr>
  <dimension ref="A1:R26"/>
  <sheetViews>
    <sheetView zoomScaleNormal="100" zoomScaleSheetLayoutView="95" workbookViewId="0">
      <selection activeCell="T9" sqref="T9"/>
    </sheetView>
  </sheetViews>
  <sheetFormatPr defaultColWidth="9" defaultRowHeight="13.2"/>
  <cols>
    <col min="1" max="1" width="4.88671875" style="575" customWidth="1"/>
    <col min="2" max="8" width="9" style="575"/>
    <col min="9" max="9" width="6" style="575" customWidth="1"/>
    <col min="10" max="10" width="9" style="575"/>
    <col min="11" max="11" width="5.88671875" style="575" customWidth="1"/>
    <col min="12" max="12" width="41.21875" style="575" customWidth="1"/>
    <col min="13" max="13" width="4.21875" style="575" customWidth="1"/>
    <col min="14" max="14" width="3.44140625" style="575" customWidth="1"/>
    <col min="15" max="16384" width="9" style="575"/>
  </cols>
  <sheetData>
    <row r="1" spans="1:18" ht="23.4">
      <c r="A1" s="785" t="s">
        <v>220</v>
      </c>
      <c r="B1" s="785"/>
      <c r="C1" s="785"/>
      <c r="D1" s="785"/>
      <c r="E1" s="785"/>
      <c r="F1" s="785"/>
      <c r="G1" s="785"/>
      <c r="H1" s="785"/>
      <c r="I1" s="785"/>
      <c r="J1" s="786"/>
      <c r="K1" s="786"/>
      <c r="L1" s="786"/>
      <c r="M1" s="786"/>
      <c r="O1" s="576"/>
      <c r="Q1" s="576"/>
    </row>
    <row r="2" spans="1:18" ht="17.399999999999999">
      <c r="A2" s="787" t="s">
        <v>221</v>
      </c>
      <c r="B2" s="787"/>
      <c r="C2" s="787"/>
      <c r="D2" s="787"/>
      <c r="E2" s="787"/>
      <c r="F2" s="787"/>
      <c r="G2" s="787"/>
      <c r="H2" s="787"/>
      <c r="I2" s="787"/>
      <c r="J2" s="788"/>
      <c r="K2" s="788"/>
      <c r="L2" s="788"/>
      <c r="M2" s="788"/>
      <c r="N2" s="577"/>
      <c r="O2" s="576"/>
      <c r="P2" s="1"/>
      <c r="Q2" s="440"/>
    </row>
    <row r="3" spans="1:18" ht="24.75" customHeight="1">
      <c r="A3" s="789" t="s">
        <v>222</v>
      </c>
      <c r="B3" s="789"/>
      <c r="C3" s="789"/>
      <c r="D3" s="789"/>
      <c r="E3" s="789"/>
      <c r="F3" s="789"/>
      <c r="G3" s="789"/>
      <c r="H3" s="789"/>
      <c r="I3" s="789"/>
      <c r="J3" s="790"/>
      <c r="K3" s="790"/>
      <c r="L3" s="790"/>
      <c r="M3" s="790"/>
      <c r="N3" s="578"/>
      <c r="O3" s="576"/>
      <c r="P3" s="1"/>
      <c r="Q3" s="576"/>
    </row>
    <row r="4" spans="1:18" ht="17.399999999999999">
      <c r="A4" s="791" t="s">
        <v>223</v>
      </c>
      <c r="B4" s="791"/>
      <c r="C4" s="791"/>
      <c r="D4" s="791"/>
      <c r="E4" s="791"/>
      <c r="F4" s="791"/>
      <c r="G4" s="791"/>
      <c r="H4" s="791"/>
      <c r="I4" s="791"/>
      <c r="J4" s="788"/>
      <c r="K4" s="788"/>
      <c r="L4" s="788"/>
      <c r="M4" s="788"/>
      <c r="N4" s="578"/>
      <c r="O4" s="440"/>
      <c r="P4" s="576"/>
      <c r="Q4" s="576"/>
    </row>
    <row r="5" spans="1:18" ht="17.399999999999999">
      <c r="A5" s="579"/>
      <c r="B5" s="580"/>
      <c r="C5" s="581"/>
      <c r="D5" s="581"/>
      <c r="E5" s="581"/>
      <c r="F5" s="581"/>
      <c r="G5" s="581"/>
      <c r="H5" s="581"/>
      <c r="I5" s="581"/>
      <c r="J5" s="581"/>
      <c r="K5" s="581"/>
      <c r="L5" s="581"/>
      <c r="M5" s="581"/>
      <c r="N5" s="578"/>
      <c r="O5" s="576"/>
      <c r="P5" s="582"/>
    </row>
    <row r="6" spans="1:18" ht="21.75" customHeight="1">
      <c r="A6" s="581"/>
      <c r="B6" s="792"/>
      <c r="C6" s="793"/>
      <c r="D6" s="793"/>
      <c r="E6" s="793"/>
      <c r="F6" s="581"/>
      <c r="G6" s="581" t="s">
        <v>17</v>
      </c>
      <c r="H6" s="795" t="s">
        <v>225</v>
      </c>
      <c r="I6" s="796"/>
      <c r="J6" s="796"/>
      <c r="K6" s="796"/>
      <c r="L6" s="796"/>
      <c r="M6" s="581"/>
      <c r="N6" s="578"/>
      <c r="O6" s="576"/>
      <c r="P6" s="50"/>
      <c r="R6" s="576"/>
    </row>
    <row r="7" spans="1:18" ht="21.75" customHeight="1">
      <c r="A7" s="581"/>
      <c r="B7" s="793"/>
      <c r="C7" s="793"/>
      <c r="D7" s="793"/>
      <c r="E7" s="793"/>
      <c r="F7" s="581"/>
      <c r="G7" s="581"/>
      <c r="H7" s="796"/>
      <c r="I7" s="796"/>
      <c r="J7" s="796"/>
      <c r="K7" s="796"/>
      <c r="L7" s="796"/>
      <c r="M7" s="581"/>
      <c r="N7" s="578"/>
      <c r="O7" s="576"/>
      <c r="P7" s="583"/>
    </row>
    <row r="8" spans="1:18" ht="21.75" customHeight="1">
      <c r="A8" s="581"/>
      <c r="B8" s="793"/>
      <c r="C8" s="793"/>
      <c r="D8" s="793"/>
      <c r="E8" s="793"/>
      <c r="F8" s="581"/>
      <c r="G8" s="581"/>
      <c r="H8" s="796"/>
      <c r="I8" s="796"/>
      <c r="J8" s="796"/>
      <c r="K8" s="796"/>
      <c r="L8" s="796"/>
      <c r="M8" s="581"/>
      <c r="O8" s="440"/>
      <c r="P8" s="50"/>
    </row>
    <row r="9" spans="1:18" ht="21.75" customHeight="1">
      <c r="A9" s="581"/>
      <c r="B9" s="793"/>
      <c r="C9" s="793"/>
      <c r="D9" s="793"/>
      <c r="E9" s="793"/>
      <c r="F9" s="581"/>
      <c r="G9" s="581"/>
      <c r="H9" s="796"/>
      <c r="I9" s="796"/>
      <c r="J9" s="796"/>
      <c r="K9" s="796"/>
      <c r="L9" s="796"/>
      <c r="M9" s="581"/>
      <c r="O9" s="576"/>
      <c r="P9" s="50"/>
    </row>
    <row r="10" spans="1:18" ht="21.75" customHeight="1">
      <c r="A10" s="581"/>
      <c r="B10" s="793"/>
      <c r="C10" s="793"/>
      <c r="D10" s="793"/>
      <c r="E10" s="793"/>
      <c r="F10" s="581"/>
      <c r="G10" s="581"/>
      <c r="H10" s="796"/>
      <c r="I10" s="796"/>
      <c r="J10" s="796"/>
      <c r="K10" s="796"/>
      <c r="L10" s="796"/>
      <c r="M10" s="581"/>
      <c r="O10" s="576"/>
      <c r="P10" s="50"/>
    </row>
    <row r="11" spans="1:18" ht="21.75" customHeight="1">
      <c r="A11" s="581"/>
      <c r="B11" s="793"/>
      <c r="C11" s="793"/>
      <c r="D11" s="793"/>
      <c r="E11" s="793"/>
      <c r="F11" s="584"/>
      <c r="G11" s="584"/>
      <c r="H11" s="796"/>
      <c r="I11" s="796"/>
      <c r="J11" s="796"/>
      <c r="K11" s="796"/>
      <c r="L11" s="796"/>
      <c r="M11" s="581"/>
      <c r="O11" s="576"/>
      <c r="P11" s="50"/>
    </row>
    <row r="12" spans="1:18" ht="21.75" customHeight="1">
      <c r="A12" s="581"/>
      <c r="B12" s="793"/>
      <c r="C12" s="793"/>
      <c r="D12" s="793"/>
      <c r="E12" s="793"/>
      <c r="F12" s="585"/>
      <c r="G12" s="585"/>
      <c r="H12" s="796"/>
      <c r="I12" s="796"/>
      <c r="J12" s="796"/>
      <c r="K12" s="796"/>
      <c r="L12" s="796"/>
      <c r="M12" s="581"/>
      <c r="O12" s="440"/>
      <c r="P12" s="50"/>
    </row>
    <row r="13" spans="1:18" ht="35.25" customHeight="1">
      <c r="A13" s="581"/>
      <c r="B13" s="794"/>
      <c r="C13" s="794"/>
      <c r="D13" s="794"/>
      <c r="E13" s="794"/>
      <c r="F13" s="585"/>
      <c r="G13" s="585"/>
      <c r="H13" s="796"/>
      <c r="I13" s="796"/>
      <c r="J13" s="796"/>
      <c r="K13" s="796"/>
      <c r="L13" s="796"/>
      <c r="M13" s="581"/>
      <c r="O13" s="576"/>
      <c r="P13" s="50"/>
    </row>
    <row r="14" spans="1:18" ht="21.75" customHeight="1">
      <c r="A14" s="581"/>
      <c r="B14" s="794"/>
      <c r="C14" s="794"/>
      <c r="D14" s="794"/>
      <c r="E14" s="794"/>
      <c r="F14" s="584"/>
      <c r="G14" s="584"/>
      <c r="H14" s="796"/>
      <c r="I14" s="796"/>
      <c r="J14" s="796"/>
      <c r="K14" s="796"/>
      <c r="L14" s="796"/>
      <c r="M14" s="581"/>
      <c r="P14" s="50"/>
    </row>
    <row r="15" spans="1:18" ht="21.75" customHeight="1">
      <c r="A15" s="586"/>
      <c r="B15" s="581"/>
      <c r="C15" s="581"/>
      <c r="D15" s="581"/>
      <c r="E15" s="581"/>
      <c r="F15" s="581"/>
      <c r="G15" s="581"/>
      <c r="H15" s="581"/>
      <c r="I15" s="581"/>
      <c r="J15" s="581"/>
      <c r="K15" s="581"/>
      <c r="L15" s="581"/>
      <c r="M15" s="581"/>
      <c r="P15" s="50"/>
    </row>
    <row r="16" spans="1:18" ht="16.2">
      <c r="A16" s="587"/>
      <c r="B16" s="588"/>
      <c r="C16" s="589"/>
      <c r="D16" s="589"/>
      <c r="E16" s="589"/>
      <c r="F16" s="589"/>
      <c r="G16" s="589"/>
      <c r="H16" s="589"/>
      <c r="I16" s="589"/>
      <c r="J16" s="589"/>
      <c r="K16" s="589"/>
      <c r="L16" s="589"/>
      <c r="M16" s="589"/>
      <c r="P16" s="50"/>
    </row>
    <row r="17" spans="1:16" ht="37.799999999999997" customHeight="1">
      <c r="A17" s="590"/>
      <c r="B17" s="782" t="s">
        <v>224</v>
      </c>
      <c r="C17" s="783"/>
      <c r="D17" s="783"/>
      <c r="E17" s="783"/>
      <c r="F17" s="783"/>
      <c r="G17" s="783"/>
      <c r="H17" s="783"/>
      <c r="I17" s="783"/>
      <c r="J17" s="783"/>
      <c r="K17" s="783"/>
      <c r="L17" s="783"/>
      <c r="M17" s="591"/>
      <c r="P17" s="50"/>
    </row>
    <row r="18" spans="1:16" ht="29.25" customHeight="1">
      <c r="A18" s="590"/>
      <c r="B18" s="783"/>
      <c r="C18" s="783"/>
      <c r="D18" s="783"/>
      <c r="E18" s="783"/>
      <c r="F18" s="783"/>
      <c r="G18" s="783"/>
      <c r="H18" s="783"/>
      <c r="I18" s="783"/>
      <c r="J18" s="783"/>
      <c r="K18" s="783"/>
      <c r="L18" s="783"/>
      <c r="M18" s="591"/>
      <c r="P18" s="50"/>
    </row>
    <row r="19" spans="1:16" ht="29.25" customHeight="1">
      <c r="A19" s="590"/>
      <c r="B19" s="783"/>
      <c r="C19" s="783"/>
      <c r="D19" s="783"/>
      <c r="E19" s="783"/>
      <c r="F19" s="783"/>
      <c r="G19" s="783"/>
      <c r="H19" s="783"/>
      <c r="I19" s="783"/>
      <c r="J19" s="783"/>
      <c r="K19" s="783"/>
      <c r="L19" s="783"/>
      <c r="M19" s="591"/>
      <c r="P19" s="50"/>
    </row>
    <row r="20" spans="1:16" ht="29.25" customHeight="1">
      <c r="A20" s="591"/>
      <c r="B20" s="783"/>
      <c r="C20" s="783"/>
      <c r="D20" s="783"/>
      <c r="E20" s="783"/>
      <c r="F20" s="783"/>
      <c r="G20" s="783"/>
      <c r="H20" s="783"/>
      <c r="I20" s="783"/>
      <c r="J20" s="783"/>
      <c r="K20" s="783"/>
      <c r="L20" s="783"/>
      <c r="M20" s="591"/>
      <c r="P20" s="582"/>
    </row>
    <row r="21" spans="1:16" ht="4.5" customHeight="1">
      <c r="A21" s="591"/>
      <c r="B21" s="783"/>
      <c r="C21" s="783"/>
      <c r="D21" s="783"/>
      <c r="E21" s="783"/>
      <c r="F21" s="783"/>
      <c r="G21" s="783"/>
      <c r="H21" s="783"/>
      <c r="I21" s="783"/>
      <c r="J21" s="783"/>
      <c r="K21" s="783"/>
      <c r="L21" s="783"/>
      <c r="M21" s="591"/>
      <c r="P21" s="582"/>
    </row>
    <row r="22" spans="1:16" ht="13.5" hidden="1" customHeight="1">
      <c r="A22" s="591"/>
      <c r="B22" s="783"/>
      <c r="C22" s="783"/>
      <c r="D22" s="783"/>
      <c r="E22" s="783"/>
      <c r="F22" s="783"/>
      <c r="G22" s="783"/>
      <c r="H22" s="783"/>
      <c r="I22" s="783"/>
      <c r="J22" s="783"/>
      <c r="K22" s="783"/>
      <c r="L22" s="783"/>
      <c r="M22" s="591"/>
      <c r="P22" s="592"/>
    </row>
    <row r="23" spans="1:16" ht="27.75" hidden="1" customHeight="1">
      <c r="A23" s="591"/>
      <c r="B23" s="783"/>
      <c r="C23" s="783"/>
      <c r="D23" s="783"/>
      <c r="E23" s="783"/>
      <c r="F23" s="783"/>
      <c r="G23" s="783"/>
      <c r="H23" s="783"/>
      <c r="I23" s="783"/>
      <c r="J23" s="783"/>
      <c r="K23" s="783"/>
      <c r="L23" s="783"/>
      <c r="M23" s="591"/>
      <c r="P23" s="593"/>
    </row>
    <row r="24" spans="1:16" ht="18.75" hidden="1" customHeight="1">
      <c r="A24" s="591"/>
      <c r="B24" s="783"/>
      <c r="C24" s="783"/>
      <c r="D24" s="783"/>
      <c r="E24" s="783"/>
      <c r="F24" s="783"/>
      <c r="G24" s="783"/>
      <c r="H24" s="783"/>
      <c r="I24" s="783"/>
      <c r="J24" s="783"/>
      <c r="K24" s="783"/>
      <c r="L24" s="783"/>
      <c r="M24" s="591"/>
      <c r="P24" s="1"/>
    </row>
    <row r="25" spans="1:16" ht="17.25" hidden="1" customHeight="1" thickBot="1">
      <c r="A25" s="591"/>
      <c r="B25" s="784"/>
      <c r="C25" s="784"/>
      <c r="D25" s="784"/>
      <c r="E25" s="784"/>
      <c r="F25" s="784"/>
      <c r="G25" s="784"/>
      <c r="H25" s="784"/>
      <c r="I25" s="784"/>
      <c r="J25" s="784"/>
      <c r="K25" s="784"/>
      <c r="L25" s="784"/>
      <c r="M25" s="591"/>
    </row>
    <row r="26" spans="1:16">
      <c r="A26" s="589"/>
      <c r="B26" s="589"/>
      <c r="C26" s="589"/>
      <c r="D26" s="589"/>
      <c r="E26" s="589"/>
      <c r="F26" s="589"/>
      <c r="G26" s="589"/>
      <c r="H26" s="589"/>
      <c r="I26" s="589"/>
      <c r="J26" s="589"/>
      <c r="K26" s="589"/>
      <c r="L26" s="589"/>
      <c r="M26" s="589"/>
    </row>
  </sheetData>
  <mergeCells count="7">
    <mergeCell ref="B17:L25"/>
    <mergeCell ref="A1:M1"/>
    <mergeCell ref="A2:M2"/>
    <mergeCell ref="A3:M3"/>
    <mergeCell ref="A4:M4"/>
    <mergeCell ref="B6:E14"/>
    <mergeCell ref="H6:L14"/>
  </mergeCells>
  <phoneticPr fontId="80"/>
  <pageMargins left="0.74803149606299213" right="0.74803149606299213" top="0.98425196850393704" bottom="0.98425196850393704" header="0.51181102362204722" footer="0.51181102362204722"/>
  <pageSetup paperSize="9" scale="98" orientation="landscape" horizontalDpi="200" verticalDpi="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2687E-2B8E-4D81-B34B-8CEB7791F1F5}">
  <sheetPr>
    <pageSetUpPr fitToPage="1"/>
  </sheetPr>
  <dimension ref="A1:Q32"/>
  <sheetViews>
    <sheetView topLeftCell="A3" zoomScaleNormal="100" zoomScaleSheetLayoutView="95" workbookViewId="0">
      <selection activeCell="N11" sqref="N11"/>
    </sheetView>
  </sheetViews>
  <sheetFormatPr defaultColWidth="9" defaultRowHeight="13.2"/>
  <cols>
    <col min="1" max="1" width="4.88671875" style="575" customWidth="1"/>
    <col min="2" max="8" width="9" style="575"/>
    <col min="9" max="9" width="6" style="575" customWidth="1"/>
    <col min="10" max="10" width="9" style="575"/>
    <col min="11" max="11" width="2.109375" style="575" customWidth="1"/>
    <col min="12" max="12" width="65" style="575" customWidth="1"/>
    <col min="13" max="13" width="3.44140625" style="575" customWidth="1"/>
    <col min="14" max="16384" width="9" style="575"/>
  </cols>
  <sheetData>
    <row r="1" spans="1:17" ht="23.4">
      <c r="A1" s="785" t="s">
        <v>220</v>
      </c>
      <c r="B1" s="785"/>
      <c r="C1" s="785"/>
      <c r="D1" s="785"/>
      <c r="E1" s="785"/>
      <c r="F1" s="785"/>
      <c r="G1" s="785"/>
      <c r="H1" s="785"/>
      <c r="I1" s="785"/>
      <c r="J1" s="786"/>
      <c r="K1" s="786"/>
      <c r="L1" s="786"/>
      <c r="N1" s="576"/>
      <c r="P1" s="576"/>
    </row>
    <row r="2" spans="1:17" s="1" customFormat="1" ht="26.25" customHeight="1">
      <c r="A2" s="798" t="s">
        <v>437</v>
      </c>
      <c r="B2" s="798"/>
      <c r="C2" s="798"/>
      <c r="D2" s="798"/>
      <c r="E2" s="798"/>
      <c r="F2" s="798"/>
      <c r="G2" s="798"/>
      <c r="H2" s="798"/>
      <c r="I2" s="798"/>
      <c r="J2" s="798"/>
      <c r="K2" s="798"/>
      <c r="L2" s="799"/>
    </row>
    <row r="3" spans="1:17" s="1" customFormat="1" ht="26.25" customHeight="1">
      <c r="A3" s="800" t="s">
        <v>223</v>
      </c>
      <c r="B3" s="800"/>
      <c r="C3" s="800"/>
      <c r="D3" s="800"/>
      <c r="E3" s="800"/>
      <c r="F3" s="800"/>
      <c r="G3" s="800"/>
      <c r="H3" s="800"/>
      <c r="I3" s="800"/>
      <c r="J3" s="800"/>
      <c r="K3" s="800"/>
      <c r="L3" s="799"/>
    </row>
    <row r="4" spans="1:17" s="1" customFormat="1" ht="26.25" customHeight="1">
      <c r="A4" s="801" t="s">
        <v>438</v>
      </c>
      <c r="B4" s="801"/>
      <c r="C4" s="801"/>
      <c r="D4" s="801"/>
      <c r="E4" s="801"/>
      <c r="F4" s="801"/>
      <c r="G4" s="801"/>
      <c r="H4" s="801"/>
      <c r="I4" s="801"/>
      <c r="J4" s="801"/>
      <c r="K4" s="801"/>
      <c r="L4" s="788"/>
    </row>
    <row r="5" spans="1:17" ht="17.399999999999999">
      <c r="A5" s="633"/>
      <c r="B5" s="634"/>
      <c r="C5" s="635"/>
      <c r="D5" s="635"/>
      <c r="E5" s="635"/>
      <c r="F5" s="635"/>
      <c r="G5" s="635"/>
      <c r="H5" s="635"/>
      <c r="I5" s="635"/>
      <c r="J5" s="635"/>
      <c r="K5" s="635"/>
      <c r="L5" s="635"/>
      <c r="M5" s="578"/>
      <c r="N5" s="576"/>
      <c r="O5" s="440"/>
    </row>
    <row r="6" spans="1:17" ht="21.75" customHeight="1">
      <c r="A6" s="635"/>
      <c r="B6" s="802"/>
      <c r="C6" s="803"/>
      <c r="D6" s="803"/>
      <c r="E6" s="803"/>
      <c r="F6" s="635"/>
      <c r="G6" s="635" t="s">
        <v>17</v>
      </c>
      <c r="H6" s="636" t="s">
        <v>17</v>
      </c>
      <c r="I6" s="637"/>
      <c r="J6" s="637"/>
      <c r="K6" s="637"/>
      <c r="L6" s="637"/>
      <c r="M6" s="578"/>
      <c r="N6" s="576"/>
      <c r="O6" s="576"/>
      <c r="Q6" s="576"/>
    </row>
    <row r="7" spans="1:17" ht="21.75" customHeight="1">
      <c r="A7" s="635"/>
      <c r="B7" s="803"/>
      <c r="C7" s="803"/>
      <c r="D7" s="803"/>
      <c r="E7" s="803"/>
      <c r="F7" s="635"/>
      <c r="G7" s="635"/>
      <c r="H7" s="637"/>
      <c r="I7" s="637"/>
      <c r="J7" s="637"/>
      <c r="K7" s="637"/>
      <c r="L7" s="805" t="s">
        <v>440</v>
      </c>
      <c r="M7" s="578"/>
      <c r="N7" s="576"/>
      <c r="O7" s="638" t="s">
        <v>17</v>
      </c>
    </row>
    <row r="8" spans="1:17" ht="21.75" customHeight="1">
      <c r="A8" s="635"/>
      <c r="B8" s="803"/>
      <c r="C8" s="803"/>
      <c r="D8" s="803"/>
      <c r="E8" s="803"/>
      <c r="F8" s="635"/>
      <c r="G8" s="635"/>
      <c r="H8" s="637"/>
      <c r="I8" s="637"/>
      <c r="J8" s="637"/>
      <c r="K8" s="637"/>
      <c r="L8" s="806"/>
      <c r="N8" s="440"/>
      <c r="O8" s="1"/>
    </row>
    <row r="9" spans="1:17" ht="21.75" customHeight="1">
      <c r="A9" s="635"/>
      <c r="B9" s="803"/>
      <c r="C9" s="803"/>
      <c r="D9" s="803"/>
      <c r="E9" s="803"/>
      <c r="F9" s="635"/>
      <c r="G9" s="635"/>
      <c r="H9" s="637"/>
      <c r="I9" s="637"/>
      <c r="J9" s="637"/>
      <c r="K9" s="637"/>
      <c r="L9" s="806"/>
      <c r="N9" s="576"/>
      <c r="O9" s="1"/>
    </row>
    <row r="10" spans="1:17" ht="21.75" customHeight="1">
      <c r="A10" s="635"/>
      <c r="B10" s="803"/>
      <c r="C10" s="803"/>
      <c r="D10" s="803"/>
      <c r="E10" s="803"/>
      <c r="F10" s="635"/>
      <c r="G10" s="635"/>
      <c r="H10" s="637"/>
      <c r="I10" s="637"/>
      <c r="J10" s="637"/>
      <c r="K10" s="637"/>
      <c r="L10" s="806"/>
      <c r="N10" s="576"/>
      <c r="O10" s="1"/>
    </row>
    <row r="11" spans="1:17" ht="21.75" customHeight="1">
      <c r="A11" s="635"/>
      <c r="B11" s="803"/>
      <c r="C11" s="803"/>
      <c r="D11" s="803"/>
      <c r="E11" s="803"/>
      <c r="F11" s="639"/>
      <c r="G11" s="639"/>
      <c r="H11" s="637"/>
      <c r="I11" s="637"/>
      <c r="J11" s="637"/>
      <c r="K11" s="637"/>
      <c r="L11" s="806"/>
      <c r="N11" s="576"/>
      <c r="O11" s="1"/>
    </row>
    <row r="12" spans="1:17" ht="21.75" customHeight="1">
      <c r="A12" s="635"/>
      <c r="B12" s="803"/>
      <c r="C12" s="803"/>
      <c r="D12" s="803"/>
      <c r="E12" s="803"/>
      <c r="F12" s="640"/>
      <c r="G12" s="640"/>
      <c r="H12" s="637"/>
      <c r="I12" s="637"/>
      <c r="J12" s="637"/>
      <c r="K12" s="637"/>
      <c r="L12" s="806"/>
      <c r="N12" s="440"/>
      <c r="O12" s="641" t="s">
        <v>17</v>
      </c>
    </row>
    <row r="13" spans="1:17" ht="21.75" customHeight="1">
      <c r="A13" s="635"/>
      <c r="B13" s="804"/>
      <c r="C13" s="804"/>
      <c r="D13" s="804"/>
      <c r="E13" s="804"/>
      <c r="F13" s="640"/>
      <c r="G13" s="640"/>
      <c r="H13" s="637"/>
      <c r="I13" s="637"/>
      <c r="J13" s="637"/>
      <c r="K13" s="637"/>
      <c r="L13" s="806"/>
      <c r="N13" s="576"/>
      <c r="O13" s="641"/>
    </row>
    <row r="14" spans="1:17" ht="21.75" customHeight="1">
      <c r="A14" s="635"/>
      <c r="B14" s="804"/>
      <c r="C14" s="804"/>
      <c r="D14" s="804"/>
      <c r="E14" s="804"/>
      <c r="F14" s="639"/>
      <c r="G14" s="639"/>
      <c r="H14" s="637"/>
      <c r="I14" s="637"/>
      <c r="J14" s="637"/>
      <c r="K14" s="637"/>
      <c r="L14" s="806"/>
      <c r="O14" s="641" t="s">
        <v>3</v>
      </c>
    </row>
    <row r="15" spans="1:17" ht="21.75" customHeight="1">
      <c r="A15" s="642"/>
      <c r="B15" s="635"/>
      <c r="C15" s="635"/>
      <c r="D15" s="635"/>
      <c r="E15" s="635"/>
      <c r="F15" s="635"/>
      <c r="G15" s="635"/>
      <c r="H15" s="635"/>
      <c r="I15" s="635"/>
      <c r="J15" s="635"/>
      <c r="K15" s="635"/>
      <c r="L15" s="806"/>
      <c r="O15" s="1"/>
    </row>
    <row r="16" spans="1:17" ht="16.2">
      <c r="A16" s="587"/>
      <c r="B16" s="588"/>
      <c r="C16" s="589"/>
      <c r="D16" s="589"/>
      <c r="E16" s="589"/>
      <c r="F16" s="589"/>
      <c r="G16" s="589"/>
      <c r="H16" s="589"/>
      <c r="I16" s="589"/>
      <c r="J16" s="589"/>
      <c r="K16" s="589"/>
      <c r="L16" s="806"/>
      <c r="M16" s="643"/>
      <c r="O16" s="1"/>
    </row>
    <row r="17" spans="1:16" ht="14.25" customHeight="1">
      <c r="A17" s="643"/>
      <c r="B17" s="643"/>
      <c r="C17" s="643"/>
      <c r="D17" s="643"/>
      <c r="E17" s="643"/>
      <c r="F17" s="643"/>
      <c r="G17" s="643"/>
      <c r="H17" s="643"/>
      <c r="I17" s="643"/>
      <c r="J17" s="643"/>
      <c r="K17" s="643"/>
      <c r="L17" s="806"/>
      <c r="M17" s="643"/>
      <c r="O17" s="1"/>
    </row>
    <row r="18" spans="1:16" ht="13.5" customHeight="1">
      <c r="A18" s="643"/>
      <c r="B18" s="643"/>
      <c r="C18" s="643"/>
      <c r="D18" s="643"/>
      <c r="E18" s="643"/>
      <c r="F18" s="643"/>
      <c r="G18" s="643"/>
      <c r="H18" s="643"/>
      <c r="I18" s="643"/>
      <c r="J18" s="643"/>
      <c r="K18" s="643"/>
      <c r="L18" s="806"/>
      <c r="M18" s="643"/>
      <c r="O18" s="1"/>
    </row>
    <row r="19" spans="1:16" ht="43.5" customHeight="1">
      <c r="A19" s="643"/>
      <c r="B19" s="643"/>
      <c r="C19" s="643"/>
      <c r="D19" s="643"/>
      <c r="E19" s="643"/>
      <c r="F19" s="643"/>
      <c r="G19" s="643"/>
      <c r="H19" s="643"/>
      <c r="I19" s="643"/>
      <c r="J19" s="643"/>
      <c r="K19" s="643"/>
      <c r="L19" s="806"/>
      <c r="M19" s="643"/>
      <c r="O19" s="1"/>
    </row>
    <row r="20" spans="1:16" ht="13.5" hidden="1" customHeight="1">
      <c r="A20" s="643"/>
      <c r="B20" s="643"/>
      <c r="C20" s="643"/>
      <c r="D20" s="643"/>
      <c r="E20" s="643"/>
      <c r="F20" s="643"/>
      <c r="G20" s="643"/>
      <c r="H20" s="643"/>
      <c r="I20" s="643"/>
      <c r="J20" s="643"/>
      <c r="K20" s="643"/>
      <c r="L20" s="643"/>
      <c r="M20" s="643"/>
      <c r="O20" s="1"/>
    </row>
    <row r="21" spans="1:16" ht="27.75" hidden="1" customHeight="1">
      <c r="A21" s="643"/>
      <c r="B21" s="643"/>
      <c r="C21" s="643"/>
      <c r="D21" s="643"/>
      <c r="E21" s="643"/>
      <c r="F21" s="643"/>
      <c r="G21" s="643"/>
      <c r="H21" s="643"/>
      <c r="I21" s="643"/>
      <c r="J21" s="643"/>
      <c r="K21" s="643"/>
      <c r="L21" s="643"/>
      <c r="M21" s="643"/>
      <c r="O21" s="1"/>
    </row>
    <row r="22" spans="1:16" ht="18.75" hidden="1" customHeight="1">
      <c r="A22" s="643"/>
      <c r="B22" s="643"/>
      <c r="C22" s="643"/>
      <c r="D22" s="643"/>
      <c r="E22" s="643"/>
      <c r="F22" s="643"/>
      <c r="G22" s="643"/>
      <c r="H22" s="643"/>
      <c r="I22" s="643"/>
      <c r="J22" s="643"/>
      <c r="K22" s="643"/>
      <c r="L22" s="643"/>
      <c r="M22" s="643"/>
      <c r="O22" s="1"/>
    </row>
    <row r="23" spans="1:16" ht="17.25" hidden="1" customHeight="1">
      <c r="A23" s="643"/>
      <c r="B23" s="643"/>
      <c r="C23" s="643"/>
      <c r="D23" s="643"/>
      <c r="E23" s="643"/>
      <c r="F23" s="643"/>
      <c r="G23" s="643"/>
      <c r="H23" s="643"/>
      <c r="I23" s="643"/>
      <c r="J23" s="643"/>
      <c r="K23" s="643"/>
      <c r="L23" s="643"/>
      <c r="M23" s="643"/>
    </row>
    <row r="24" spans="1:16">
      <c r="A24" s="589"/>
      <c r="B24" s="589"/>
      <c r="C24" s="589"/>
      <c r="D24" s="589"/>
      <c r="E24" s="589"/>
      <c r="F24" s="589"/>
      <c r="G24" s="589"/>
      <c r="H24" s="589"/>
      <c r="I24" s="589"/>
      <c r="J24" s="589"/>
      <c r="K24" s="589"/>
      <c r="L24" s="589" t="s">
        <v>17</v>
      </c>
      <c r="M24" s="643"/>
    </row>
    <row r="25" spans="1:16">
      <c r="A25" s="643"/>
      <c r="B25" s="643"/>
      <c r="C25" s="643"/>
      <c r="D25" s="643"/>
      <c r="E25" s="643"/>
      <c r="F25" s="643"/>
      <c r="G25" s="643"/>
      <c r="H25" s="643"/>
      <c r="I25" s="643"/>
      <c r="J25" s="643"/>
      <c r="K25" s="643"/>
      <c r="L25" s="643"/>
      <c r="M25" s="643"/>
    </row>
    <row r="26" spans="1:16" ht="18.600000000000001" customHeight="1">
      <c r="A26" s="644"/>
      <c r="B26" s="797" t="s">
        <v>439</v>
      </c>
      <c r="C26" s="797"/>
      <c r="D26" s="797"/>
      <c r="E26" s="797"/>
      <c r="F26" s="797"/>
      <c r="G26" s="797"/>
      <c r="H26" s="797"/>
      <c r="I26" s="797"/>
      <c r="J26" s="797"/>
      <c r="K26" s="797"/>
      <c r="L26" s="797"/>
    </row>
    <row r="27" spans="1:16" ht="18.600000000000001" customHeight="1">
      <c r="A27" s="644"/>
      <c r="B27" s="797"/>
      <c r="C27" s="797"/>
      <c r="D27" s="797"/>
      <c r="E27" s="797"/>
      <c r="F27" s="797"/>
      <c r="G27" s="797"/>
      <c r="H27" s="797"/>
      <c r="I27" s="797"/>
      <c r="J27" s="797"/>
      <c r="K27" s="797"/>
      <c r="L27" s="797"/>
    </row>
    <row r="28" spans="1:16" ht="18.600000000000001" customHeight="1">
      <c r="A28" s="644"/>
      <c r="B28" s="797"/>
      <c r="C28" s="797"/>
      <c r="D28" s="797"/>
      <c r="E28" s="797"/>
      <c r="F28" s="797"/>
      <c r="G28" s="797"/>
      <c r="H28" s="797"/>
      <c r="I28" s="797"/>
      <c r="J28" s="797"/>
      <c r="K28" s="797"/>
      <c r="L28" s="797"/>
    </row>
    <row r="29" spans="1:16" ht="18.600000000000001" customHeight="1">
      <c r="A29" s="644"/>
      <c r="B29" s="797"/>
      <c r="C29" s="797"/>
      <c r="D29" s="797"/>
      <c r="E29" s="797"/>
      <c r="F29" s="797"/>
      <c r="G29" s="797"/>
      <c r="H29" s="797"/>
      <c r="I29" s="797"/>
      <c r="J29" s="797"/>
      <c r="K29" s="797"/>
      <c r="L29" s="797"/>
    </row>
    <row r="30" spans="1:16" ht="18.600000000000001" customHeight="1">
      <c r="A30" s="644"/>
      <c r="B30" s="797"/>
      <c r="C30" s="797"/>
      <c r="D30" s="797"/>
      <c r="E30" s="797"/>
      <c r="F30" s="797"/>
      <c r="G30" s="797"/>
      <c r="H30" s="797"/>
      <c r="I30" s="797"/>
      <c r="J30" s="797"/>
      <c r="K30" s="797"/>
      <c r="L30" s="797"/>
    </row>
    <row r="31" spans="1:16" ht="18.600000000000001" customHeight="1">
      <c r="A31" s="644"/>
      <c r="B31" s="797"/>
      <c r="C31" s="797"/>
      <c r="D31" s="797"/>
      <c r="E31" s="797"/>
      <c r="F31" s="797"/>
      <c r="G31" s="797"/>
      <c r="H31" s="797"/>
      <c r="I31" s="797"/>
      <c r="J31" s="797"/>
      <c r="K31" s="797"/>
      <c r="L31" s="797"/>
    </row>
    <row r="32" spans="1:16" ht="28.2" customHeight="1">
      <c r="A32" s="644"/>
      <c r="B32" s="797"/>
      <c r="C32" s="797"/>
      <c r="D32" s="797"/>
      <c r="E32" s="797"/>
      <c r="F32" s="797"/>
      <c r="G32" s="797"/>
      <c r="H32" s="797"/>
      <c r="I32" s="797"/>
      <c r="J32" s="797"/>
      <c r="K32" s="797"/>
      <c r="L32" s="797"/>
      <c r="O32" s="645"/>
      <c r="P32" s="645"/>
    </row>
  </sheetData>
  <sheetProtection algorithmName="SHA-512" hashValue="/Pr6AsjQusAw5cj+mDKmKDdcJMvzfHQ8UgYesaD5iJXdYV4JUZS/yPysqE7kRo+QRQwt7VPFvHIuZ1alOQASMQ==" saltValue="OSKOOZid8HV3blImUV+usw==" spinCount="100000" sheet="1" objects="1" scenarios="1"/>
  <mergeCells count="7">
    <mergeCell ref="B26:L32"/>
    <mergeCell ref="A1:L1"/>
    <mergeCell ref="A2:L2"/>
    <mergeCell ref="A3:L3"/>
    <mergeCell ref="A4:L4"/>
    <mergeCell ref="B6:E14"/>
    <mergeCell ref="L7:L19"/>
  </mergeCells>
  <phoneticPr fontId="80"/>
  <pageMargins left="0.74803149606299213" right="0.74803149606299213" top="0.98425196850393704" bottom="0.98425196850393704" header="0.51181102362204722" footer="0.51181102362204722"/>
  <pageSetup paperSize="9" scale="87"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25"/>
  <sheetViews>
    <sheetView showGridLines="0" view="pageBreakPreview" zoomScale="80" zoomScaleNormal="100" zoomScaleSheetLayoutView="80" workbookViewId="0">
      <selection activeCell="A23" sqref="A23:XFD27"/>
    </sheetView>
  </sheetViews>
  <sheetFormatPr defaultColWidth="9" defaultRowHeight="31.2" customHeight="1"/>
  <cols>
    <col min="1" max="1" width="203.88671875" style="116" customWidth="1"/>
    <col min="2" max="2" width="11.21875" style="114" customWidth="1"/>
    <col min="3" max="3" width="22" style="114" customWidth="1"/>
    <col min="4" max="4" width="20.109375" style="115" customWidth="1"/>
    <col min="5" max="16384" width="9" style="1"/>
  </cols>
  <sheetData>
    <row r="1" spans="1:4" s="15" customFormat="1" ht="45.6" customHeight="1" thickBot="1">
      <c r="A1" s="287" t="s">
        <v>345</v>
      </c>
      <c r="B1" s="288" t="s">
        <v>118</v>
      </c>
      <c r="C1" s="289" t="s">
        <v>119</v>
      </c>
      <c r="D1" s="290" t="s">
        <v>120</v>
      </c>
    </row>
    <row r="2" spans="1:4" s="15" customFormat="1" ht="45.6" customHeight="1">
      <c r="A2" s="489" t="s">
        <v>350</v>
      </c>
      <c r="B2" s="629"/>
      <c r="C2" s="230"/>
      <c r="D2" s="285"/>
    </row>
    <row r="3" spans="1:4" s="15" customFormat="1" ht="90.6" customHeight="1">
      <c r="A3" s="488" t="s">
        <v>351</v>
      </c>
      <c r="B3" s="630" t="s">
        <v>354</v>
      </c>
      <c r="C3" s="460" t="s">
        <v>353</v>
      </c>
      <c r="D3" s="286">
        <v>46003</v>
      </c>
    </row>
    <row r="4" spans="1:4" s="15" customFormat="1" ht="40.799999999999997" customHeight="1" thickBot="1">
      <c r="A4" s="570" t="s">
        <v>352</v>
      </c>
      <c r="B4" s="631"/>
      <c r="C4" s="292"/>
      <c r="D4" s="286"/>
    </row>
    <row r="5" spans="1:4" s="15" customFormat="1" ht="42.6" customHeight="1">
      <c r="A5" s="627" t="s">
        <v>355</v>
      </c>
      <c r="B5" s="629"/>
      <c r="C5" s="230"/>
      <c r="D5" s="285"/>
    </row>
    <row r="6" spans="1:4" s="15" customFormat="1" ht="107.4" customHeight="1" thickBot="1">
      <c r="A6" s="628" t="s">
        <v>357</v>
      </c>
      <c r="B6" s="630" t="s">
        <v>358</v>
      </c>
      <c r="C6" s="460" t="s">
        <v>356</v>
      </c>
      <c r="D6" s="286">
        <v>46003</v>
      </c>
    </row>
    <row r="7" spans="1:4" s="15" customFormat="1" ht="45.6" customHeight="1" thickBot="1">
      <c r="A7" s="476" t="s">
        <v>359</v>
      </c>
      <c r="B7" s="631"/>
      <c r="C7" s="292"/>
      <c r="D7" s="286"/>
    </row>
    <row r="8" spans="1:4" s="15" customFormat="1" ht="45.6" customHeight="1">
      <c r="A8" s="627" t="s">
        <v>360</v>
      </c>
      <c r="B8" s="629"/>
      <c r="C8" s="230"/>
      <c r="D8" s="285"/>
    </row>
    <row r="9" spans="1:4" s="15" customFormat="1" ht="62.4" customHeight="1">
      <c r="A9" s="459" t="s">
        <v>362</v>
      </c>
      <c r="B9" s="276" t="s">
        <v>363</v>
      </c>
      <c r="C9" s="460" t="s">
        <v>361</v>
      </c>
      <c r="D9" s="286">
        <v>46002</v>
      </c>
    </row>
    <row r="10" spans="1:4" s="15" customFormat="1" ht="45" customHeight="1" thickBot="1">
      <c r="A10" s="625" t="s">
        <v>364</v>
      </c>
      <c r="B10" s="291"/>
      <c r="C10" s="292"/>
      <c r="D10" s="286"/>
    </row>
    <row r="11" spans="1:4" s="15" customFormat="1" ht="45.6" customHeight="1">
      <c r="A11" s="297" t="s">
        <v>366</v>
      </c>
      <c r="B11" s="260"/>
      <c r="C11" s="230"/>
      <c r="D11" s="285"/>
    </row>
    <row r="12" spans="1:4" s="15" customFormat="1" ht="92.4" customHeight="1" thickBot="1">
      <c r="A12" s="459" t="s">
        <v>368</v>
      </c>
      <c r="B12" s="276" t="s">
        <v>367</v>
      </c>
      <c r="C12" s="616" t="s">
        <v>365</v>
      </c>
      <c r="D12" s="286">
        <v>46002</v>
      </c>
    </row>
    <row r="13" spans="1:4" s="15" customFormat="1" ht="45.6" customHeight="1" thickBot="1">
      <c r="A13" s="476" t="s">
        <v>369</v>
      </c>
      <c r="B13" s="291"/>
      <c r="C13" s="292"/>
      <c r="D13" s="286"/>
    </row>
    <row r="14" spans="1:4" s="15" customFormat="1" ht="42" customHeight="1">
      <c r="A14" s="297" t="s">
        <v>370</v>
      </c>
      <c r="B14" s="260"/>
      <c r="C14" s="230"/>
      <c r="D14" s="285"/>
    </row>
    <row r="15" spans="1:4" s="15" customFormat="1" ht="141" customHeight="1" thickBot="1">
      <c r="A15" s="459" t="s">
        <v>373</v>
      </c>
      <c r="B15" s="276" t="s">
        <v>372</v>
      </c>
      <c r="C15" s="460" t="s">
        <v>371</v>
      </c>
      <c r="D15" s="286">
        <v>46002</v>
      </c>
    </row>
    <row r="16" spans="1:4" s="15" customFormat="1" ht="38.4" customHeight="1" thickBot="1">
      <c r="A16" s="492" t="s">
        <v>374</v>
      </c>
      <c r="B16" s="291"/>
      <c r="C16" s="292"/>
      <c r="D16" s="286"/>
    </row>
    <row r="17" spans="1:11" s="15" customFormat="1" ht="39" customHeight="1">
      <c r="A17" s="456" t="s">
        <v>375</v>
      </c>
      <c r="B17" s="807" t="s">
        <v>376</v>
      </c>
      <c r="C17" s="810" t="s">
        <v>378</v>
      </c>
      <c r="D17" s="813">
        <v>46002</v>
      </c>
      <c r="E17" s="1"/>
      <c r="F17" s="1"/>
      <c r="G17" s="1"/>
      <c r="H17" s="1"/>
      <c r="I17" s="1"/>
      <c r="J17" s="1"/>
      <c r="K17" s="1"/>
    </row>
    <row r="18" spans="1:11" s="15" customFormat="1" ht="117.6" customHeight="1">
      <c r="A18" s="461" t="s">
        <v>377</v>
      </c>
      <c r="B18" s="808"/>
      <c r="C18" s="811"/>
      <c r="D18" s="814"/>
      <c r="E18" s="1"/>
      <c r="F18" s="1"/>
      <c r="G18" s="1"/>
      <c r="H18" s="1"/>
      <c r="I18" s="1"/>
      <c r="J18" s="1"/>
      <c r="K18" s="1"/>
    </row>
    <row r="19" spans="1:11" s="15" customFormat="1" ht="39" customHeight="1" thickBot="1">
      <c r="A19" s="490" t="s">
        <v>379</v>
      </c>
      <c r="B19" s="809"/>
      <c r="C19" s="812"/>
      <c r="D19" s="815"/>
      <c r="E19" s="1"/>
      <c r="F19" s="1"/>
      <c r="G19" s="1"/>
      <c r="H19" s="1"/>
      <c r="I19" s="1"/>
      <c r="J19" s="1"/>
      <c r="K19" s="1"/>
    </row>
    <row r="20" spans="1:11" s="15" customFormat="1" ht="39" customHeight="1">
      <c r="A20" s="317" t="s">
        <v>380</v>
      </c>
      <c r="B20" s="816" t="s">
        <v>367</v>
      </c>
      <c r="C20" s="164"/>
      <c r="D20" s="285"/>
    </row>
    <row r="21" spans="1:11" s="15" customFormat="1" ht="116.4" customHeight="1" thickBot="1">
      <c r="A21" s="488" t="s">
        <v>382</v>
      </c>
      <c r="B21" s="816"/>
      <c r="C21" s="222" t="s">
        <v>381</v>
      </c>
      <c r="D21" s="296">
        <v>46002</v>
      </c>
    </row>
    <row r="22" spans="1:11" s="15" customFormat="1" ht="39" customHeight="1" thickBot="1">
      <c r="A22" s="493" t="s">
        <v>383</v>
      </c>
      <c r="B22" s="282"/>
      <c r="C22" s="165"/>
      <c r="D22" s="294"/>
    </row>
    <row r="23" spans="1:11" s="15" customFormat="1" ht="39" customHeight="1">
      <c r="A23" s="297"/>
      <c r="B23" s="260"/>
      <c r="C23" s="230"/>
      <c r="D23" s="285"/>
    </row>
    <row r="24" spans="1:11" s="15" customFormat="1" ht="193.2" customHeight="1">
      <c r="A24" s="459"/>
      <c r="B24" s="276"/>
      <c r="C24" s="460"/>
      <c r="D24" s="286"/>
    </row>
    <row r="25" spans="1:11" s="15" customFormat="1" ht="45" customHeight="1">
      <c r="A25" s="440"/>
      <c r="B25" s="291"/>
      <c r="C25" s="292"/>
      <c r="D25" s="286"/>
    </row>
  </sheetData>
  <protectedRanges>
    <protectedRange sqref="B21:D21" name="範囲1"/>
  </protectedRanges>
  <mergeCells count="4">
    <mergeCell ref="B17:B19"/>
    <mergeCell ref="C17:C19"/>
    <mergeCell ref="D17:D19"/>
    <mergeCell ref="B20:B21"/>
  </mergeCells>
  <phoneticPr fontId="15"/>
  <hyperlinks>
    <hyperlink ref="A4" r:id="rId1" xr:uid="{3982C1B9-AF8D-4BE3-AFD4-88F5F4AB8FF8}"/>
    <hyperlink ref="A7" r:id="rId2" xr:uid="{977DBDE7-F9BB-483A-A755-8AF63E05E21F}"/>
    <hyperlink ref="A10" r:id="rId3" xr:uid="{8A4134A6-5B90-420D-9D11-A6F432778EC9}"/>
    <hyperlink ref="A13" r:id="rId4" xr:uid="{7E178D1E-D0A4-414A-890D-40ED8ECDAD49}"/>
    <hyperlink ref="A19" r:id="rId5" xr:uid="{38AA38DD-6634-47C8-A3CF-E94B3AF3085C}"/>
    <hyperlink ref="A22" r:id="rId6" xr:uid="{2D03F366-C274-4EA8-9EA1-6ED4BC600DFA}"/>
  </hyperlinks>
  <pageMargins left="0" right="0" top="0.19685039370078741" bottom="0.39370078740157483" header="0" footer="0.19685039370078741"/>
  <pageSetup paperSize="8" scale="56" orientation="portrait" horizontalDpi="300" verticalDpi="300" r:id="rId7"/>
  <headerFooter alignWithMargins="0"/>
  <rowBreaks count="1" manualBreakCount="1">
    <brk id="16"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0466-F7EB-45F5-8695-7CD37F285E86}">
  <sheetPr codeName="Sheet7"/>
  <dimension ref="A1:C37"/>
  <sheetViews>
    <sheetView defaultGridColor="0" view="pageBreakPreview" colorId="56" zoomScale="81" zoomScaleNormal="66" zoomScaleSheetLayoutView="81" workbookViewId="0">
      <selection activeCell="D24" sqref="D24"/>
    </sheetView>
  </sheetViews>
  <sheetFormatPr defaultColWidth="9" defaultRowHeight="40.200000000000003" customHeight="1"/>
  <cols>
    <col min="1" max="1" width="203" style="119" customWidth="1"/>
    <col min="2" max="2" width="18" style="56" customWidth="1"/>
    <col min="3" max="3" width="20.109375" style="57" customWidth="1"/>
    <col min="4" max="16384" width="9" style="14"/>
  </cols>
  <sheetData>
    <row r="1" spans="1:3" ht="40.200000000000003" customHeight="1" thickBot="1">
      <c r="A1" s="213" t="s">
        <v>346</v>
      </c>
      <c r="B1" s="214" t="s">
        <v>134</v>
      </c>
      <c r="C1" s="434" t="s">
        <v>120</v>
      </c>
    </row>
    <row r="2" spans="1:3" ht="40.200000000000003" customHeight="1">
      <c r="A2" s="501" t="s">
        <v>386</v>
      </c>
      <c r="B2" s="169"/>
      <c r="C2" s="163"/>
    </row>
    <row r="3" spans="1:3" ht="124.2" customHeight="1">
      <c r="A3" s="542" t="s">
        <v>388</v>
      </c>
      <c r="B3" s="454" t="s">
        <v>389</v>
      </c>
      <c r="C3" s="164">
        <v>46004</v>
      </c>
    </row>
    <row r="4" spans="1:3" ht="40.200000000000003" customHeight="1" thickBot="1">
      <c r="A4" s="480" t="s">
        <v>387</v>
      </c>
      <c r="B4" s="168"/>
      <c r="C4" s="164"/>
    </row>
    <row r="5" spans="1:3" ht="48.6" customHeight="1">
      <c r="A5" s="502" t="s">
        <v>390</v>
      </c>
      <c r="B5" s="169"/>
      <c r="C5" s="163"/>
    </row>
    <row r="6" spans="1:3" ht="213" customHeight="1">
      <c r="A6" s="543" t="s">
        <v>391</v>
      </c>
      <c r="B6" s="454" t="s">
        <v>389</v>
      </c>
      <c r="C6" s="164">
        <v>46022</v>
      </c>
    </row>
    <row r="7" spans="1:3" ht="39" customHeight="1" thickBot="1">
      <c r="A7" s="440" t="s">
        <v>392</v>
      </c>
      <c r="B7" s="632" t="s">
        <v>393</v>
      </c>
      <c r="C7" s="164"/>
    </row>
    <row r="8" spans="1:3" ht="40.200000000000003" customHeight="1" thickTop="1">
      <c r="A8" s="503" t="s">
        <v>394</v>
      </c>
      <c r="B8" s="819" t="s">
        <v>396</v>
      </c>
      <c r="C8" s="817">
        <v>46003</v>
      </c>
    </row>
    <row r="9" spans="1:3" ht="118.8" customHeight="1">
      <c r="A9" s="504" t="s">
        <v>395</v>
      </c>
      <c r="B9" s="820"/>
      <c r="C9" s="818"/>
    </row>
    <row r="10" spans="1:3" ht="37.950000000000003" customHeight="1" thickBot="1">
      <c r="A10" s="494" t="s">
        <v>397</v>
      </c>
      <c r="B10" s="227"/>
      <c r="C10" s="228"/>
    </row>
    <row r="11" spans="1:3" ht="40.200000000000003" customHeight="1">
      <c r="A11" s="433" t="s">
        <v>398</v>
      </c>
      <c r="B11" s="269"/>
      <c r="C11" s="272"/>
    </row>
    <row r="12" spans="1:3" ht="146.4" customHeight="1">
      <c r="A12" s="293" t="s">
        <v>399</v>
      </c>
      <c r="B12" s="487" t="s">
        <v>401</v>
      </c>
      <c r="C12" s="273">
        <v>45999</v>
      </c>
    </row>
    <row r="13" spans="1:3" ht="40.799999999999997" customHeight="1">
      <c r="A13" s="496" t="s">
        <v>400</v>
      </c>
      <c r="B13" s="270"/>
      <c r="C13" s="273"/>
    </row>
    <row r="14" spans="1:3" ht="40.200000000000003" customHeight="1">
      <c r="A14" s="497" t="s">
        <v>418</v>
      </c>
      <c r="B14" s="270"/>
      <c r="C14" s="273"/>
    </row>
    <row r="15" spans="1:3" ht="276.60000000000002" customHeight="1">
      <c r="A15" s="293" t="s">
        <v>405</v>
      </c>
      <c r="B15" s="270" t="s">
        <v>406</v>
      </c>
      <c r="C15" s="273">
        <v>46001</v>
      </c>
    </row>
    <row r="16" spans="1:3" ht="40.200000000000003" customHeight="1" thickBot="1">
      <c r="A16" s="496" t="s">
        <v>404</v>
      </c>
      <c r="B16" s="270"/>
      <c r="C16" s="273"/>
    </row>
    <row r="17" spans="1:3" ht="40.200000000000003" customHeight="1">
      <c r="A17" s="498" t="s">
        <v>419</v>
      </c>
      <c r="B17" s="269"/>
      <c r="C17" s="272"/>
    </row>
    <row r="18" spans="1:3" ht="360.6" customHeight="1">
      <c r="A18" s="293" t="s">
        <v>408</v>
      </c>
      <c r="B18" s="270" t="s">
        <v>389</v>
      </c>
      <c r="C18" s="273">
        <v>45999</v>
      </c>
    </row>
    <row r="19" spans="1:3" ht="43.2" customHeight="1" thickBot="1">
      <c r="A19" s="571" t="s">
        <v>407</v>
      </c>
      <c r="B19" s="270"/>
      <c r="C19" s="273"/>
    </row>
    <row r="20" spans="1:3" ht="40.200000000000003" customHeight="1">
      <c r="A20" s="499" t="s">
        <v>420</v>
      </c>
      <c r="B20" s="269"/>
      <c r="C20" s="272"/>
    </row>
    <row r="21" spans="1:3" ht="214.2" customHeight="1">
      <c r="A21" s="293" t="s">
        <v>410</v>
      </c>
      <c r="B21" s="270" t="s">
        <v>411</v>
      </c>
      <c r="C21" s="273">
        <v>46001</v>
      </c>
    </row>
    <row r="22" spans="1:3" ht="40.200000000000003" customHeight="1" thickBot="1">
      <c r="A22" s="500" t="s">
        <v>409</v>
      </c>
      <c r="B22" s="271"/>
      <c r="C22" s="274"/>
    </row>
    <row r="23" spans="1:3" ht="40.200000000000003" customHeight="1">
      <c r="A23" s="499" t="s">
        <v>421</v>
      </c>
      <c r="B23" s="269"/>
      <c r="C23" s="272"/>
    </row>
    <row r="24" spans="1:3" ht="234.6" customHeight="1">
      <c r="A24" s="293" t="s">
        <v>472</v>
      </c>
      <c r="B24" s="270" t="s">
        <v>473</v>
      </c>
      <c r="C24" s="273">
        <v>46004</v>
      </c>
    </row>
    <row r="25" spans="1:3" ht="40.200000000000003" customHeight="1" thickBot="1">
      <c r="A25" s="440" t="s">
        <v>412</v>
      </c>
      <c r="B25" s="271"/>
      <c r="C25" s="274"/>
    </row>
    <row r="26" spans="1:3" ht="40.200000000000003" customHeight="1">
      <c r="A26" s="499" t="s">
        <v>422</v>
      </c>
      <c r="B26" s="269"/>
      <c r="C26" s="272"/>
    </row>
    <row r="27" spans="1:3" ht="117.6" customHeight="1">
      <c r="A27" s="293" t="s">
        <v>413</v>
      </c>
      <c r="B27" s="270" t="s">
        <v>406</v>
      </c>
      <c r="C27" s="273">
        <v>45997</v>
      </c>
    </row>
    <row r="28" spans="1:3" ht="42" customHeight="1" thickBot="1">
      <c r="A28" s="440" t="s">
        <v>414</v>
      </c>
      <c r="B28" s="271"/>
      <c r="C28" s="274"/>
    </row>
    <row r="29" spans="1:3" ht="42" customHeight="1">
      <c r="A29" s="499" t="s">
        <v>423</v>
      </c>
      <c r="B29" s="269"/>
      <c r="C29" s="272"/>
    </row>
    <row r="30" spans="1:3" ht="104.4" customHeight="1">
      <c r="A30" s="293" t="s">
        <v>416</v>
      </c>
      <c r="B30" s="495" t="s">
        <v>417</v>
      </c>
      <c r="C30" s="273">
        <v>45999</v>
      </c>
    </row>
    <row r="31" spans="1:3" ht="40.200000000000003" customHeight="1" thickBot="1">
      <c r="A31" s="500" t="s">
        <v>415</v>
      </c>
      <c r="B31" s="271"/>
      <c r="C31" s="274"/>
    </row>
    <row r="32" spans="1:3" ht="40.200000000000003" customHeight="1">
      <c r="A32" s="499" t="s">
        <v>424</v>
      </c>
      <c r="B32" s="269"/>
      <c r="C32" s="272"/>
    </row>
    <row r="33" spans="1:3" ht="297" customHeight="1">
      <c r="A33" s="293" t="s">
        <v>403</v>
      </c>
      <c r="B33" s="270" t="s">
        <v>389</v>
      </c>
      <c r="C33" s="273">
        <v>45997</v>
      </c>
    </row>
    <row r="34" spans="1:3" ht="40.200000000000003" customHeight="1" thickBot="1">
      <c r="A34" s="500" t="s">
        <v>402</v>
      </c>
      <c r="B34" s="271"/>
      <c r="C34" s="274"/>
    </row>
    <row r="35" spans="1:3" ht="40.200000000000003" hidden="1" customHeight="1">
      <c r="A35" s="499"/>
      <c r="B35" s="269"/>
      <c r="C35" s="272"/>
    </row>
    <row r="36" spans="1:3" ht="118.8" hidden="1" customHeight="1">
      <c r="A36" s="293"/>
      <c r="B36" s="270"/>
      <c r="C36" s="273"/>
    </row>
    <row r="37" spans="1:3" ht="40.200000000000003" hidden="1" customHeight="1" thickBot="1">
      <c r="A37" s="500"/>
      <c r="B37" s="271"/>
      <c r="C37" s="274"/>
    </row>
  </sheetData>
  <protectedRanges>
    <protectedRange sqref="A3" name="範囲1"/>
  </protectedRanges>
  <mergeCells count="2">
    <mergeCell ref="C8:C9"/>
    <mergeCell ref="B8:B9"/>
  </mergeCells>
  <phoneticPr fontId="80"/>
  <hyperlinks>
    <hyperlink ref="A4" r:id="rId1" xr:uid="{3E89D001-5C7D-4352-90DA-CFCA4F2B46DE}"/>
    <hyperlink ref="B7" r:id="rId2" display="https://www.vietnam.vn/ja/8-van-dong-vien-thai-lan-nhap-vien-vi-ngo-doc-thuc-pham" xr:uid="{7B6EFB5B-8D2C-44A3-B8FC-ED115623D4EA}"/>
    <hyperlink ref="A7" r:id="rId3" xr:uid="{80B8C06D-A05A-4016-91CE-37BF10C34A4E}"/>
    <hyperlink ref="A10" r:id="rId4" xr:uid="{6B4FDD3D-8DD2-4FD7-9CD2-EBDA8575B916}"/>
    <hyperlink ref="A13" r:id="rId5" xr:uid="{2A3055EB-F7CD-4968-BBB6-BBF2DF757354}"/>
    <hyperlink ref="A34" r:id="rId6" xr:uid="{05362DC1-7E4B-45D4-89F4-806D99428B33}"/>
    <hyperlink ref="A16" r:id="rId7" xr:uid="{F88CCB70-8315-4B94-9C72-9B60ED529EA3}"/>
    <hyperlink ref="A19" r:id="rId8" xr:uid="{DC9CF868-5A6C-4529-B9A8-879C468DEB7A}"/>
    <hyperlink ref="A22" r:id="rId9" xr:uid="{1B8E815A-B5D3-444A-8E65-E7EACE636880}"/>
    <hyperlink ref="A25" r:id="rId10" xr:uid="{6531B88E-1B4B-442A-86B4-92F8CDC7587E}"/>
    <hyperlink ref="A28" r:id="rId11" xr:uid="{F97F0FD4-27B1-49C2-BF81-92356794AF24}"/>
    <hyperlink ref="A31" r:id="rId12" xr:uid="{63123033-28EF-48B7-B44A-4813657612D5}"/>
  </hyperlinks>
  <pageMargins left="0.74803149606299213" right="0.74803149606299213" top="0.98425196850393704" bottom="0.98425196850393704" header="0.51181102362204722" footer="0.51181102362204722"/>
  <pageSetup paperSize="9" scale="14" fitToHeight="3" orientation="portrait" r:id="rId1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96CDF-B498-48B9-BEC1-BF904EFF0737}">
  <sheetPr codeName="Sheet9">
    <tabColor rgb="FFFF0000"/>
  </sheetPr>
  <dimension ref="A1:G34"/>
  <sheetViews>
    <sheetView view="pageBreakPreview" topLeftCell="B1" zoomScale="96" zoomScaleNormal="112" zoomScaleSheetLayoutView="96" workbookViewId="0">
      <selection activeCell="E24" sqref="E24"/>
    </sheetView>
  </sheetViews>
  <sheetFormatPr defaultColWidth="9" defaultRowHeight="13.2"/>
  <cols>
    <col min="1" max="1" width="5" style="1" customWidth="1"/>
    <col min="2" max="2" width="25.77734375" style="39" customWidth="1"/>
    <col min="3" max="3" width="74.109375" style="1" customWidth="1"/>
    <col min="4" max="4" width="109.88671875" style="1" customWidth="1"/>
    <col min="5" max="5" width="3.88671875" style="1" customWidth="1"/>
    <col min="6" max="16384" width="9" style="1"/>
  </cols>
  <sheetData>
    <row r="1" spans="1:7" ht="18.75" customHeight="1">
      <c r="B1" s="39" t="s">
        <v>121</v>
      </c>
    </row>
    <row r="2" spans="1:7" ht="17.25" customHeight="1" thickBot="1">
      <c r="B2" s="842" t="s">
        <v>425</v>
      </c>
      <c r="C2" s="842"/>
      <c r="D2" s="821" t="str">
        <f>+D24</f>
        <v>対前週
インフルエンザ 　　     　       　　-14%   減少
新型コロナウイルス          　  　 -14%　 減少</v>
      </c>
    </row>
    <row r="3" spans="1:7" ht="34.799999999999997" customHeight="1" thickBot="1">
      <c r="B3" s="468" t="s">
        <v>122</v>
      </c>
      <c r="C3" s="469" t="s">
        <v>123</v>
      </c>
      <c r="D3" s="821"/>
    </row>
    <row r="4" spans="1:7" ht="22.2" customHeight="1" thickBot="1">
      <c r="B4" s="470" t="s">
        <v>124</v>
      </c>
      <c r="C4" s="471" t="s">
        <v>426</v>
      </c>
      <c r="D4" s="40"/>
    </row>
    <row r="5" spans="1:7" ht="67.2" customHeight="1">
      <c r="B5" s="827" t="s">
        <v>125</v>
      </c>
      <c r="C5" s="830" t="s">
        <v>126</v>
      </c>
      <c r="D5" s="831"/>
    </row>
    <row r="6" spans="1:7" ht="19.2" customHeight="1">
      <c r="B6" s="828"/>
      <c r="C6" s="832" t="s">
        <v>127</v>
      </c>
      <c r="D6" s="833"/>
      <c r="G6" s="68"/>
    </row>
    <row r="7" spans="1:7" ht="19.95" customHeight="1">
      <c r="B7" s="828"/>
      <c r="C7" s="472" t="s">
        <v>128</v>
      </c>
      <c r="D7" s="473"/>
      <c r="G7" s="68"/>
    </row>
    <row r="8" spans="1:7" ht="24" customHeight="1" thickBot="1">
      <c r="B8" s="829"/>
      <c r="C8" s="474" t="s">
        <v>129</v>
      </c>
      <c r="D8" s="475"/>
      <c r="G8" s="68"/>
    </row>
    <row r="9" spans="1:7" ht="27" customHeight="1">
      <c r="B9" s="838" t="s">
        <v>211</v>
      </c>
      <c r="C9" s="843" t="s">
        <v>427</v>
      </c>
      <c r="D9" s="844"/>
      <c r="G9" s="68"/>
    </row>
    <row r="10" spans="1:7" ht="28.2" customHeight="1" thickBot="1">
      <c r="B10" s="839"/>
      <c r="C10" s="845"/>
      <c r="D10" s="846"/>
    </row>
    <row r="11" spans="1:7" ht="66" customHeight="1" thickBot="1">
      <c r="B11" s="840" t="s">
        <v>130</v>
      </c>
      <c r="C11" s="834" t="s">
        <v>428</v>
      </c>
      <c r="D11" s="835"/>
      <c r="E11" s="1" t="s">
        <v>178</v>
      </c>
    </row>
    <row r="12" spans="1:7" ht="61.2" customHeight="1" thickBot="1">
      <c r="B12" s="841"/>
      <c r="C12" s="209" t="s">
        <v>429</v>
      </c>
      <c r="D12" s="210" t="s">
        <v>430</v>
      </c>
      <c r="F12" s="1" t="s">
        <v>17</v>
      </c>
    </row>
    <row r="13" spans="1:7" ht="37.950000000000003" customHeight="1" thickBot="1">
      <c r="B13" s="437" t="s">
        <v>212</v>
      </c>
      <c r="C13" s="836" t="s">
        <v>431</v>
      </c>
      <c r="D13" s="837"/>
    </row>
    <row r="14" spans="1:7" ht="105" customHeight="1" thickBot="1">
      <c r="B14" s="438" t="s">
        <v>131</v>
      </c>
      <c r="C14" s="211" t="s">
        <v>432</v>
      </c>
      <c r="D14" s="212" t="s">
        <v>433</v>
      </c>
      <c r="F14" t="s">
        <v>3</v>
      </c>
    </row>
    <row r="15" spans="1:7" ht="88.8" customHeight="1" thickBot="1">
      <c r="A15" t="s">
        <v>41</v>
      </c>
      <c r="B15" s="439" t="s">
        <v>203</v>
      </c>
      <c r="C15" s="825" t="s">
        <v>434</v>
      </c>
      <c r="D15" s="826"/>
    </row>
    <row r="16" spans="1:7" ht="17.25" customHeight="1"/>
    <row r="17" spans="2:5" ht="17.25" customHeight="1">
      <c r="B17" s="822" t="s">
        <v>132</v>
      </c>
      <c r="C17" s="121"/>
      <c r="D17" s="1" t="s">
        <v>41</v>
      </c>
    </row>
    <row r="18" spans="2:5">
      <c r="B18" s="822"/>
      <c r="C18"/>
    </row>
    <row r="19" spans="2:5">
      <c r="B19" s="822"/>
      <c r="E19" s="1" t="s">
        <v>17</v>
      </c>
    </row>
    <row r="20" spans="2:5">
      <c r="B20" s="822"/>
    </row>
    <row r="21" spans="2:5">
      <c r="B21" s="822"/>
    </row>
    <row r="22" spans="2:5" ht="16.2">
      <c r="B22" s="822"/>
      <c r="D22" s="170" t="s">
        <v>133</v>
      </c>
    </row>
    <row r="23" spans="2:5">
      <c r="B23" s="822"/>
    </row>
    <row r="24" spans="2:5">
      <c r="B24" s="822"/>
      <c r="D24" s="823" t="s">
        <v>436</v>
      </c>
    </row>
    <row r="25" spans="2:5">
      <c r="B25" s="822"/>
      <c r="D25" s="824"/>
    </row>
    <row r="26" spans="2:5">
      <c r="B26" s="822"/>
      <c r="D26" s="824"/>
    </row>
    <row r="27" spans="2:5">
      <c r="B27" s="822"/>
      <c r="D27" s="824"/>
    </row>
    <row r="28" spans="2:5">
      <c r="B28" s="822"/>
      <c r="D28" s="824"/>
    </row>
    <row r="29" spans="2:5">
      <c r="B29" s="822"/>
    </row>
    <row r="30" spans="2:5">
      <c r="B30" s="822"/>
      <c r="D30" s="1" t="s">
        <v>41</v>
      </c>
    </row>
    <row r="31" spans="2:5">
      <c r="B31" s="822"/>
      <c r="D31" s="1" t="s">
        <v>41</v>
      </c>
    </row>
    <row r="32" spans="2:5">
      <c r="B32" s="822"/>
    </row>
    <row r="33" spans="2:2">
      <c r="B33" s="822"/>
    </row>
    <row r="34" spans="2:2">
      <c r="B34" s="822"/>
    </row>
  </sheetData>
  <mergeCells count="13">
    <mergeCell ref="D2:D3"/>
    <mergeCell ref="B17:B34"/>
    <mergeCell ref="D24:D28"/>
    <mergeCell ref="C15:D15"/>
    <mergeCell ref="B5:B8"/>
    <mergeCell ref="C5:D5"/>
    <mergeCell ref="C6:D6"/>
    <mergeCell ref="C11:D11"/>
    <mergeCell ref="C13:D13"/>
    <mergeCell ref="B9:B10"/>
    <mergeCell ref="B11:B12"/>
    <mergeCell ref="B2:C2"/>
    <mergeCell ref="C9:D10"/>
  </mergeCells>
  <phoneticPr fontId="80"/>
  <hyperlinks>
    <hyperlink ref="C6" r:id="rId1" location="h2_1" xr:uid="{B5E764AE-5943-4A97-AD1C-025941C051BF}"/>
  </hyperlinks>
  <pageMargins left="0.7" right="0.7" top="0.75" bottom="0.75" header="0.3" footer="0.3"/>
  <pageSetup paperSize="9" scale="41" orientation="portrait" horizontalDpi="1200" verticalDpi="1200" r:id="rId2"/>
  <headerFooter alignWithMargins="0"/>
  <colBreaks count="1" manualBreakCount="1">
    <brk id="4" max="1048575" man="1"/>
  </colBreak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30D2E-4949-4D12-A8BB-D6487FED607D}">
  <dimension ref="A2:Z25"/>
  <sheetViews>
    <sheetView topLeftCell="D1" zoomScale="110" zoomScaleNormal="110" workbookViewId="0">
      <selection activeCell="U13" sqref="U13"/>
    </sheetView>
  </sheetViews>
  <sheetFormatPr defaultRowHeight="13.2"/>
  <cols>
    <col min="4" max="9" width="7.21875" customWidth="1"/>
    <col min="14" max="14" width="9.44140625" bestFit="1" customWidth="1"/>
  </cols>
  <sheetData>
    <row r="2" spans="1:26">
      <c r="A2" s="231"/>
      <c r="D2" t="s">
        <v>182</v>
      </c>
      <c r="E2" s="232" t="s">
        <v>183</v>
      </c>
      <c r="F2" t="s">
        <v>184</v>
      </c>
      <c r="G2" t="s">
        <v>185</v>
      </c>
      <c r="H2" t="s">
        <v>186</v>
      </c>
      <c r="I2" t="s">
        <v>187</v>
      </c>
      <c r="J2" t="s">
        <v>188</v>
      </c>
    </row>
    <row r="3" spans="1:26">
      <c r="H3" t="s">
        <v>178</v>
      </c>
    </row>
    <row r="4" spans="1:26">
      <c r="D4" s="233">
        <v>16</v>
      </c>
      <c r="E4" s="233">
        <v>12</v>
      </c>
      <c r="F4" s="234">
        <v>5</v>
      </c>
      <c r="G4" s="235">
        <v>4</v>
      </c>
      <c r="H4" s="234">
        <v>1</v>
      </c>
      <c r="I4" s="234">
        <v>6</v>
      </c>
      <c r="J4" s="562">
        <v>5</v>
      </c>
      <c r="K4" s="564"/>
      <c r="L4" s="563"/>
      <c r="M4">
        <f>SUM(D4:L4)</f>
        <v>49</v>
      </c>
    </row>
    <row r="5" spans="1:26">
      <c r="D5" s="236">
        <f>+D4/$M$4</f>
        <v>0.32653061224489793</v>
      </c>
      <c r="E5" s="236">
        <f t="shared" ref="E5:J5" si="0">+E4/$M$4</f>
        <v>0.24489795918367346</v>
      </c>
      <c r="F5" s="237">
        <f t="shared" si="0"/>
        <v>0.10204081632653061</v>
      </c>
      <c r="G5" s="238">
        <f t="shared" si="0"/>
        <v>8.1632653061224483E-2</v>
      </c>
      <c r="H5" s="237">
        <f t="shared" si="0"/>
        <v>2.0408163265306121E-2</v>
      </c>
      <c r="I5" s="237">
        <f t="shared" si="0"/>
        <v>0.12244897959183673</v>
      </c>
      <c r="J5" s="237">
        <f t="shared" si="0"/>
        <v>0.10204081632653061</v>
      </c>
      <c r="S5" t="s">
        <v>178</v>
      </c>
    </row>
    <row r="8" spans="1:26" ht="13.8" thickBot="1"/>
    <row r="9" spans="1:26" ht="13.8" thickBot="1">
      <c r="J9" t="s">
        <v>41</v>
      </c>
      <c r="M9" t="s">
        <v>178</v>
      </c>
      <c r="N9" s="852" t="s">
        <v>244</v>
      </c>
      <c r="O9" s="853"/>
      <c r="P9" s="121"/>
      <c r="Q9" s="121"/>
      <c r="R9" s="121"/>
      <c r="S9" s="121"/>
    </row>
    <row r="10" spans="1:26" ht="13.8" thickBot="1">
      <c r="N10" s="854" t="s">
        <v>189</v>
      </c>
      <c r="O10" s="855"/>
      <c r="P10" s="856"/>
      <c r="Q10" s="857" t="s">
        <v>190</v>
      </c>
      <c r="R10" s="858"/>
      <c r="S10" s="859"/>
    </row>
    <row r="11" spans="1:26" ht="13.8" thickBot="1">
      <c r="N11" s="239" t="s">
        <v>191</v>
      </c>
      <c r="O11" s="240" t="s">
        <v>191</v>
      </c>
      <c r="P11" s="241" t="s">
        <v>191</v>
      </c>
      <c r="Q11" s="239" t="s">
        <v>191</v>
      </c>
      <c r="R11" s="240" t="s">
        <v>191</v>
      </c>
      <c r="S11" s="242" t="s">
        <v>191</v>
      </c>
    </row>
    <row r="12" spans="1:26" ht="13.8" thickTop="1">
      <c r="N12" s="243" t="s">
        <v>192</v>
      </c>
      <c r="O12" s="244" t="s">
        <v>193</v>
      </c>
      <c r="P12" s="245" t="s">
        <v>194</v>
      </c>
      <c r="Q12" s="243" t="s">
        <v>192</v>
      </c>
      <c r="R12" s="244" t="s">
        <v>193</v>
      </c>
      <c r="S12" s="246" t="s">
        <v>194</v>
      </c>
    </row>
    <row r="13" spans="1:26" ht="13.8" thickBot="1">
      <c r="N13" s="247">
        <f t="shared" ref="N13:S13" si="1">+U13</f>
        <v>196895</v>
      </c>
      <c r="O13" s="248">
        <f t="shared" si="1"/>
        <v>101311</v>
      </c>
      <c r="P13" s="249">
        <f t="shared" si="1"/>
        <v>95584</v>
      </c>
      <c r="Q13" s="250">
        <f t="shared" si="1"/>
        <v>6302</v>
      </c>
      <c r="R13" s="248">
        <f t="shared" si="1"/>
        <v>2921</v>
      </c>
      <c r="S13" s="251">
        <f t="shared" si="1"/>
        <v>3381</v>
      </c>
      <c r="U13">
        <v>196895</v>
      </c>
      <c r="V13">
        <v>101311</v>
      </c>
      <c r="W13">
        <v>95584</v>
      </c>
      <c r="X13">
        <v>6302</v>
      </c>
      <c r="Y13">
        <v>2921</v>
      </c>
      <c r="Z13">
        <v>3381</v>
      </c>
    </row>
    <row r="15" spans="1:26" ht="13.8" thickBot="1"/>
    <row r="16" spans="1:26" ht="13.8" thickBot="1">
      <c r="N16" s="852" t="s">
        <v>435</v>
      </c>
      <c r="O16" s="853"/>
      <c r="P16" s="121"/>
      <c r="Q16" s="121"/>
      <c r="R16" s="121"/>
      <c r="S16" s="121"/>
    </row>
    <row r="17" spans="14:26" ht="13.8" thickBot="1">
      <c r="N17" s="854" t="s">
        <v>189</v>
      </c>
      <c r="O17" s="855"/>
      <c r="P17" s="856"/>
      <c r="Q17" s="857" t="s">
        <v>190</v>
      </c>
      <c r="R17" s="858"/>
      <c r="S17" s="859"/>
    </row>
    <row r="18" spans="14:26" ht="13.8" thickBot="1">
      <c r="N18" s="239" t="s">
        <v>191</v>
      </c>
      <c r="O18" s="240" t="s">
        <v>191</v>
      </c>
      <c r="P18" s="241" t="s">
        <v>191</v>
      </c>
      <c r="Q18" s="239" t="s">
        <v>191</v>
      </c>
      <c r="R18" s="240" t="s">
        <v>191</v>
      </c>
      <c r="S18" s="242" t="s">
        <v>191</v>
      </c>
    </row>
    <row r="19" spans="14:26" ht="13.8" thickTop="1">
      <c r="N19" s="243" t="s">
        <v>192</v>
      </c>
      <c r="O19" s="244" t="s">
        <v>193</v>
      </c>
      <c r="P19" s="245" t="s">
        <v>194</v>
      </c>
      <c r="Q19" s="243" t="s">
        <v>192</v>
      </c>
      <c r="R19" s="244" t="s">
        <v>193</v>
      </c>
      <c r="S19" s="246" t="s">
        <v>194</v>
      </c>
    </row>
    <row r="20" spans="14:26" ht="13.8" thickBot="1">
      <c r="N20" s="248">
        <f t="shared" ref="N20:S20" si="2">+U20</f>
        <v>173380</v>
      </c>
      <c r="O20" s="248">
        <f t="shared" si="2"/>
        <v>88414</v>
      </c>
      <c r="P20" s="249">
        <f t="shared" si="2"/>
        <v>84966</v>
      </c>
      <c r="Q20" s="250">
        <f t="shared" si="2"/>
        <v>5552</v>
      </c>
      <c r="R20" s="248">
        <f t="shared" si="2"/>
        <v>2597</v>
      </c>
      <c r="S20" s="251">
        <f t="shared" si="2"/>
        <v>2955</v>
      </c>
      <c r="U20">
        <v>173380</v>
      </c>
      <c r="V20">
        <v>88414</v>
      </c>
      <c r="W20">
        <v>84966</v>
      </c>
      <c r="X20">
        <v>5552</v>
      </c>
      <c r="Y20">
        <v>2597</v>
      </c>
      <c r="Z20">
        <v>2955</v>
      </c>
    </row>
    <row r="22" spans="14:26" ht="13.8" thickBot="1"/>
    <row r="23" spans="14:26" ht="13.8" thickBot="1">
      <c r="N23" s="847" t="s">
        <v>189</v>
      </c>
      <c r="O23" s="848"/>
      <c r="P23" s="848"/>
      <c r="Q23" s="849" t="s">
        <v>190</v>
      </c>
      <c r="R23" s="850"/>
      <c r="S23" s="851"/>
    </row>
    <row r="24" spans="14:26">
      <c r="N24" s="252" t="s">
        <v>192</v>
      </c>
      <c r="O24" s="253" t="s">
        <v>193</v>
      </c>
      <c r="P24" s="254" t="s">
        <v>194</v>
      </c>
      <c r="Q24" s="252" t="s">
        <v>192</v>
      </c>
      <c r="R24" s="253" t="s">
        <v>193</v>
      </c>
      <c r="S24" s="255" t="s">
        <v>194</v>
      </c>
    </row>
    <row r="25" spans="14:26" ht="13.8" thickBot="1">
      <c r="N25" s="256">
        <f t="shared" ref="N25:S25" si="3">(N20-N13)/N20</f>
        <v>-0.13562694659130234</v>
      </c>
      <c r="O25" s="257">
        <f t="shared" si="3"/>
        <v>-0.14587056348542085</v>
      </c>
      <c r="P25" s="258">
        <f t="shared" si="3"/>
        <v>-0.12496763411246851</v>
      </c>
      <c r="Q25" s="256">
        <f t="shared" si="3"/>
        <v>-0.13508645533141211</v>
      </c>
      <c r="R25" s="257">
        <f t="shared" si="3"/>
        <v>-0.12475933769734308</v>
      </c>
      <c r="S25" s="259">
        <f t="shared" si="3"/>
        <v>-0.14416243654822336</v>
      </c>
    </row>
  </sheetData>
  <mergeCells count="8">
    <mergeCell ref="N23:P23"/>
    <mergeCell ref="Q23:S23"/>
    <mergeCell ref="N9:O9"/>
    <mergeCell ref="N10:P10"/>
    <mergeCell ref="Q10:S10"/>
    <mergeCell ref="N16:O16"/>
    <mergeCell ref="N17:P17"/>
    <mergeCell ref="Q17:S17"/>
  </mergeCells>
  <phoneticPr fontId="8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ヘッドライン</vt:lpstr>
      <vt:lpstr>スポンサー公告 </vt:lpstr>
      <vt:lpstr>4９ノロウイルス関連情報 </vt:lpstr>
      <vt:lpstr>1</vt:lpstr>
      <vt:lpstr>49　 衛生訓話</vt:lpstr>
      <vt:lpstr>49　食中毒記事等 </vt:lpstr>
      <vt:lpstr>49 海外情報</vt:lpstr>
      <vt:lpstr>48　国内感染症情報</vt:lpstr>
      <vt:lpstr>Sheet1</vt:lpstr>
      <vt:lpstr>49　感染症統計</vt:lpstr>
      <vt:lpstr>49　食品回収</vt:lpstr>
      <vt:lpstr>49　残留農薬など</vt:lpstr>
      <vt:lpstr>49　食品表示</vt:lpstr>
      <vt:lpstr>'1'!Print_Area</vt:lpstr>
      <vt:lpstr>'48　国内感染症情報'!Print_Area</vt:lpstr>
      <vt:lpstr>'49　 衛生訓話'!Print_Area</vt:lpstr>
      <vt:lpstr>'49 海外情報'!Print_Area</vt:lpstr>
      <vt:lpstr>'49　感染症統計'!Print_Area</vt:lpstr>
      <vt:lpstr>'49　残留農薬など'!Print_Area</vt:lpstr>
      <vt:lpstr>'49　食中毒記事等 '!Print_Area</vt:lpstr>
      <vt:lpstr>'49　食品回収'!Print_Area</vt:lpstr>
      <vt:lpstr>'49　食品表示'!Print_Area</vt:lpstr>
      <vt:lpstr>'4９ノロウイルス関連情報 '!Print_Area</vt:lpstr>
      <vt:lpstr>'スポンサー公告 '!Print_Area</vt:lpstr>
      <vt:lpstr>'49　食品表示'!Print_Titles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2017-11-10T10:38:10Z</dcterms:created>
  <dcterms:modified xsi:type="dcterms:W3CDTF">2025-12-14T07:36:19Z</dcterms:modified>
  <cp:category/>
  <cp:contentStatus/>
</cp:coreProperties>
</file>