
<file path=[Content_Types].xml><?xml version="1.0" encoding="utf-8"?>
<Types xmlns="http://schemas.openxmlformats.org/package/2006/content-types">
  <Default Extension="bin" ContentType="application/vnd.openxmlformats-officedocument.spreadsheetml.printerSettings"/>
  <Default Extension="gif" ContentType="image/gif"/>
  <Default Extension="jpg" ContentType="image/jpeg"/>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richData/richValueRel.xml" ContentType="application/vnd.ms-excel.richvaluerel+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codeName="ThisWorkbook" hidePivotFieldList="1"/>
  <xr:revisionPtr revIDLastSave="0" documentId="13_ncr:1_{F9ECF863-8C82-453F-B458-0901B672010C}" xr6:coauthVersionLast="47" xr6:coauthVersionMax="47" xr10:uidLastSave="{00000000-0000-0000-0000-000000000000}"/>
  <bookViews>
    <workbookView xWindow="-108" yWindow="-108" windowWidth="23256" windowHeight="12456" tabRatio="615" firstSheet="1" activeTab="2" xr2:uid="{00000000-000D-0000-FFFF-FFFF00000000}"/>
  </bookViews>
  <sheets>
    <sheet name="ヘッドライン" sheetId="78" state="hidden" r:id="rId1"/>
    <sheet name="スポンサー公告 " sheetId="252" r:id="rId2"/>
    <sheet name="46　ノロウイルス関連情報 " sheetId="101" r:id="rId3"/>
    <sheet name="46 衛生教養" sheetId="289" r:id="rId4"/>
    <sheet name="46　食中毒記事等 " sheetId="29" r:id="rId5"/>
    <sheet name="46 海外情報" sheetId="123" r:id="rId6"/>
    <sheet name="45　国内感染症情報" sheetId="124" r:id="rId7"/>
    <sheet name="46　感染症統計" sheetId="240" r:id="rId8"/>
    <sheet name="Sheet1" sheetId="209" state="hidden" r:id="rId9"/>
    <sheet name="45　食品回収" sheetId="60" r:id="rId10"/>
    <sheet name="46　残留農薬など" sheetId="34" r:id="rId11"/>
    <sheet name="46　食品表示" sheetId="156" r:id="rId12"/>
  </sheets>
  <definedNames>
    <definedName name="_xlnm._FilterDatabase" localSheetId="9" hidden="1">'45　食品回収'!$A$1:$E$49</definedName>
    <definedName name="_xlnm._FilterDatabase" localSheetId="2" hidden="1">'46　ノロウイルス関連情報 '!$A$22:$G$75</definedName>
    <definedName name="_xlnm._FilterDatabase" localSheetId="4" hidden="1">'46　食中毒記事等 '!$A$14:$D$14</definedName>
    <definedName name="_xlnm._FilterDatabase" localSheetId="11" hidden="1">'46　食品表示'!$A$1:$C$1</definedName>
    <definedName name="_xlnm.Print_Area" localSheetId="6">'45　国内感染症情報'!$A$1:$D$34</definedName>
    <definedName name="_xlnm.Print_Area" localSheetId="9">'45　食品回収'!$A$1:$E$53</definedName>
    <definedName name="_xlnm.Print_Area" localSheetId="2">'46　ノロウイルス関連情報 '!$A$19:$N$84</definedName>
    <definedName name="_xlnm.Print_Area" localSheetId="3">'46 衛生教養'!$A$1:$K$70</definedName>
    <definedName name="_xlnm.Print_Area" localSheetId="5">'46 海外情報'!$A$1:$C$45</definedName>
    <definedName name="_xlnm.Print_Area" localSheetId="7">'46　感染症統計'!$A$1:$AC$39</definedName>
    <definedName name="_xlnm.Print_Area" localSheetId="10">'46　残留農薬など'!$A$1:$N$21</definedName>
    <definedName name="_xlnm.Print_Area" localSheetId="4">'46　食中毒記事等 '!$A$1:$D$61</definedName>
    <definedName name="_xlnm.Print_Area" localSheetId="11">'46　食品表示'!$A$1:$C$30</definedName>
    <definedName name="_xlnm.Print_Area" localSheetId="1">'スポンサー公告 '!$A$1:$K$17</definedName>
    <definedName name="_xlnm.Print_Titles" localSheetId="4">'46　食中毒記事等 '!$14:$14</definedName>
    <definedName name="_xlnm.Print_Titles" localSheetId="11">'46　食品表示'!$1:$1</definedName>
    <definedName name="x__Hlk126489292" localSheetId="8">#REF!</definedName>
    <definedName name="x__Hlk126489292">#REF!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8" i="78" l="1"/>
  <c r="B26" i="101" l="1"/>
  <c r="B27" i="101"/>
  <c r="B28" i="101"/>
  <c r="B29" i="101"/>
  <c r="B30" i="101"/>
  <c r="B31" i="101"/>
  <c r="B32" i="101"/>
  <c r="B33" i="101"/>
  <c r="B34" i="101"/>
  <c r="B35" i="101"/>
  <c r="B36" i="101"/>
  <c r="B37" i="101"/>
  <c r="B38" i="101"/>
  <c r="B39" i="101"/>
  <c r="B40" i="101"/>
  <c r="B41" i="101"/>
  <c r="B42" i="101"/>
  <c r="B43" i="101"/>
  <c r="B44" i="101"/>
  <c r="B45" i="101"/>
  <c r="B46" i="101"/>
  <c r="B47" i="101"/>
  <c r="B48" i="101"/>
  <c r="B49" i="101"/>
  <c r="B50" i="101"/>
  <c r="B51" i="101"/>
  <c r="B52" i="101"/>
  <c r="B53" i="101"/>
  <c r="B54" i="101"/>
  <c r="B55" i="101"/>
  <c r="B56" i="101"/>
  <c r="B57" i="101"/>
  <c r="B58" i="101"/>
  <c r="B59" i="101"/>
  <c r="B60" i="101"/>
  <c r="B61" i="101"/>
  <c r="B62" i="101"/>
  <c r="B63" i="101"/>
  <c r="B64" i="101"/>
  <c r="B65" i="101"/>
  <c r="B66" i="101"/>
  <c r="B67" i="101"/>
  <c r="B68" i="101"/>
  <c r="B69" i="101"/>
  <c r="B10" i="78"/>
  <c r="L4" i="240" l="1"/>
  <c r="AA4" i="240"/>
  <c r="M4" i="209"/>
  <c r="D5" i="209" s="1"/>
  <c r="H5" i="209" l="1"/>
  <c r="G5" i="209"/>
  <c r="J5" i="209"/>
  <c r="F5" i="209"/>
  <c r="E5" i="209"/>
  <c r="I5" i="209"/>
  <c r="D2" i="124"/>
  <c r="G61" i="101"/>
  <c r="J4" i="240" l="1"/>
  <c r="K4" i="240"/>
  <c r="Y4" i="240"/>
  <c r="Z4" i="240"/>
  <c r="B15" i="78" l="1"/>
  <c r="B11" i="78" l="1"/>
  <c r="X4" i="240" l="1"/>
  <c r="G23" i="101" l="1"/>
  <c r="G24" i="101"/>
  <c r="B24" i="101" s="1"/>
  <c r="V4" i="240" l="1"/>
  <c r="G4" i="240"/>
  <c r="H4" i="240"/>
  <c r="W4" i="240"/>
  <c r="B14" i="78" l="1"/>
  <c r="F4" i="240"/>
  <c r="U4" i="240"/>
  <c r="N20" i="209"/>
  <c r="N13" i="209"/>
  <c r="B13" i="78" l="1"/>
  <c r="B16" i="78"/>
  <c r="G52" i="101" l="1"/>
  <c r="P23" i="240"/>
  <c r="AC21" i="240"/>
  <c r="N21" i="240"/>
  <c r="AC20" i="240"/>
  <c r="N20" i="240"/>
  <c r="AC19" i="240"/>
  <c r="N19" i="240"/>
  <c r="AC18" i="240"/>
  <c r="N18" i="240"/>
  <c r="AC17" i="240"/>
  <c r="N17" i="240"/>
  <c r="AC16" i="240"/>
  <c r="N16" i="240"/>
  <c r="AC15" i="240"/>
  <c r="N15" i="240"/>
  <c r="AC14" i="240"/>
  <c r="N14" i="240"/>
  <c r="AC13" i="240"/>
  <c r="N13" i="240"/>
  <c r="AC12" i="240"/>
  <c r="N12" i="240"/>
  <c r="AC11" i="240"/>
  <c r="N11" i="240"/>
  <c r="AC10" i="240"/>
  <c r="N10" i="240"/>
  <c r="AC9" i="240"/>
  <c r="N9" i="240"/>
  <c r="AC8" i="240"/>
  <c r="N8" i="240"/>
  <c r="AC7" i="240"/>
  <c r="N7" i="240"/>
  <c r="AB4" i="240"/>
  <c r="T4" i="240"/>
  <c r="S4" i="240"/>
  <c r="R4" i="240"/>
  <c r="Q4" i="240"/>
  <c r="P4" i="240"/>
  <c r="M4" i="240"/>
  <c r="I4" i="240"/>
  <c r="E4" i="240"/>
  <c r="D4" i="240"/>
  <c r="C4" i="240"/>
  <c r="B4" i="240"/>
  <c r="N4" i="240" l="1"/>
  <c r="AC4" i="240"/>
  <c r="S13" i="209" l="1"/>
  <c r="R13" i="209"/>
  <c r="Q13" i="209"/>
  <c r="P13" i="209"/>
  <c r="O13" i="209"/>
  <c r="S20" i="209"/>
  <c r="R20" i="209"/>
  <c r="Q20" i="209"/>
  <c r="P20" i="209"/>
  <c r="O20" i="209"/>
  <c r="G25" i="101"/>
  <c r="B25" i="101" s="1"/>
  <c r="G26" i="101"/>
  <c r="G70" i="101" l="1"/>
  <c r="B70" i="101" s="1"/>
  <c r="Q25" i="209" l="1"/>
  <c r="N25" i="209"/>
  <c r="R25" i="209"/>
  <c r="O25" i="209"/>
  <c r="P25" i="209"/>
  <c r="S25" i="209"/>
  <c r="B12" i="78" l="1"/>
  <c r="G27" i="101" l="1"/>
  <c r="G28" i="101"/>
  <c r="G29" i="101"/>
  <c r="G30" i="101"/>
  <c r="G31" i="101"/>
  <c r="G32" i="101"/>
  <c r="G33" i="101"/>
  <c r="G34" i="101"/>
  <c r="G35" i="101"/>
  <c r="G36" i="101"/>
  <c r="G37" i="101"/>
  <c r="G38" i="101"/>
  <c r="G39" i="101"/>
  <c r="G40" i="101"/>
  <c r="G41" i="101"/>
  <c r="G42" i="101"/>
  <c r="G43" i="101"/>
  <c r="G44" i="101"/>
  <c r="G45" i="101"/>
  <c r="G46" i="101"/>
  <c r="G47" i="101"/>
  <c r="G48" i="101"/>
  <c r="G49" i="101"/>
  <c r="G50" i="101"/>
  <c r="G51" i="101"/>
  <c r="G53" i="101"/>
  <c r="G54" i="101"/>
  <c r="G55" i="101"/>
  <c r="G56" i="101"/>
  <c r="G57" i="101"/>
  <c r="G58" i="101"/>
  <c r="G59" i="101"/>
  <c r="G60" i="101"/>
  <c r="G62" i="101"/>
  <c r="G63" i="101"/>
  <c r="G64" i="101"/>
  <c r="G65" i="101"/>
  <c r="G66" i="101"/>
  <c r="G67" i="101"/>
  <c r="G68" i="101"/>
  <c r="G69" i="101"/>
  <c r="B23" i="101"/>
  <c r="M71" i="101"/>
  <c r="N71" i="101"/>
  <c r="G75" i="101"/>
  <c r="G74" i="101"/>
  <c r="G73" i="101"/>
  <c r="M75" i="101" l="1"/>
  <c r="B17" i="78"/>
  <c r="G11" i="78" l="1"/>
  <c r="F11" i="78" l="1"/>
  <c r="I74" i="101" l="1"/>
  <c r="I73" i="101"/>
  <c r="H11" i="78" s="1"/>
  <c r="K75" i="101"/>
  <c r="F75" i="101"/>
  <c r="D9" i="156"/>
  <c r="D9" i="156" a="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C10" authorId="0" shapeId="0" xr:uid="{EB2F2F72-B6C7-4C76-B268-7F746CB481E2}">
      <text>
        <r>
          <rPr>
            <b/>
            <sz val="9"/>
            <color indexed="81"/>
            <rFont val="ＭＳ Ｐゴシック"/>
            <family val="3"/>
            <charset val="128"/>
          </rPr>
          <t>作成者:</t>
        </r>
        <r>
          <rPr>
            <sz val="9"/>
            <color indexed="81"/>
            <rFont val="ＭＳ Ｐゴシック"/>
            <family val="3"/>
            <charset val="128"/>
          </rPr>
          <t xml:space="preserve">
コロナ流行時期</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1">
    <bk>
      <extLst>
        <ext uri="{3e2802c4-a4d2-4d8b-9148-e3be6c30e623}">
          <xlrd:rvb i="0"/>
        </ext>
      </extLst>
    </bk>
  </futureMetadata>
  <futureMetadata name="XLDAPR" count="1">
    <bk>
      <extLst>
        <ext uri="{bdbb8cdc-fa1e-496e-a857-3c3f30c029c3}">
          <xda:dynamicArrayProperties fDynamic="1" fCollapsed="0"/>
        </ext>
      </extLst>
    </bk>
  </futureMetadata>
  <cellMetadata count="1">
    <bk>
      <rc t="2" v="0"/>
    </bk>
  </cellMetadata>
  <valueMetadata count="1">
    <bk>
      <rc t="1" v="0"/>
    </bk>
  </valueMetadata>
</metadata>
</file>

<file path=xl/sharedStrings.xml><?xml version="1.0" encoding="utf-8"?>
<sst xmlns="http://schemas.openxmlformats.org/spreadsheetml/2006/main" count="723" uniqueCount="509">
  <si>
    <t>皆様  週刊情報2024-10(9)を配信いたします</t>
    <phoneticPr fontId="5"/>
  </si>
  <si>
    <t>l</t>
    <phoneticPr fontId="29"/>
  </si>
  <si>
    <t>　　　　◆商業的目的を理由とする無断転用を禁止します</t>
    <phoneticPr fontId="5"/>
  </si>
  <si>
    <t xml:space="preserve"> </t>
    <phoneticPr fontId="5"/>
  </si>
  <si>
    <t>　　　　フード・セーフティー　http://www7b.biglobe.ne.jp/~food-safty/　　更新2023/12/10</t>
    <phoneticPr fontId="5"/>
  </si>
  <si>
    <t>　　　　◆配信停止・お客様情報の変更◆ 本メールへの返信でご連絡ください</t>
    <phoneticPr fontId="5"/>
  </si>
  <si>
    <t xml:space="preserve">　　週刊情報の概要 </t>
    <phoneticPr fontId="5"/>
  </si>
  <si>
    <t>************************************************************************</t>
    <phoneticPr fontId="5"/>
  </si>
  <si>
    <t>1.　食中毒</t>
    <rPh sb="3" eb="6">
      <t>ショクチュウドク</t>
    </rPh>
    <phoneticPr fontId="29"/>
  </si>
  <si>
    <t>2.　ノロウイルス</t>
    <phoneticPr fontId="29"/>
  </si>
  <si>
    <t xml:space="preserve"> 全国指数</t>
    <phoneticPr fontId="5"/>
  </si>
  <si>
    <t xml:space="preserve">3．残留農薬等  　　         </t>
    <phoneticPr fontId="5"/>
  </si>
  <si>
    <t xml:space="preserve">4．食品表示 　　   　      </t>
    <phoneticPr fontId="5"/>
  </si>
  <si>
    <t>5．海外情報              　</t>
    <phoneticPr fontId="5"/>
  </si>
  <si>
    <t>　　　　　　　　　　　　　=+'44　海外情報'!B18</t>
    <phoneticPr fontId="5"/>
  </si>
  <si>
    <t>　</t>
    <phoneticPr fontId="29"/>
  </si>
  <si>
    <t xml:space="preserve">6．感染症統計        </t>
    <phoneticPr fontId="5"/>
  </si>
  <si>
    <t>　</t>
    <phoneticPr fontId="5"/>
  </si>
  <si>
    <t>7．感染症情報       　    　</t>
    <phoneticPr fontId="5"/>
  </si>
  <si>
    <t>8．衛生訓話</t>
    <rPh sb="2" eb="4">
      <t>エイセイ</t>
    </rPh>
    <rPh sb="4" eb="6">
      <t>クンワ</t>
    </rPh>
    <phoneticPr fontId="5"/>
  </si>
  <si>
    <t>9．スポンサー広告</t>
    <rPh sb="7" eb="9">
      <t>コウコク</t>
    </rPh>
    <phoneticPr fontId="5"/>
  </si>
  <si>
    <t>　</t>
  </si>
  <si>
    <t>以下に貼り付け</t>
    <rPh sb="0" eb="2">
      <t>イカ</t>
    </rPh>
    <rPh sb="3" eb="4">
      <t>ハ</t>
    </rPh>
    <rPh sb="5" eb="6">
      <t>ツ</t>
    </rPh>
    <phoneticPr fontId="5"/>
  </si>
  <si>
    <t xml:space="preserve"> </t>
    <phoneticPr fontId="29"/>
  </si>
  <si>
    <t>飲食店で食中毒が発生したらどうなる？実際に起こりうるトラブル</t>
  </si>
  <si>
    <t>トップページ ＞ 食中毒が発生したらどうなる</t>
  </si>
  <si>
    <t>食中毒の危険性はどこでもあるもの</t>
  </si>
  <si>
    <r>
      <rPr>
        <sz val="12"/>
        <color rgb="FF333333"/>
        <rFont val="ＭＳ Ｐゴシック"/>
        <family val="3"/>
        <charset val="128"/>
      </rPr>
      <t>飲食店経営者ならば誰でも</t>
    </r>
    <r>
      <rPr>
        <b/>
        <sz val="12"/>
        <color rgb="FFFF0A0A"/>
        <rFont val="ＭＳ Ｐゴシック"/>
        <family val="3"/>
        <charset val="128"/>
      </rPr>
      <t>食中毒</t>
    </r>
    <r>
      <rPr>
        <sz val="12"/>
        <color rgb="FF333333"/>
        <rFont val="ＭＳ Ｐゴシック"/>
        <family val="3"/>
        <charset val="128"/>
      </rPr>
      <t>を危惧しているものです。しかし、生魚、生野菜、生肉以外にも焼き鳥やハンバーガーなど</t>
    </r>
    <r>
      <rPr>
        <sz val="12"/>
        <color rgb="FF333333"/>
        <rFont val="&amp;quot"/>
        <family val="2"/>
      </rPr>
      <t>…</t>
    </r>
    <r>
      <rPr>
        <sz val="12"/>
        <color rgb="FF333333"/>
        <rFont val="ＭＳ Ｐゴシック"/>
        <family val="3"/>
        <charset val="128"/>
      </rPr>
      <t>様々な飲食店から食中毒は散見されます。どのような食材、調理方法でも確実に防げるというわけではない病気であるだけに、</t>
    </r>
    <r>
      <rPr>
        <sz val="12"/>
        <color rgb="FF333333"/>
        <rFont val="&amp;quot"/>
        <family val="2"/>
      </rPr>
      <t>24</t>
    </r>
    <r>
      <rPr>
        <sz val="12"/>
        <color rgb="FF333333"/>
        <rFont val="ＭＳ Ｐゴシック"/>
        <family val="3"/>
        <charset val="128"/>
      </rPr>
      <t>時間</t>
    </r>
    <r>
      <rPr>
        <sz val="12"/>
        <color rgb="FF333333"/>
        <rFont val="&amp;quot"/>
        <family val="2"/>
      </rPr>
      <t>365</t>
    </r>
    <r>
      <rPr>
        <sz val="12"/>
        <color rgb="FF333333"/>
        <rFont val="ＭＳ Ｐゴシック"/>
        <family val="3"/>
        <charset val="128"/>
      </rPr>
      <t>日の間、経営者は常に食中毒に注意を払わなくてはいけないのです。</t>
    </r>
    <phoneticPr fontId="29"/>
  </si>
  <si>
    <t>食中毒が発生したらどうなるのか</t>
  </si>
  <si>
    <r>
      <t>食中毒を発生させた店舗には一度も経験したことのないような</t>
    </r>
    <r>
      <rPr>
        <b/>
        <sz val="12"/>
        <color rgb="FF333333"/>
        <rFont val="&amp;quot"/>
        <family val="2"/>
      </rPr>
      <t>イレギュラーな業務</t>
    </r>
    <r>
      <rPr>
        <sz val="12"/>
        <color rgb="FF333333"/>
        <rFont val="&amp;quot"/>
        <family val="2"/>
      </rPr>
      <t>が発生します。経営者は</t>
    </r>
    <r>
      <rPr>
        <b/>
        <sz val="12"/>
        <color rgb="FF333333"/>
        <rFont val="&amp;quot"/>
        <family val="2"/>
      </rPr>
      <t>従業員に必要以上の負担をかけない</t>
    </r>
    <r>
      <rPr>
        <sz val="12"/>
        <color rgb="FF333333"/>
        <rFont val="&amp;quot"/>
        <family val="2"/>
      </rPr>
      <t>ためにも、どのような事態が起こりうるかしっかりと確認しておきましょう。</t>
    </r>
  </si>
  <si>
    <t>クレームや質問が大量に押し寄せる</t>
  </si>
  <si>
    <t>食中毒が発生したことが公にされれば、該当する飲食店を利用したお客様は自分が食中毒を発生させた料理を口にしてないか心配になります。そのため、店舗に対してお客様の不安を直接反映させた厳しいクレームが多量に押し寄せることになるでしょう。想定外の事態に従業員側の戸惑いも大きいかもしれませんが、冷静に対処できるように想定質問等を考えておくと良いです。</t>
    <phoneticPr fontId="29"/>
  </si>
  <si>
    <t>保健所の検査が入る</t>
  </si>
  <si>
    <r>
      <rPr>
        <sz val="12"/>
        <color rgb="FF333333"/>
        <rFont val="ＭＳ Ｐゴシック"/>
        <family val="3"/>
        <charset val="128"/>
      </rPr>
      <t>保健所は、</t>
    </r>
    <r>
      <rPr>
        <b/>
        <sz val="12"/>
        <color rgb="FF333333"/>
        <rFont val="ＭＳ Ｐゴシック"/>
        <family val="3"/>
        <charset val="128"/>
      </rPr>
      <t>各地域の住民の健康や住まい環境などを快適なものへ</t>
    </r>
    <r>
      <rPr>
        <sz val="12"/>
        <color rgb="FF333333"/>
        <rFont val="ＭＳ Ｐゴシック"/>
        <family val="3"/>
        <charset val="128"/>
      </rPr>
      <t>と推進するために全国に設置された行政機関です。中には疾病の予防や保険・衛生環境について取り扱う業務もあるため、食中毒が発生すれば保健所が飲食店に対して立入検査をすることになります。検査においては資料提出が求められることもあるので、食中毒が発生したらスムーズに検査が行われるように書類を準備しておきましょう。</t>
    </r>
    <phoneticPr fontId="29"/>
  </si>
  <si>
    <t>営業停止からの店舗閉鎖</t>
  </si>
  <si>
    <r>
      <t>食中毒が起これば飲食店は</t>
    </r>
    <r>
      <rPr>
        <b/>
        <sz val="12"/>
        <color rgb="FFFF0A0A"/>
        <rFont val="&amp;quot"/>
        <family val="2"/>
      </rPr>
      <t>店舗閉鎖</t>
    </r>
    <r>
      <rPr>
        <sz val="12"/>
        <color rgb="FF333333"/>
        <rFont val="&amp;quot"/>
        <family val="2"/>
      </rPr>
      <t>を行うべきとされています。</t>
    </r>
  </si>
  <si>
    <r>
      <rPr>
        <sz val="12"/>
        <color rgb="FF333333"/>
        <rFont val="ＭＳ Ｐゴシック"/>
        <family val="3"/>
        <charset val="128"/>
      </rPr>
      <t>チェーン店の場合は同一のマニュアルで調理が実行されることが多いため、原因が究明されるまでは被害の拡大を防ぐ意味でも全国に展開する</t>
    </r>
    <r>
      <rPr>
        <b/>
        <sz val="12"/>
        <color rgb="FF333333"/>
        <rFont val="ＭＳ Ｐゴシック"/>
        <family val="3"/>
        <charset val="128"/>
      </rPr>
      <t>すべての系列店舗が一時休業</t>
    </r>
    <r>
      <rPr>
        <sz val="12"/>
        <color rgb="FF333333"/>
        <rFont val="ＭＳ Ｐゴシック"/>
        <family val="3"/>
        <charset val="128"/>
      </rPr>
      <t>を余儀なくされることも考えられるでしょう。経営者側としてはその間非常に忙しい時期に入ります。店舗を維持するため、そして従業員の休業期間の給与を確保するための対応を行うことが必要になるでしょう。お客様に対して真摯な対応をするとともに、従業員にも配慮を怠らないようにしなくてはいけません。</t>
    </r>
    <phoneticPr fontId="29"/>
  </si>
  <si>
    <t>原因を知って予防することが重要</t>
  </si>
  <si>
    <t>食中毒は「サルモネラ菌」「腸炎ビブリオ菌」「カンピロバクター」などの、十分に加熱していない食材や生の食材が原因で発生する菌をはじめ、「黄色ブドウ球菌」などの人の皮膚にいる菌が付着して損害を与える場合が考えられます。それらは調理方法を工夫したり、手洗いを徹底したりすることで防げる場合が大多数です。常日頃から食中毒発生防止の意識を従業員に徹底するためにも、調理時や調理前のマニュアルをしっかりと見直して予防策を練っておくことが大切になるのではないでしょうか。</t>
    <phoneticPr fontId="29"/>
  </si>
  <si>
    <t>ノロウイルス指数平年同等　散発事故発生</t>
    <rPh sb="6" eb="8">
      <t>シスウ</t>
    </rPh>
    <rPh sb="8" eb="10">
      <t>ヘイネン</t>
    </rPh>
    <rPh sb="10" eb="12">
      <t>ドウトウ</t>
    </rPh>
    <rPh sb="13" eb="15">
      <t>サンパツ</t>
    </rPh>
    <rPh sb="15" eb="17">
      <t>ジコ</t>
    </rPh>
    <rPh sb="17" eb="19">
      <t>ハッセイ</t>
    </rPh>
    <phoneticPr fontId="5"/>
  </si>
  <si>
    <t>出典:東京都感染症情報センター</t>
    <rPh sb="0" eb="2">
      <t>シュッテン</t>
    </rPh>
    <rPh sb="3" eb="6">
      <t>トウキョウト</t>
    </rPh>
    <rPh sb="6" eb="9">
      <t>カンセンショウ</t>
    </rPh>
    <rPh sb="9" eb="11">
      <t>ジョウホウ</t>
    </rPh>
    <phoneticPr fontId="5"/>
  </si>
  <si>
    <t xml:space="preserve"> </t>
    <phoneticPr fontId="81"/>
  </si>
  <si>
    <t>　　　　レベル5</t>
    <phoneticPr fontId="5"/>
  </si>
  <si>
    <t>　　　　レベル4</t>
    <phoneticPr fontId="5"/>
  </si>
  <si>
    <t>　　　　レベル3</t>
    <phoneticPr fontId="5"/>
  </si>
  <si>
    <r>
      <t xml:space="preserve">　    </t>
    </r>
    <r>
      <rPr>
        <sz val="9"/>
        <rFont val="ＭＳ Ｐゴシック"/>
        <family val="3"/>
        <charset val="128"/>
      </rPr>
      <t>レベル2</t>
    </r>
    <phoneticPr fontId="5"/>
  </si>
  <si>
    <r>
      <t xml:space="preserve">       </t>
    </r>
    <r>
      <rPr>
        <sz val="9"/>
        <rFont val="ＭＳ Ｐゴシック"/>
        <family val="3"/>
        <charset val="128"/>
      </rPr>
      <t xml:space="preserve"> レベル1</t>
    </r>
    <phoneticPr fontId="5"/>
  </si>
  <si>
    <t>地方衛生研究所情報</t>
    <rPh sb="0" eb="2">
      <t>チホウ</t>
    </rPh>
    <rPh sb="2" eb="4">
      <t>エイセイ</t>
    </rPh>
    <rPh sb="4" eb="6">
      <t>ケンキュウ</t>
    </rPh>
    <rPh sb="6" eb="7">
      <t>ショ</t>
    </rPh>
    <rPh sb="7" eb="9">
      <t>ジョウホウ</t>
    </rPh>
    <phoneticPr fontId="5"/>
  </si>
  <si>
    <t>傾向</t>
    <rPh sb="0" eb="2">
      <t>ケイコウ</t>
    </rPh>
    <phoneticPr fontId="5"/>
  </si>
  <si>
    <t>出典：地方衛生研究所ネットワーク</t>
    <rPh sb="0" eb="2">
      <t>シュッテン</t>
    </rPh>
    <rPh sb="3" eb="5">
      <t>チホウ</t>
    </rPh>
    <rPh sb="5" eb="7">
      <t>エイセイ</t>
    </rPh>
    <rPh sb="7" eb="9">
      <t>ケンキュウ</t>
    </rPh>
    <rPh sb="9" eb="10">
      <t>ジョ</t>
    </rPh>
    <phoneticPr fontId="5"/>
  </si>
  <si>
    <t>http://idsc.tokyo-eiken.go.jp/diseases/gastro/gastro/</t>
    <phoneticPr fontId="5"/>
  </si>
  <si>
    <t>流行警報</t>
    <rPh sb="0" eb="2">
      <t>リュウコウ</t>
    </rPh>
    <rPh sb="2" eb="4">
      <t>ケイホウ</t>
    </rPh>
    <phoneticPr fontId="5"/>
  </si>
  <si>
    <t>警戒警報</t>
    <rPh sb="0" eb="2">
      <t>ケイカイ</t>
    </rPh>
    <rPh sb="2" eb="4">
      <t>ケイホウ</t>
    </rPh>
    <phoneticPr fontId="5"/>
  </si>
  <si>
    <t>低散発</t>
    <rPh sb="0" eb="1">
      <t>テイ</t>
    </rPh>
    <rPh sb="1" eb="3">
      <t>サンパツ</t>
    </rPh>
    <phoneticPr fontId="5"/>
  </si>
  <si>
    <t>定点観測値</t>
    <rPh sb="0" eb="2">
      <t>テイテン</t>
    </rPh>
    <rPh sb="2" eb="4">
      <t>カンソク</t>
    </rPh>
    <rPh sb="4" eb="5">
      <t>アタイ</t>
    </rPh>
    <phoneticPr fontId="5"/>
  </si>
  <si>
    <t>▲:減少</t>
    <rPh sb="2" eb="4">
      <t>ゲンショウ</t>
    </rPh>
    <phoneticPr fontId="5"/>
  </si>
  <si>
    <t>都道府県名</t>
  </si>
  <si>
    <t>流行　　☆増加　★減少☆★1つで約1ポイント</t>
    <rPh sb="0" eb="2">
      <t>リュウコウ</t>
    </rPh>
    <rPh sb="5" eb="7">
      <t>ゾウカ</t>
    </rPh>
    <rPh sb="9" eb="11">
      <t>ゲンショウ</t>
    </rPh>
    <phoneticPr fontId="5"/>
  </si>
  <si>
    <r>
      <t>大量発症事故（業種／内容）　　</t>
    </r>
    <r>
      <rPr>
        <b/>
        <sz val="12"/>
        <color indexed="53"/>
        <rFont val="ＭＳ Ｐゴシック"/>
        <family val="3"/>
        <charset val="128"/>
      </rPr>
      <t>今週 　, 　</t>
    </r>
    <r>
      <rPr>
        <b/>
        <sz val="12"/>
        <rFont val="ＭＳ Ｐゴシック"/>
        <family val="3"/>
        <charset val="128"/>
      </rPr>
      <t>先週</t>
    </r>
    <rPh sb="0" eb="2">
      <t>タイリョウ</t>
    </rPh>
    <rPh sb="2" eb="4">
      <t>ハッショウ</t>
    </rPh>
    <rPh sb="4" eb="6">
      <t>ジコ</t>
    </rPh>
    <rPh sb="7" eb="9">
      <t>ギョウシュ</t>
    </rPh>
    <rPh sb="10" eb="12">
      <t>ナイヨウ</t>
    </rPh>
    <rPh sb="15" eb="17">
      <t>コンシュウ</t>
    </rPh>
    <rPh sb="22" eb="24">
      <t>センシュウ</t>
    </rPh>
    <phoneticPr fontId="5"/>
  </si>
  <si>
    <t>ニュースソース</t>
  </si>
  <si>
    <t>日時</t>
    <rPh sb="0" eb="2">
      <t>ニチジ</t>
    </rPh>
    <phoneticPr fontId="5"/>
  </si>
  <si>
    <t>北海道</t>
  </si>
  <si>
    <t>北海道</t>
    <rPh sb="0" eb="3">
      <t>ホッカイドウ</t>
    </rPh>
    <phoneticPr fontId="81"/>
  </si>
  <si>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</si>
  <si>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</si>
  <si>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</si>
  <si>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</si>
  <si>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</si>
  <si>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</si>
  <si>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</si>
  <si>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</si>
  <si>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</si>
  <si>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</si>
  <si>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</si>
  <si>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</si>
  <si>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</si>
  <si>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</si>
  <si>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</si>
  <si>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</si>
  <si>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</si>
  <si>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</si>
  <si>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</si>
  <si>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</si>
  <si>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</si>
  <si>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</si>
  <si>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</si>
  <si>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</si>
  <si>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</si>
  <si>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</si>
  <si>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</si>
  <si>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</si>
  <si>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</si>
  <si>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</si>
  <si>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</si>
  <si>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</si>
  <si>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</si>
  <si>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</si>
  <si>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</si>
  <si>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</si>
  <si>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</si>
  <si>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</si>
  <si>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</si>
  <si>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</si>
  <si>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</si>
  <si>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</si>
  <si>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</si>
  <si>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</si>
  <si>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</si>
  <si>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全国</t>
  </si>
  <si>
    <t>今週</t>
    <rPh sb="0" eb="2">
      <t>コンシュウ</t>
    </rPh>
    <phoneticPr fontId="5"/>
  </si>
  <si>
    <t>先週に比べて全国平均は</t>
    <phoneticPr fontId="5"/>
  </si>
  <si>
    <t>　：先週より</t>
  </si>
  <si>
    <t>東京都は</t>
  </si>
  <si>
    <t>　：先週より</t>
    <phoneticPr fontId="5"/>
  </si>
  <si>
    <t>最高指数は</t>
    <phoneticPr fontId="5"/>
  </si>
  <si>
    <t>全国で10.00を超える都道府県数は</t>
    <rPh sb="0" eb="2">
      <t>ゼンコク</t>
    </rPh>
    <rPh sb="9" eb="10">
      <t>コ</t>
    </rPh>
    <rPh sb="12" eb="16">
      <t>トドウフケン</t>
    </rPh>
    <rPh sb="16" eb="17">
      <t>スウ</t>
    </rPh>
    <phoneticPr fontId="5"/>
  </si>
  <si>
    <t>増減</t>
    <rPh sb="0" eb="2">
      <t>ゾウゲン</t>
    </rPh>
    <phoneticPr fontId="5"/>
  </si>
  <si>
    <t>　　　　　　　　　　　　　　　　　　　　　　　　　　　　　　　　　　　　</t>
    <phoneticPr fontId="5"/>
  </si>
  <si>
    <t>発生</t>
    <rPh sb="0" eb="2">
      <t>ハッセイ</t>
    </rPh>
    <phoneticPr fontId="5"/>
  </si>
  <si>
    <t>ソース</t>
    <phoneticPr fontId="5"/>
  </si>
  <si>
    <t>日付</t>
    <rPh sb="0" eb="2">
      <t>ヒヅケ</t>
    </rPh>
    <phoneticPr fontId="5"/>
  </si>
  <si>
    <t xml:space="preserve">                        </t>
    <phoneticPr fontId="5"/>
  </si>
  <si>
    <t>1類感染症</t>
  </si>
  <si>
    <t>報告なし</t>
    <rPh sb="0" eb="2">
      <t>ホウコク</t>
    </rPh>
    <phoneticPr fontId="5"/>
  </si>
  <si>
    <t>2類感染症</t>
    <phoneticPr fontId="5"/>
  </si>
  <si>
    <t>指定感染症 新型コロナウイルス感染症</t>
    <phoneticPr fontId="5"/>
  </si>
  <si>
    <t>厚生労働省：国内の発生状況など
https://www.mhlw.go.jp/stf/covid-19/kokunainohasseijoukyou.html#h2_1
厚生労働省：データからわかる－新型コロナウイルス感染症情報－
https：//covid19.mhlw.go.jp/</t>
    <phoneticPr fontId="81"/>
  </si>
  <si>
    <t>https://www.mhlw.go.jp/stf/covid-19/kokunainohasseijoukyou.html#h2_1</t>
    <phoneticPr fontId="81"/>
  </si>
  <si>
    <t>厚生労働省：データからわかる－新型コロナウイルス感染症情報－</t>
    <phoneticPr fontId="81"/>
  </si>
  <si>
    <t>https：//covid19.mhlw.go.jp/</t>
    <phoneticPr fontId="81"/>
  </si>
  <si>
    <t>腸管出血性大腸菌感染症</t>
    <phoneticPr fontId="5"/>
  </si>
  <si>
    <t>4類感染症</t>
    <phoneticPr fontId="81"/>
  </si>
  <si>
    <t>インフルエンザ
と
新型コロナ</t>
    <rPh sb="10" eb="12">
      <t>シンガタ</t>
    </rPh>
    <phoneticPr fontId="81"/>
  </si>
  <si>
    <t>注意</t>
    <rPh sb="0" eb="2">
      <t>チュウイ</t>
    </rPh>
    <phoneticPr fontId="81"/>
  </si>
  <si>
    <t>国・地域</t>
    <rPh sb="0" eb="1">
      <t>クニ</t>
    </rPh>
    <rPh sb="2" eb="4">
      <t>チイキ</t>
    </rPh>
    <phoneticPr fontId="5"/>
  </si>
  <si>
    <t>届出感染症　第三類　細菌性赤痢菌</t>
    <rPh sb="0" eb="2">
      <t>トドケデ</t>
    </rPh>
    <rPh sb="2" eb="4">
      <t>カンセン</t>
    </rPh>
    <rPh sb="4" eb="5">
      <t>ショウ</t>
    </rPh>
    <rPh sb="6" eb="7">
      <t>ダイ</t>
    </rPh>
    <rPh sb="7" eb="8">
      <t>サン</t>
    </rPh>
    <rPh sb="8" eb="9">
      <t>タグイ</t>
    </rPh>
    <rPh sb="10" eb="13">
      <t>サイキンセイ</t>
    </rPh>
    <rPh sb="13" eb="15">
      <t>セキリ</t>
    </rPh>
    <rPh sb="15" eb="16">
      <t>キン</t>
    </rPh>
    <phoneticPr fontId="5"/>
  </si>
  <si>
    <r>
      <t>全国 報告数推移　　　　　　</t>
    </r>
    <r>
      <rPr>
        <b/>
        <sz val="11"/>
        <rFont val="ＭＳ Ｐゴシック"/>
        <family val="3"/>
        <charset val="128"/>
      </rPr>
      <t>届出患者数（人）</t>
    </r>
    <rPh sb="14" eb="16">
      <t>トドケデ</t>
    </rPh>
    <rPh sb="16" eb="19">
      <t>カンジャスウ</t>
    </rPh>
    <rPh sb="20" eb="21">
      <t>ニン</t>
    </rPh>
    <phoneticPr fontId="5"/>
  </si>
  <si>
    <t>1月</t>
    <rPh sb="1" eb="2">
      <t>ガツ</t>
    </rPh>
    <phoneticPr fontId="81"/>
  </si>
  <si>
    <t>2月</t>
  </si>
  <si>
    <t>3月</t>
  </si>
  <si>
    <t>4月</t>
  </si>
  <si>
    <t>5月</t>
  </si>
  <si>
    <t>6月</t>
  </si>
  <si>
    <t>7月</t>
  </si>
  <si>
    <t>8月</t>
  </si>
  <si>
    <t>9月</t>
  </si>
  <si>
    <t>10月</t>
  </si>
  <si>
    <t>11月</t>
  </si>
  <si>
    <t>12月</t>
  </si>
  <si>
    <t>合計</t>
    <rPh sb="0" eb="2">
      <t>ゴウケイ</t>
    </rPh>
    <phoneticPr fontId="5"/>
  </si>
  <si>
    <t>合計</t>
  </si>
  <si>
    <t>今週</t>
    <rPh sb="0" eb="2">
      <t>コンシュウ</t>
    </rPh>
    <phoneticPr fontId="81"/>
  </si>
  <si>
    <t>2024年</t>
    <rPh sb="4" eb="5">
      <t>ネン</t>
    </rPh>
    <phoneticPr fontId="81"/>
  </si>
  <si>
    <t>2023年</t>
    <phoneticPr fontId="5"/>
  </si>
  <si>
    <t>2022年</t>
    <phoneticPr fontId="5"/>
  </si>
  <si>
    <t>2021年</t>
  </si>
  <si>
    <t>2020年</t>
    <phoneticPr fontId="5"/>
  </si>
  <si>
    <t>2019年</t>
    <phoneticPr fontId="5"/>
  </si>
  <si>
    <t>2019年</t>
    <rPh sb="4" eb="5">
      <t>ネン</t>
    </rPh>
    <phoneticPr fontId="5"/>
  </si>
  <si>
    <t>2018年</t>
    <phoneticPr fontId="5"/>
  </si>
  <si>
    <t>2017年</t>
    <phoneticPr fontId="5"/>
  </si>
  <si>
    <t>2016年</t>
    <phoneticPr fontId="5"/>
  </si>
  <si>
    <t>2015年</t>
    <phoneticPr fontId="5"/>
  </si>
  <si>
    <t>2014年</t>
    <phoneticPr fontId="5"/>
  </si>
  <si>
    <t>2013年</t>
    <phoneticPr fontId="5"/>
  </si>
  <si>
    <t>2012年</t>
    <phoneticPr fontId="5"/>
  </si>
  <si>
    <t>2011年</t>
  </si>
  <si>
    <t>腸管出血性大腸菌</t>
    <rPh sb="0" eb="2">
      <t>チョウカン</t>
    </rPh>
    <rPh sb="2" eb="5">
      <t>シュッケツセイ</t>
    </rPh>
    <rPh sb="5" eb="8">
      <t>ダイチョウキン</t>
    </rPh>
    <phoneticPr fontId="5"/>
  </si>
  <si>
    <t>赤痢</t>
    <rPh sb="0" eb="2">
      <t>セキリ</t>
    </rPh>
    <phoneticPr fontId="5"/>
  </si>
  <si>
    <t>※2023年 第11週（3/13～3/19）  現在</t>
    <phoneticPr fontId="81"/>
  </si>
  <si>
    <t>腸管系感染症は新型コロナウイルス予防の手洗い、手指消毒で</t>
    <rPh sb="0" eb="2">
      <t>チョウカン</t>
    </rPh>
    <rPh sb="2" eb="3">
      <t>ケイ</t>
    </rPh>
    <rPh sb="3" eb="6">
      <t>カンセンショウ</t>
    </rPh>
    <rPh sb="7" eb="9">
      <t>シンガタ</t>
    </rPh>
    <rPh sb="16" eb="18">
      <t>ヨボウ</t>
    </rPh>
    <rPh sb="19" eb="21">
      <t>テアラ</t>
    </rPh>
    <rPh sb="23" eb="24">
      <t>テ</t>
    </rPh>
    <rPh sb="24" eb="25">
      <t>ユビ</t>
    </rPh>
    <rPh sb="25" eb="27">
      <t>ショウドク</t>
    </rPh>
    <phoneticPr fontId="5"/>
  </si>
  <si>
    <t>圧倒的に感染防御できている</t>
    <rPh sb="0" eb="3">
      <t>アットウテキ</t>
    </rPh>
    <rPh sb="4" eb="6">
      <t>カンセン</t>
    </rPh>
    <rPh sb="6" eb="8">
      <t>ボウギョ</t>
    </rPh>
    <phoneticPr fontId="5"/>
  </si>
  <si>
    <t>発表</t>
    <rPh sb="0" eb="2">
      <t>ハッピョウ</t>
    </rPh>
    <phoneticPr fontId="5"/>
  </si>
  <si>
    <t>掲載日</t>
    <rPh sb="0" eb="3">
      <t>ケイサイビ</t>
    </rPh>
    <phoneticPr fontId="5"/>
  </si>
  <si>
    <t>注意　本件は「リコールプラス」「リコールナビ」のホームページより引用しています。詳細に関してはリンク先ＨＰよりご確認ください。</t>
    <rPh sb="0" eb="2">
      <t>チュウイ</t>
    </rPh>
    <phoneticPr fontId="5"/>
  </si>
  <si>
    <t>なお、情報提供ページは提供者側により短期間で削除される場合もあります。予めご了解ください。</t>
    <rPh sb="3" eb="5">
      <t>ジョウホウ</t>
    </rPh>
    <rPh sb="5" eb="7">
      <t>テイキョウ</t>
    </rPh>
    <rPh sb="11" eb="14">
      <t>テイキョウシャ</t>
    </rPh>
    <rPh sb="14" eb="15">
      <t>ガワ</t>
    </rPh>
    <rPh sb="18" eb="21">
      <t>タンキカン</t>
    </rPh>
    <rPh sb="22" eb="24">
      <t>サクジョ</t>
    </rPh>
    <rPh sb="27" eb="29">
      <t>バアイ</t>
    </rPh>
    <rPh sb="35" eb="36">
      <t>アラカジ</t>
    </rPh>
    <rPh sb="38" eb="40">
      <t>リョウカイ</t>
    </rPh>
    <phoneticPr fontId="5"/>
  </si>
  <si>
    <t xml:space="preserve">業者
 </t>
    <rPh sb="0" eb="2">
      <t>ギョウシャ</t>
    </rPh>
    <phoneticPr fontId="5"/>
  </si>
  <si>
    <t>★数年間では、平均的比率でノロウイルス継続</t>
    <rPh sb="0" eb="21">
      <t>ヘイキンテキヒリツケイゾク</t>
    </rPh>
    <phoneticPr fontId="5"/>
  </si>
  <si>
    <t>　</t>
    <phoneticPr fontId="81"/>
  </si>
  <si>
    <t>静岡県</t>
    <phoneticPr fontId="81"/>
  </si>
  <si>
    <t>2024年</t>
    <phoneticPr fontId="5"/>
  </si>
  <si>
    <t>届出感染症　第三類　</t>
    <rPh sb="0" eb="2">
      <t>トドケデ</t>
    </rPh>
    <rPh sb="2" eb="4">
      <t>カンセン</t>
    </rPh>
    <rPh sb="4" eb="5">
      <t>ショウ</t>
    </rPh>
    <rPh sb="6" eb="7">
      <t>ダイ</t>
    </rPh>
    <rPh sb="7" eb="8">
      <t>サン</t>
    </rPh>
    <rPh sb="8" eb="9">
      <t>タグイ</t>
    </rPh>
    <phoneticPr fontId="5"/>
  </si>
  <si>
    <t>賞味</t>
    <rPh sb="0" eb="2">
      <t>ショウミ</t>
    </rPh>
    <phoneticPr fontId="81"/>
  </si>
  <si>
    <t>アレルゲン</t>
    <phoneticPr fontId="81"/>
  </si>
  <si>
    <t>残留</t>
    <rPh sb="0" eb="2">
      <t>ザンリュウ</t>
    </rPh>
    <phoneticPr fontId="81"/>
  </si>
  <si>
    <t>異物</t>
    <rPh sb="0" eb="2">
      <t>イブツ</t>
    </rPh>
    <phoneticPr fontId="81"/>
  </si>
  <si>
    <t>細菌</t>
    <rPh sb="0" eb="2">
      <t>サイキン</t>
    </rPh>
    <phoneticPr fontId="81"/>
  </si>
  <si>
    <t>表示</t>
    <rPh sb="0" eb="2">
      <t>ヒョウジ</t>
    </rPh>
    <phoneticPr fontId="81"/>
  </si>
  <si>
    <t>その他</t>
    <rPh sb="2" eb="3">
      <t>タ</t>
    </rPh>
    <phoneticPr fontId="81"/>
  </si>
  <si>
    <t>インフルエンザ新型</t>
    <rPh sb="7" eb="9">
      <t>シンガタ</t>
    </rPh>
    <phoneticPr fontId="81"/>
  </si>
  <si>
    <t>コロナウイルス感染症</t>
    <rPh sb="7" eb="10">
      <t>カンセンショウ</t>
    </rPh>
    <phoneticPr fontId="81"/>
  </si>
  <si>
    <t>報告数</t>
    <rPh sb="0" eb="3">
      <t>ホウコクスウ</t>
    </rPh>
    <phoneticPr fontId="81"/>
  </si>
  <si>
    <t>総数</t>
    <rPh sb="0" eb="2">
      <t>ソウスウ</t>
    </rPh>
    <phoneticPr fontId="81"/>
  </si>
  <si>
    <t>男性</t>
    <rPh sb="0" eb="2">
      <t>ダンセイ</t>
    </rPh>
    <phoneticPr fontId="81"/>
  </si>
  <si>
    <t>女性</t>
    <rPh sb="0" eb="2">
      <t>ジョセイ</t>
    </rPh>
    <phoneticPr fontId="81"/>
  </si>
  <si>
    <r>
      <rPr>
        <sz val="11"/>
        <color rgb="FFFFC000"/>
        <rFont val="ＭＳ Ｐゴシック"/>
        <family val="3"/>
        <charset val="128"/>
        <scheme val="minor"/>
      </rPr>
      <t xml:space="preserve">  ■</t>
    </r>
    <r>
      <rPr>
        <sz val="9"/>
        <color theme="1"/>
        <rFont val="ＭＳ Ｐゴシック"/>
        <family val="3"/>
        <charset val="128"/>
        <scheme val="minor"/>
      </rPr>
      <t>賞味消費期限</t>
    </r>
    <r>
      <rPr>
        <sz val="11"/>
        <color theme="1"/>
        <rFont val="ＭＳ Ｐゴシック"/>
        <family val="3"/>
        <charset val="128"/>
        <scheme val="minor"/>
      </rPr>
      <t>　</t>
    </r>
    <r>
      <rPr>
        <sz val="11"/>
        <color rgb="FF6EF729"/>
        <rFont val="ＭＳ Ｐゴシック"/>
        <family val="3"/>
        <charset val="128"/>
        <scheme val="minor"/>
      </rPr>
      <t>■</t>
    </r>
    <r>
      <rPr>
        <sz val="9"/>
        <color theme="1"/>
        <rFont val="ＭＳ Ｐゴシック"/>
        <family val="3"/>
        <charset val="128"/>
        <scheme val="minor"/>
      </rPr>
      <t>アレルギー</t>
    </r>
    <r>
      <rPr>
        <sz val="11"/>
        <color theme="5" tint="0.39997558519241921"/>
        <rFont val="ＭＳ Ｐゴシック"/>
        <family val="3"/>
        <charset val="128"/>
        <scheme val="minor"/>
      </rPr>
      <t>■</t>
    </r>
    <r>
      <rPr>
        <sz val="7"/>
        <color theme="1"/>
        <rFont val="ＭＳ Ｐゴシック"/>
        <family val="3"/>
        <charset val="128"/>
        <scheme val="minor"/>
      </rPr>
      <t>残留添加物・農薬</t>
    </r>
    <r>
      <rPr>
        <sz val="11"/>
        <color theme="1"/>
        <rFont val="ＭＳ Ｐゴシック"/>
        <family val="3"/>
        <charset val="128"/>
        <scheme val="minor"/>
      </rPr>
      <t xml:space="preserve">  </t>
    </r>
    <r>
      <rPr>
        <sz val="11"/>
        <color theme="0" tint="-0.14999847407452621"/>
        <rFont val="ＭＳ Ｐゴシック"/>
        <family val="3"/>
        <charset val="128"/>
        <scheme val="minor"/>
      </rPr>
      <t>■</t>
    </r>
    <r>
      <rPr>
        <sz val="11"/>
        <color theme="1"/>
        <rFont val="ＭＳ Ｐゴシック"/>
        <family val="3"/>
        <charset val="128"/>
        <scheme val="minor"/>
      </rPr>
      <t>異物　</t>
    </r>
    <r>
      <rPr>
        <sz val="11"/>
        <color theme="7" tint="0.39997558519241921"/>
        <rFont val="ＭＳ Ｐゴシック"/>
        <family val="3"/>
        <charset val="128"/>
        <scheme val="minor"/>
      </rPr>
      <t>　■</t>
    </r>
    <r>
      <rPr>
        <sz val="11"/>
        <color theme="1"/>
        <rFont val="ＭＳ Ｐゴシック"/>
        <family val="3"/>
        <charset val="128"/>
        <scheme val="minor"/>
      </rPr>
      <t>細菌　　</t>
    </r>
    <r>
      <rPr>
        <sz val="11"/>
        <color indexed="40"/>
        <rFont val="ＭＳ Ｐゴシック"/>
        <family val="3"/>
        <charset val="128"/>
        <scheme val="minor"/>
      </rPr>
      <t>■</t>
    </r>
    <r>
      <rPr>
        <sz val="11"/>
        <color theme="1"/>
        <rFont val="ＭＳ Ｐゴシック"/>
        <family val="3"/>
        <charset val="128"/>
        <scheme val="minor"/>
      </rPr>
      <t>表示ミス     □</t>
    </r>
    <r>
      <rPr>
        <b/>
        <sz val="11"/>
        <color theme="1"/>
        <rFont val="ＭＳ Ｐゴシック"/>
        <family val="3"/>
        <charset val="128"/>
        <scheme val="minor"/>
      </rPr>
      <t>その他</t>
    </r>
    <phoneticPr fontId="5"/>
  </si>
  <si>
    <t>（最近５年間の週値の比較） ノロウイルスの感染周期は4年ですね　やや感染度合いが低い!</t>
    <rPh sb="1" eb="3">
      <t>サイキン</t>
    </rPh>
    <rPh sb="3" eb="6">
      <t>ゴネンカン</t>
    </rPh>
    <rPh sb="7" eb="8">
      <t>シュウ</t>
    </rPh>
    <rPh sb="8" eb="9">
      <t>アタイ</t>
    </rPh>
    <rPh sb="10" eb="12">
      <t>ヒカク</t>
    </rPh>
    <rPh sb="21" eb="25">
      <t>カンセンシュウキ</t>
    </rPh>
    <rPh sb="27" eb="28">
      <t>ネン</t>
    </rPh>
    <rPh sb="34" eb="36">
      <t>カンセン</t>
    </rPh>
    <rPh sb="36" eb="38">
      <t>ドア</t>
    </rPh>
    <rPh sb="40" eb="41">
      <t>ヒク</t>
    </rPh>
    <phoneticPr fontId="5"/>
  </si>
  <si>
    <t>2025年</t>
    <phoneticPr fontId="5"/>
  </si>
  <si>
    <t>計</t>
    <rPh sb="0" eb="1">
      <t>ケイ</t>
    </rPh>
    <phoneticPr fontId="5"/>
  </si>
  <si>
    <t>食品表示 (2/17-2/24)</t>
  </si>
  <si>
    <t>日付</t>
    <rPh sb="0" eb="2">
      <t>ヒヅケ</t>
    </rPh>
    <phoneticPr fontId="81"/>
  </si>
  <si>
    <t>.</t>
    <phoneticPr fontId="81"/>
  </si>
  <si>
    <t>-</t>
    <phoneticPr fontId="81"/>
  </si>
  <si>
    <t>　</t>
    <phoneticPr fontId="15"/>
  </si>
  <si>
    <t xml:space="preserve"> 5類感染症</t>
    <phoneticPr fontId="5"/>
  </si>
  <si>
    <t>福島県</t>
    <rPh sb="0" eb="2">
      <t>フクシマ</t>
    </rPh>
    <phoneticPr fontId="81"/>
  </si>
  <si>
    <t xml:space="preserve"> </t>
    <phoneticPr fontId="81"/>
  </si>
  <si>
    <t>　　　</t>
  </si>
  <si>
    <t>全国警戒ランク2に減少</t>
    <rPh sb="0" eb="2">
      <t>ゼンコク</t>
    </rPh>
    <rPh sb="2" eb="4">
      <t>ケイカイ</t>
    </rPh>
    <rPh sb="9" eb="11">
      <t>ゲンショウ</t>
    </rPh>
    <phoneticPr fontId="81"/>
  </si>
  <si>
    <t>9-10月、4月以降
施設の所在市町村で           流行・食中毒が報告される
定点観測値が5.00前後</t>
    <phoneticPr fontId="81"/>
  </si>
  <si>
    <t>【情報共有】　週間・情報収集/情報は毎週確認する
【常設】　嘔吐物処理セットの配備
【体調管理】従業員の健康状況を徹底し、不良者は調理・加工ラインより外す</t>
    <phoneticPr fontId="81"/>
  </si>
  <si>
    <t>管理レベル「2」　</t>
    <phoneticPr fontId="5"/>
  </si>
  <si>
    <t xml:space="preserve">
3類感染症
細菌性赤痢</t>
    <phoneticPr fontId="5"/>
  </si>
  <si>
    <t>腸チフス1例‌</t>
    <phoneticPr fontId="81"/>
  </si>
  <si>
    <t>感染地域：インド</t>
    <phoneticPr fontId="81"/>
  </si>
  <si>
    <t>2025/45週</t>
  </si>
  <si>
    <t>2025年第44週</t>
    <rPh sb="4" eb="5">
      <t>ネン</t>
    </rPh>
    <rPh sb="5" eb="6">
      <t>ダイ</t>
    </rPh>
    <rPh sb="8" eb="9">
      <t>シュウ</t>
    </rPh>
    <phoneticPr fontId="81"/>
  </si>
  <si>
    <t>県によると、１０月２７～２８日に同店で提供された生カキを食べた５人のうち、４人が下痢や腹痛などの症状を訴えた。有症者の便や店内に残された生カキからノロウイルスが検出された。入院者はおらず、全員が回復している。　県は、生カキからノロウイルスが検出された以外は店内の衛生管理が保たれているとして営業停止処分とはせず、十分な加熱調理やリスク軽減など必要な措置を取るよう指導した。</t>
    <phoneticPr fontId="81"/>
  </si>
  <si>
    <t>沖縄タイムス</t>
    <rPh sb="0" eb="2">
      <t>オキナワ</t>
    </rPh>
    <phoneticPr fontId="81"/>
  </si>
  <si>
    <t>旭川市内の児童クラブを兼ねる保育施設で、10月25日以降、1歳の園児から小学生の子ども39人、職員2人のあわせて41人におう吐や下痢などの症状が確認されました。　検査の結果、4人の便からノロウイルスが検出され、市は集団感染と判断しました。</t>
    <phoneticPr fontId="81"/>
  </si>
  <si>
    <t>北海道ニュース</t>
    <rPh sb="0" eb="3">
      <t>ホッカイドウ</t>
    </rPh>
    <phoneticPr fontId="81"/>
  </si>
  <si>
    <t>営業停止命令を受けたのは、屋久島町宮之浦の「お食事処潮騒」です。県によりますと、今月５日に店が調理・提供した弁当を食べた６９人のうち、３歳から７３歳の男女３１人に吐き気、おう吐、下痢などの症状が出ました。全員、快方に向かっているということです。県が検査したところ、患者５人と調理スタッフ１人からノロウイルスが検出されました。</t>
    <phoneticPr fontId="81"/>
  </si>
  <si>
    <t>NBCニュース</t>
    <phoneticPr fontId="81"/>
  </si>
  <si>
    <t>今週のニュース（Noroｖｉｒｕｓ） (11/17-11/23)</t>
    <rPh sb="0" eb="2">
      <t>コンシュウ</t>
    </rPh>
    <phoneticPr fontId="5"/>
  </si>
  <si>
    <t>2025/46週</t>
  </si>
  <si>
    <t xml:space="preserve"> GⅡ46週　0例</t>
    <rPh sb="8" eb="9">
      <t>レイ</t>
    </rPh>
    <phoneticPr fontId="5"/>
  </si>
  <si>
    <t>食中毒情報  (11/17-11/23)</t>
    <rPh sb="0" eb="3">
      <t>ショクチュウドク</t>
    </rPh>
    <rPh sb="3" eb="5">
      <t>ジョウホウ</t>
    </rPh>
    <phoneticPr fontId="5"/>
  </si>
  <si>
    <t>海外情報   (11/17-11/23)</t>
    <rPh sb="0" eb="4">
      <t>カイガイジョウホウ</t>
    </rPh>
    <phoneticPr fontId="5"/>
  </si>
  <si>
    <t>食品表示
 (11/17-11/23)</t>
    <rPh sb="0" eb="2">
      <t>ショクヒン</t>
    </rPh>
    <rPh sb="2" eb="4">
      <t>ヒョウジ</t>
    </rPh>
    <phoneticPr fontId="5"/>
  </si>
  <si>
    <t>残留農薬  (11/17-11/23)</t>
    <phoneticPr fontId="15"/>
  </si>
  <si>
    <t>食品表示  (11/17-11/23)</t>
    <phoneticPr fontId="5"/>
  </si>
  <si>
    <t>2025年 第46週（11/10～11/16）</t>
    <phoneticPr fontId="5"/>
  </si>
  <si>
    <t>例年並み</t>
    <rPh sb="0" eb="2">
      <t>レイネン</t>
    </rPh>
    <rPh sb="2" eb="3">
      <t>ナ</t>
    </rPh>
    <phoneticPr fontId="81"/>
  </si>
  <si>
    <t>米子保健所は２１日、米子市茶町の飲食店「和咲美（わさび）」で発生した食中毒について、ノロウイルスが原因だったと発表した。発症したのは１４、１５両日に同店を利用した人で、患者数は同保健所が発生を公表</t>
    <phoneticPr fontId="81"/>
  </si>
  <si>
    <t>日本海新聞</t>
    <rPh sb="0" eb="3">
      <t>ニホンカイ</t>
    </rPh>
    <rPh sb="3" eb="5">
      <t>シンブン</t>
    </rPh>
    <phoneticPr fontId="81"/>
  </si>
  <si>
    <t>京都市は21日、弁当チェーン「本家かまどや山科新十条店」の弁当を食べた高校生らと大学生らの二つのグループ男女計39人に下痢や嘔吐、発熱など食中毒の症状があり、うち24人からノロウイルスが検出されたと発表した。いずれも軽症だという。市は同店を21日から3日間の営業停止処分とした。</t>
    <phoneticPr fontId="81"/>
  </si>
  <si>
    <t>共同新聞</t>
    <rPh sb="0" eb="4">
      <t>キョウドウシンブン</t>
    </rPh>
    <phoneticPr fontId="81"/>
  </si>
  <si>
    <t>高知市保健所によりますと、今月１６日、高知市内の老舗料亭「葉山」を訪れて食事をしたグループ８人のうち、１０代から５０代の男女７人が翌日、下痢やおう吐などを発症したということです。保健所が調査したところ、このグループの全員と店の従業員１人からノロウイルスが検出されたということで、保健所はノロウイルスが原因の食中毒と断定し、店を２０日から３日間</t>
    <phoneticPr fontId="81"/>
  </si>
  <si>
    <t>NHK</t>
    <phoneticPr fontId="81"/>
  </si>
  <si>
    <t>盛岡市によると、11月11日に市内の教育・保育施設（園児・職員50人以上）から複数の園児に嘔吐や下痢などの症状があると保健所へ連絡があり、調査した結果、10月31日から11月12日までに、園児15人に嘔吐や下痢などの症状があったことがわかった。糞便検査を実施した結果、症状のある7人からサポウイルスが検出された。重症者はおらず症状のある人は回復傾向にあるという。</t>
    <phoneticPr fontId="81"/>
  </si>
  <si>
    <t>岩手めんこいテレビ</t>
    <rPh sb="0" eb="2">
      <t>イワテ</t>
    </rPh>
    <phoneticPr fontId="81"/>
  </si>
  <si>
    <t>県保健福祉部は１８日、県東健康福祉センター管内の保育所でノロウイルスを原因とする感染性胃腸炎が集団発生し、園児ら計３６人が感染したと発表した。重症者はおらず、全員が快方に向かっているという。　同部によると、園児３４人と職員２人が４～１７日、嘔吐（おうと）や下痢など</t>
    <phoneticPr fontId="81"/>
  </si>
  <si>
    <t>下野新聞</t>
    <rPh sb="0" eb="2">
      <t>シモノ</t>
    </rPh>
    <rPh sb="2" eb="4">
      <t>シンブン</t>
    </rPh>
    <phoneticPr fontId="81"/>
  </si>
  <si>
    <t>令和7年11月14日(金曜日)、秦野市内の飲食店を利用した人から「11月12日(水曜日)に飲食店で食事をしたところ、複数名が嘔吐、下痢等の症状を呈した。」旨の連絡が平塚保健福祉事務所秦野センターにありました。当センターが調査を行った結果、11月11日(火曜日)及び11月12日(水曜日)にこの飲食店を利用した複数の利用者が同様の症状を呈していることが判明し、次の理由から、本日、この飲食店が提供した食事を原因とする食中毒</t>
    <phoneticPr fontId="81"/>
  </si>
  <si>
    <t>神奈川県公表</t>
    <rPh sb="0" eb="4">
      <t>カナガワケン</t>
    </rPh>
    <rPh sb="4" eb="6">
      <t>コウヒョウ</t>
    </rPh>
    <phoneticPr fontId="81"/>
  </si>
  <si>
    <t xml:space="preserve">シイタケと間違えて…「ツキヨタケ」食べ、７０代女性が食中毒 富士宮市内の山林で採取 - </t>
    <phoneticPr fontId="15"/>
  </si>
  <si>
    <t xml:space="preserve">静岡新聞 </t>
    <phoneticPr fontId="15"/>
  </si>
  <si>
    <t>静岡県</t>
    <rPh sb="0" eb="2">
      <t>シズオカ</t>
    </rPh>
    <rPh sb="2" eb="3">
      <t>ケン</t>
    </rPh>
    <phoneticPr fontId="15"/>
  </si>
  <si>
    <t>　静岡県は、富士宮市内の山林で採取した野生の毒キノコをシイタケと誤って食べた70代の女性が嘔吐などの症状を訴え、食中毒と診断されたと発表しました。県によりますと、11月18日に女性の家族が富士宮市内の山林で採取した野生のキノコを翌19日に調理し、女性が食べたところ、約1時間後に嘔吐や腹痛、下痢の症状が現れたということです。女性は医療機関を受診した結果、食中毒と診断されました。女性はすでに回復しています。
キノコは女性の家族がシイタケと誤認して持ち帰ったもので、毒キノコ「ツキヨタケ」でした。ツキヨタケは夏から秋にかけてブナやイタヤカエデなどの枯れ木に重なり合って発生します。シイタケやムキタケなどと似ているため、誤って食べられることがあり、食後30分～1時間ほどで嘔吐、下痢、腹痛などの消化器系の中毒症状を引き起こします。県内では11月2日にも、ツキヨタケが原因とみられる食中毒（患者11人）が発生しています。県は「毒キノコの中には人を死に至らしめるほどの強い毒を持っているものもある」として、素人判断で安易に野生のキノコを食べたり、人にあげたり販売したりするのは絶対にやめるよう呼びかけています。</t>
    <phoneticPr fontId="15"/>
  </si>
  <si>
    <t>https://news.livedoor.com/article/detail/30041171/</t>
    <phoneticPr fontId="15"/>
  </si>
  <si>
    <t xml:space="preserve">鳥刺し「カンピロバクター」検出で食中毒 その背景と対策は #エキスパートトピ（山路力也） </t>
    <phoneticPr fontId="15"/>
  </si>
  <si>
    <t>鹿児島県</t>
    <rPh sb="0" eb="4">
      <t>カゴシマケン</t>
    </rPh>
    <phoneticPr fontId="15"/>
  </si>
  <si>
    <t>　霧島市の飲食店で集団食中毒が発生し、県はこの店に対して4日間の営業停止命令を出しました。客の3人から「カンピロバクター」が検出されました。
営業停止命令を受けたのは、霧島市国分中央の「居食屋中吉」です。県によりますと、この店で今月13日に鳥刺しや鶏のから揚げなどを食べた3人が下痢や腹痛、発熱などの症状を訴えました。県が検査したところ、3人から生肉などに付着する菌「カンピロバクター」が検出されました。このため県は「居食屋中吉」に対し、今月22日から25日までの4日間、営業停止を命令しました。3人は全員快方に向かっているということです。「カンピロバクター」は、鶏肉や牛のレバーなど生肉に付着している菌で、り患すると下痢や腹痛、発熱といった症状が現れます。</t>
    <phoneticPr fontId="15"/>
  </si>
  <si>
    <t>https://news.yahoo.co.jp/articles/2013700270ed0b79806078939dbaf9e390c77fce?source=sns&amp;dv=pc&amp;mid=other&amp;date=20251121&amp;ctg=loc&amp;bt=tw_up</t>
    <phoneticPr fontId="15"/>
  </si>
  <si>
    <t xml:space="preserve">南日本放送 </t>
    <rPh sb="0" eb="3">
      <t>ミナミニホン</t>
    </rPh>
    <rPh sb="3" eb="5">
      <t>ホウソウ</t>
    </rPh>
    <phoneticPr fontId="15"/>
  </si>
  <si>
    <t xml:space="preserve">フグ食中毒の飲食店経営者に罰金30万円の略式命令 トラフグの肝臓を調理し客4人に提供 岩手県 ... </t>
    <phoneticPr fontId="15"/>
  </si>
  <si>
    <t>　2025年6月、岩手県盛岡市のすし店で、フグの毒が原因の食中毒が発生した問題で、盛岡簡易裁判所は11月12日付でこの店の男性経営者に罰金30万円の略式命令を出しました。起訴状などによりますと、盛岡市本町通のすし店の60代の男性経営者は、6月5日夜、毒が含まれるおそれがあるため販売が禁止されているトラフグの肝臓を調理し、客4人に提供したなどとして、食品衛生法違反の罪に問われていました。るるるるるるる市によりますと、当日、この店でフグの刺し身を食べた客3人が、脱力感や手指のしびれなどを訴え、うち2人が入院していて、市ではこの店を2日間の営業停止処分としていました。この男性経営者について、盛岡区検察庁は10月31日付で略式起訴し、盛岡簡裁は11月12日付で罰金30万円の略式命令を出しました。</t>
    <phoneticPr fontId="15"/>
  </si>
  <si>
    <t>https://topics.smt.docomo.ne.jp/amp/article/menkoi_tv/region/menkoi_tv-24906</t>
    <phoneticPr fontId="15"/>
  </si>
  <si>
    <t>dmenu</t>
    <phoneticPr fontId="15"/>
  </si>
  <si>
    <t>岩手県</t>
    <rPh sb="0" eb="3">
      <t>イワテケン</t>
    </rPh>
    <phoneticPr fontId="15"/>
  </si>
  <si>
    <t>　毒キノコ「ドクササコ」が使われた“味噌汁”で4人が食中毒です。
　新潟県南魚沼市で9日、60代から90代の家族4人が食用キノコと思って採取し、食べたという事です。
　手足の指の痛みなどの症状が出て、1人は現在も入院しています。</t>
    <phoneticPr fontId="15"/>
  </si>
  <si>
    <t>新潟県</t>
    <rPh sb="0" eb="3">
      <t>ニイガタケン</t>
    </rPh>
    <phoneticPr fontId="15"/>
  </si>
  <si>
    <t>“毒キノコ味噌汁”4人食中毒　“間違えて”家族の食卓に【スーパーJチャンネル】</t>
    <phoneticPr fontId="15"/>
  </si>
  <si>
    <t>ANNnewsCH</t>
    <phoneticPr fontId="15"/>
  </si>
  <si>
    <t>https://www.youtube.com/watch?v=8R0wJfUFiA8</t>
    <phoneticPr fontId="15"/>
  </si>
  <si>
    <t>　食事をした18人がウェルシュ菌で食中毒です。　長野県上田市の菅平スイスホテルで8日、バイキング形式の料理を食べた18人が腹痛などの症状を訴えました。長野保健所などが検査したところ、客や調理担当者、食品から「ウェルシュ菌」が検出されました。18人は全員快方に向かっています。　保健所はホテルの調理部門に対し、18日から3日間の営業停止を命じました。</t>
    <phoneticPr fontId="15"/>
  </si>
  <si>
    <t>https://news.yahoo.co.jp/articles/d0ccf2da45f6a9f6fa97e2360217366867439424</t>
    <phoneticPr fontId="15"/>
  </si>
  <si>
    <t>長野県</t>
    <rPh sb="0" eb="3">
      <t>ナガノケン</t>
    </rPh>
    <phoneticPr fontId="15"/>
  </si>
  <si>
    <t>テレビ朝日</t>
    <rPh sb="3" eb="5">
      <t>アサヒ</t>
    </rPh>
    <phoneticPr fontId="15"/>
  </si>
  <si>
    <t>鳥料理食べた17人が集団食中毒　下痢や発熱などの症状カンピロバクター検出「十分に加熱を」　福岡県北九州市の飲食店</t>
    <phoneticPr fontId="15"/>
  </si>
  <si>
    <t>　北九州市は小倉北区の飲食店で鳥料理が原因とみられる集団食中毒が発生し、17人に下痢などの症状が出たと発表しました。集団食中毒が発生したのは北九州市小倉北区の飲食店「はちまる。」です。北九州市によりますと、11月2日の夜、鶏のタタキや地鶏のユッケなどを食べた20代の男女17人が、下痢や発熱などの症状を訴えました。症状があった人の便からカンピロバクターが検出されたため、市は集団食中毒と断定しました。重症者はおらず、全員快方に向かっているということです。市はこの飲食店を17日と18日の2日間、営業停止としました。北九州市は、鶏肉は中心部まで十分に加熱して食べるよう呼びかけています。</t>
    <phoneticPr fontId="15"/>
  </si>
  <si>
    <t>https://news.yahoo.co.jp/articles/5116f9f152d5f40961cfd95aa19bb218205a97de</t>
    <phoneticPr fontId="15"/>
  </si>
  <si>
    <t>福岡県</t>
    <rPh sb="0" eb="3">
      <t>フクオカケン</t>
    </rPh>
    <phoneticPr fontId="15"/>
  </si>
  <si>
    <t>RKB毎日放送</t>
    <phoneticPr fontId="15"/>
  </si>
  <si>
    <t>隠岐保健所管内における食中毒の発生について（第２報）</t>
    <phoneticPr fontId="15"/>
  </si>
  <si>
    <t>　「海士町学校給食共同調理場」（隠岐郡海士町大字海士944）を原因とする食中毒については、11月14日に発表したところですが、検査の結果、食品からヒスタミンが検出され、当該食品の喫食状況や発症状況等から隠岐保健所はこれを病因物質と特定しました。
・ヒスタミン食中毒は、ヒスタミンを多く含んだ食品を食べることによって起こるアレルギー様食中毒です。
・赤身の魚（マグロ、イワシ、サバなど）などにはアミノ酸の一種であるヒスチジンが多く含まれており、魚に付着したヒスタミン生成菌が増殖することにより、ヒスチジンからヒスタミンが生成されることで起こる食中毒です。ヒスタミン食中毒の症状は、顔面紅潮、頭痛、じん麻疹、発熱などがあり、通常食べてから数分～数時間後に発症しますが、重症になることは少ないです。ヒスタミンは熱に強く、容易に分解されないため、ヒスタミンが生成されないよう、漁獲から加工・調理までのそれぞれの段階で低温管理することが必要です。ヒスタミンを含んだ食品を食べると舌に刺激を感じることもあるので、異常を感じたら食べることを控えましょう。
詳細は、報道発表資料をご確認ください。</t>
    <phoneticPr fontId="15"/>
  </si>
  <si>
    <t>https://www3.pref.shimane.jp/houdou/articles/164727</t>
    <phoneticPr fontId="15"/>
  </si>
  <si>
    <t>島根県報道</t>
    <rPh sb="0" eb="3">
      <t>シマネケン</t>
    </rPh>
    <rPh sb="3" eb="5">
      <t>ホウドウ</t>
    </rPh>
    <phoneticPr fontId="15"/>
  </si>
  <si>
    <t>島根県</t>
    <rPh sb="0" eb="3">
      <t>シマネケン</t>
    </rPh>
    <phoneticPr fontId="15"/>
  </si>
  <si>
    <t>ブラジルで食中毒集団発生、稀なノロウイルス組換え型GII.10[P16]が原因</t>
    <phoneticPr fontId="81"/>
  </si>
  <si>
    <t xml:space="preserve">　市保健部主催イベントでの食中毒発生状況
2023年8月1日、エスピリト・サント州の保健監視機関は、市保健部が主催したイベントの参加者から急性胃腸炎の症例報告を受けた。地元のケータリング会社が7月30日に30個の弁当を提供しており、メニューにはマカロニ、ライス、トロペイロ豆料理、調理済みジャガイモが含まれていた。トロペイロ豆料理の材料には豆、バナナ、キャベツ、ソーセージ、キャッサバ粉が使用されていた。下痢、吐き気、嘔吐、腹痛、頭痛、脱力感などの主な症状は7月30日から31日にかけてピークを迎えた。この研究の目的は、ブラジルのエスピリト・サント州で昼食イベント中に発生した胃腸炎の原因病原体を特定することであった。
　リアルタイムPCRによる病原体の特定と解析
研究チームは、急性胃腸炎患者5例の便検体をリアルタイム定量ポリメラーゼ連鎖反応（RT-qPCR）を用いてロタウイルスA（RVA）とノロウイルスGI/GIIの検出を行った。ノロウイルスの分子特性評価には、オープンリーディングフレーム（ORF）1-2接合部領域が使用された。検査の結果、全検体からノロウイルスGIIが高いウイルス量で検出された一方、ロタウイルスとノロウイルスGIは検出されなかった。ノロウイルスの配列解析により、この集団発生の原因が稀な組換え型GII.10[P16]であることが判明した。5人の患者から得られたノロウイルス配列は100％の塩基配列一致を示し、2020年に南アフリカで検出されたGII.10株と最も高い塩基配列類似性を持っていた。
　ブラジル初の稀なノロウイルス組換え型の意義
本研究は、ブラジルにおける稀な組換え型ノロウイルスGII.10[P16]の初めての報告となる。ノロウイルスは世界中で急性胃腸炎の集団発生の主要な原因であり、様々な遺伝子型が存在する。今回検出された組換え型GII.10[P16]は比較的稀なタイプであり、ブラジルでは過去に報告されていなかった。この発見は、ブラジルにおけるノロウイルスの遺伝的多様性と進化に関する理解を深めるものである。また、食品を介した感染経路が示唆されており、公衆衛生上の監視体制の重要性を再確認する結果となった。今回の研究では、分子生物学的手法を用いることで、迅速かつ正確に集団発生の原因病原体を特定することができた。
</t>
    <phoneticPr fontId="81"/>
  </si>
  <si>
    <t>https://academia.carenet.com/share/news/02968ffb-59b5-44b6-9ee5-977ab2e13177</t>
    <phoneticPr fontId="81"/>
  </si>
  <si>
    <t>ブラジル</t>
    <phoneticPr fontId="81"/>
  </si>
  <si>
    <t xml:space="preserve">観光で訪れていた一家4人が死亡、トコジラミ駆除用の薬剤が原因か トルコ </t>
    <phoneticPr fontId="81"/>
  </si>
  <si>
    <t>　イスタンブール（CNN） トルコ警察は、イスタンブールで休暇中だった一家4人が中毒の疑いで死亡した事件について捜査を開始した。トルコ国営通信アナドルによると、ドイツ・ハンブルクからイスタンブールを訪れていた一家は12日、イスタンブールの主要観光地をめぐり、屋台料理を食べた後に体調を崩した。当初は食中毒と思われ、治療を受けて退院したが、その後症状が悪化したため再入院した。6歳と3歳の子ども2人が13日に死亡。母親（27）も翌日に死亡した。アナドルによると、父親（38）は重体のまま週末を乗り越えたが17日に死亡した。当局は当初、死因を食中毒とみなし、イスタンブールのオルタキョイ地区から屋台を撤去させた。
　しかし、一家と同じホテルに宿泊していた2人の観光客も15日に入院したことを受け、捜査当局は殺虫剤中毒に捜査の焦点を切り替えた。トルコメディアは、1階の部屋で散布されたトコジラミ駆除用の薬剤が、ホテルの換気システムを通じて一家の部屋に到達した可能性があると報じた。イスタンブール旧市街にあるこのホテルは、捜査結果が出るまでの間、市当局によって閉鎖される。鑑識は15日にホテルで、ベッドシーツ、枕、水差し、毛布などからサンプルを採取した。予備的な鑑識報告書によると、具体的な原因究明にはさらなる分析が必要であるものの、環境毒素が原因である可能性が高いという。トルコ警察に拘束された11人の容疑者のうち7人はイスタンブールの裁判所に移送され、今後の手続きに向け待機している。</t>
    <phoneticPr fontId="81"/>
  </si>
  <si>
    <t>https://www.cnn.co.jp/world/35240687.html</t>
    <phoneticPr fontId="81"/>
  </si>
  <si>
    <t>トルコ</t>
    <phoneticPr fontId="81"/>
  </si>
  <si>
    <t xml:space="preserve">フエの労働者多数が食中毒の疑いで入院した事件の最新情報 - Vietnam.vn </t>
    <phoneticPr fontId="81"/>
  </si>
  <si>
    <t>ベトナム</t>
    <phoneticPr fontId="81"/>
  </si>
  <si>
    <t>　11月18日午後、フエ市保健局長のトラン・キエム・ハオ准教授は、フオンチャ地区で発生した食中毒の疑いのある患者17人全員が容態が安定し、退院したと発表した。
保健省は11月11日午後1時、フォンチャ医療センターから食中毒の疑いのある症例の受け入れに関する情報を受け取りました。その後すぐに、保健省は作業部会を派遣し、規則に従った検証、調査、検体採取、および処理を調整しました。作業グループは、フオンチャ医療センターとジョイントウェルベトナム株式会社の共同厨房で作業を行いました。11月12日午後3時30分までに、めまい、吐き気、胸の圧迫感、赤い発疹、腹痛、下痢の症状を呈する17人が入院しました（フオンチャ医療センターが16人、フエ中央病院第2分院が1人）。保健省は、フォンチャ医療センターと連携し、11月11日の昼食会の食品サンプルを収集してニャチャンのパスツール研究所に送付するとともに、原因究明のための検査のため疾病管理センターにサンプルを送付した。検体の検査結果はすべて陰性でした。ニャチャンのパスツール研究所で検査されたマグロのフライ（11月11日の昼食の残り物）のヒスタミン含有量は4,585mg/kg（TCVN 8352:2010法）でした。保健省によると、調査結果と臨床症状を照らし合わせた結果、中毒はマグロに含まれるヒスタミンに起因する可能性が高いとされています。現在、衛生署はHTML事業所や関連部署と連携し、規定通りの対応を継続するとともに、食品安全知識の伝達を強化し、調理済みの食品を食べ、熱湯を飲み、適切に食品を選択して保存するよう国民に推奨している。</t>
    <phoneticPr fontId="81"/>
  </si>
  <si>
    <t>【最新ニュースを読む】アメリカで新たなリステリア食中毒が発生！今までと何が違う？</t>
    <phoneticPr fontId="81"/>
  </si>
  <si>
    <t>　今アメリカでは「パスタ」に関連した「リステリア食中毒」が発生し、多くのメディアに取りあげられています。昨年にも大きなリステリア食中毒が発生したにもかかわらず、再び多くの死亡者を出す食中毒が発生したことで注目を集めています。実は、この事件は死亡者数の多さ以外にも、食品安全に関わる人にとって「重要なポイント」がいくつも含まれています。そこで、この記事では、現在調査が進められているリステリア食中毒について、その概要と「なぜ今回のケースが重要なのか」をわかりやすく解説します。　日本で食品の営業を行っており、リステリア対策にまだ本格的に取り組んでいない方にとって参考になる内容です。ぜひ最後まで読んでみてください。
食中毒の概要
食品安全に関わる人が学ぶべき３つのポイント
①もっと早くに原因を解決できていれば. . .
第三者監査の限界が浮き彫りに　加熱するから安全 . . . とは言い切れない？
食中毒の概要　まずは今回発生している食中毒の概要を紹介します。
       患者数	27人
       入院率	25人（入院率：93％）
   　 死亡者	６人＋妊娠中の女性が感染して胎児が死亡
       患者の発症日	2024年８月１日～2025年10月16日
       患者の居所	18州
       原因食品	Nate’s Fine Foods社が製造したパスタ
       原因菌	リステリア（Listeria monocytogenes）</t>
    <phoneticPr fontId="81"/>
  </si>
  <si>
    <t>https://myfoodsafetyview.com/pasta_listeria_outbreak/</t>
    <phoneticPr fontId="81"/>
  </si>
  <si>
    <t>米国</t>
    <rPh sb="0" eb="2">
      <t>ベイコク</t>
    </rPh>
    <phoneticPr fontId="81"/>
  </si>
  <si>
    <t>https://www.vietnam.vn/ja/thong-tin-moi-nhat-vu-nhieu-cong-nhan-o-hue-nhap-vien-nghi-ngo-doc-thuc-pham</t>
    <phoneticPr fontId="81"/>
  </si>
  <si>
    <t xml:space="preserve">国際医療機器展に参加した中国の関係者100人超が食中毒、原因は中国料理店の弁当―ドイツ </t>
    <phoneticPr fontId="81"/>
  </si>
  <si>
    <t xml:space="preserve">   中国駐デュッセルドルフ総領事館は20日、ドイツ・デュッセルドルフで17日に開催された国際医療機器展（MEDICA2025）に参加した中国の出展者100人以上が食中毒の症状を起こし、少なくとも4人が入院したと発表した。総領事館の職員によると、現在、有症者の人数を確認中で、初期段階の推計では100人以上にのぼるという。入院した人たちには今のところ、大きな問題はないそうだ。原因は現地の中国料理店の弁当とみられている。事態を把握した総領事館はすぐに出展者らと連絡を取った。また、問題の中国料理店に対して適切な対応と謝罪を求めたほか、事件対応のための作業チームを設置した。問題の中国料理店は、弁当の調理過程で肉の解凍・加熱時間が不足していたとして謝罪。有症者に対して薬を配布したり、症状が重い人を医療機関に搬送したりするなどの対応を行ったと説明している。</t>
    <phoneticPr fontId="81"/>
  </si>
  <si>
    <t>https://news.jp/i/1364451549581935534?c=428427385053398113?c=428427385053398113</t>
    <phoneticPr fontId="81"/>
  </si>
  <si>
    <t>ドイツ</t>
    <phoneticPr fontId="81"/>
  </si>
  <si>
    <t>★タイ政府、アルコール飲料の販売禁止時間に関する告示案の意見を公募(タイ) ｜ ビジネス短信 ―ジェトロ</t>
  </si>
  <si>
    <t>★「バーガーキング」を売却＝日本事業、米金融大手に―香港ファンド【時事通信速報】 - 日本食糧新聞・電子版</t>
  </si>
  <si>
    <t xml:space="preserve">★急激なウォン安、原料７割を輸入の食品業界を直撃 砂糖・小麦粉・油の値上がり続く | 東亜日報 </t>
  </si>
  <si>
    <t xml:space="preserve">★タイ市場へ日本食品の参入を支援するHPS CONNECTの新体制 - サードニュース </t>
  </si>
  <si>
    <t>★COP30に向けた首脳級会合、森林保全・エネルギー移行・不平等が主要議題に(世界、ブラジル) ｜ ビジネス短信 ―ジェトロ</t>
  </si>
  <si>
    <t>★トランプ氏、「相互関税」の対象から数十の食品を除外　コーヒーやトマト、牛肉など - BBCニュース</t>
  </si>
  <si>
    <t>★遺伝子編集で高コレステロール値を永続的に抑制できる可能性　新研究（CNN.co.jp） - Yahoo!ニュース</t>
  </si>
  <si>
    <t>https://news.yahoo.co.jp/articles/2ca87431b2af018cb3c9c7033dfe932034abe2ab</t>
    <phoneticPr fontId="81"/>
  </si>
  <si>
    <t>　遺伝子をわずかに切断することで、危険な高コレステロール値を永続的に下げ、薬の服用が必要なくなる可能性を示す初期研究が、米医学誌「ニューイングランド・ジャーナル・オブ・メディシン」で発表された。研究は極めて小規模で行われた。重症の患者15人のみを対象とし、「CRISPR-Cas9」と呼ばれるゲノム編集技術を使用して、投与する新薬の安全性を検証することを目的としていた。CRISPR-Cas9は、標的遺伝子を切断して改変、もしくは遺伝子を調整したり停止させたりする、「生物学的はさみ」のようなものだ。予備的な結果では、心疾患の主要因である「悪玉」コレステロール、低密度リポタンパク（LDL）が約50％減少したことが明らかになった。心疾患は米国および世界で成人の死因第1位となっている。またこの研究は、米ニューオーリンズで開催された米心臓協会（AHA）の学術会議でも発表され、血中の別の脂肪である中性脂肪（トリグリセリド）が平均55％減少したことも示された。中性脂肪も心血管疾患のリスク増加と関連している。「この治療が永続的な解決策になることを願っている。重い疾患を持つ若者が『一度きり』の遺伝子治療を受け、生涯にわたりLDLと中性脂肪の値を低下させることができる」と、研究の主任著者であるスティーブン・ニッセン博士は語る。心臓専門医は、心疾患の既往がある人や、生まれつきコレステロール値のコントロールが難しい人のLDL値を米国平均の100を大きく下回る値まで下げることを望んでいると、米ハーバード大医学部准教授のプラディープ・ナタラジャン氏（本研究には不参加）は説明した。「現在の薬でも今回の研究と同程度にLDLを下げられる。むしろもう少し強力な薬もある」とナタラジャン氏は述べ、「この治療法が本当に有効かどうか、まだ様子見が必要だ」と言い添えた。高コレステロール値をコントロールするために、1日1錠、時に3～4錠の薬を忘れずに服用することは難しいため、この研究結果は初期段階だが興味深いと、米テキサス大学サウスウェスタン医療センターの心臓病学准教授のアン・マリー・ナバー氏（本研究には不参加）は述べている。「もし20歳でコレステロール値が非常に高い場合、今後60年間、毎日薬を飲んだり2週間ごとに注射を打ったりするより、一度きりの治療のほうがはるかに理にかなっているかもしれない。その可能性は計り知れない」とナバー氏は指摘した。</t>
    <phoneticPr fontId="81"/>
  </si>
  <si>
    <t>米国</t>
    <rPh sb="0" eb="2">
      <t>ベイコク</t>
    </rPh>
    <phoneticPr fontId="81"/>
  </si>
  <si>
    <t>https://www.bbc.com/japanese/articles/cql9wzvp20xo</t>
    <phoneticPr fontId="81"/>
  </si>
  <si>
    <t>　アメリカのドナルド・トランプ大統領は14日、世界各国からの輸入品に課している「相互関税」の対象から、数十の食品を除外する大統領令に署名した。コーヒーやバナナ、牛肉など幅広い食品が対象から外れることになる。物価上昇をめぐる政府への圧力が高まる中、今回の措置が取られた。トランプ氏はこれまで、生活費への懸念を軽視してきた。しかし、4日に行われたニューヨーク市長選と、ヴァージニア州およびニュージャージー州の知事選挙で、野党・民主党の候補に共和党候補が敗れて以降、物価問題に焦点をあてていた。ホワイトハウスが発表した関税除外対象リストには、アボカドやトマト、ココナッツ、マンゴーなど数十の幅広い食品が含まれる。トランプ政権は14日、これらの食品は国内では十分な量を生産できないと説明した。ホワイトハウスによると、今回の除外措置は11月13日木曜日午前0時にさかのぼって適用される。
トランプ氏は長らく、自分が課した関税（現在はすべての国からの輸入品に一律10％の基本関税と、多くの貿易相手国に追加関税を課している）によってアメリカ国民が物価上昇に直面することはないと主張していた。また、「手ごろな価格」というのは民主党が作った「新しい単語」で「詐欺」だとしていた。
　トランプ氏は、アメリカの貿易赤字を削減するために関税措置が必要だと主張してきた。アメリカが「不正を働く者」に搾取され、外国人に「略奪」されてきたとして、より高い関税を課せば、アメリカの人々に米国製品の購入を促すことになるとも述べていた。だが、食料品や牛肉の価格高騰はトランプ氏にとって政治的問題となっている。トランプ氏は先週、国内の食肉加工会社について独占禁止法違反の疑いで捜査を行うよう求めた。トランプ氏は食肉加工業者が価格をつり上げたことが、牛肉の価格高騰につながったとしており、「違法な共謀や価格操作」を行っていると非難している。一方で、関税措置への支持を集めようと、関税収入を財源に、高所得者を除く国民に2000ドルの配当を小切手で支給する意向を示している。こうした中、米連邦最高裁判所では、トランプ氏に関税措置を発動する法的権限があるか審議されている。　
　今回の措置は、トランプ氏による方針転換を示す。トランプ政権は、一部の食品に対する関税を取りやめることで物価を引き下げようとしている。複数のエコノミストはかねて、関税によるコストが企業にかかるため、企業は価格を引き上げるし、そのしわ寄せが消費者に行くことになると警告していた。9月のインフレ率はアナリストの大方の予想より低めだった。しかし、インフレに関する労働省の報告によると、追跡対象の品目の大半は値上がりし、食料品価格は前年より2.7%上昇していた。トランプ政権は、消費者の食料品価格への懸念に対処するため、アルゼンチン、グアテマラ、エルサルヴァドル、エクアドルについては、4カ国との貿易協定の一環として、コーヒーとバナナに対する関税を引き下げるとも発表した。
トランプ氏とスコット・ベッセント財務長官は今週、コーヒーの価格を引き下げると誓っていた。アメリカでは今年に入り、コーヒーの価格が20％上昇している。</t>
    <phoneticPr fontId="81"/>
  </si>
  <si>
    <t>https://www.jetro.go.jp/biznews/2025/11/181050ee6618b538.html</t>
    <phoneticPr fontId="81"/>
  </si>
  <si>
    <r>
      <t xml:space="preserve">　ブラジルのベレン市で11月6～7日にかけ、国連気候変動枠組み条約第30回締約国会議（COP30）の首脳級会合が行われた（注1）。議長国ブラジルのルイス・イナシオ・ルーラ・ダ・シルバ大統領は会合の開会式で、地球温暖化対策としてエネルギー移行と自然保全の重要性を強調した。開会式後、ブラジル政府は森林保護を目的とした基金「熱帯林フォーエバー・ファシリティー（TFFF）」の提案を正式に発表した（注2）。TFFFには、ノルウェー、フランス、インドネシア、ポルトガルなどが総額55億ドル超の拠出を表明した。会合では次の3つのセッションが実施された。
1．「気候と自然：森林と海洋」：ブラジル政府は森林火災防止に向けた国際協力を求める「統合的火災管理と山火事に対する回復力」声明を発表し、50カ国が署名した。
2．「エネルギー移行」：ブラジル、日本、イタリアがCOP30の準備会合（10月13～14日開催）で提出した「ベレン4X」宣言が再度発表された。同宣言は、バイオ燃料や水素などの持続可能燃料の生産と利用を2035年までに4倍以上にすることを目指すもの。現在、19カ国が署名している。
3．「パリ協定の10年：国が決定する貢献と融資」：ルーラ大統領は温室効果ガス（GHG）排出量の多い多国籍企業や富裕層の融資責任を強調した。さらに、ブラジル政府は「飢餓・貧困・人間中心の気候アクションに関する宣言」を発表し、雇用創出や福祉充実も気候変動対策に含めるべきとした。現在、44カ国が署名している。
　このほか、次の宣言も発表された。
〇「コンプライアンス炭素市場に関するオープン連合宣言」（注3）：世界各国の炭素市場における排出量の相互利用に向け、共通基準・ルール策定の可能性を模索するもので、43カ国欧州連合（EU）が署名。
〇「環境的レイシズム撲滅宣言」：環境破壊の影響が先住民やアフリカ系住民に偏っている現状を是正するための宣言で、現在19カ国が署名している。
</t>
    </r>
    <r>
      <rPr>
        <b/>
        <sz val="12"/>
        <rFont val="游ゴシック"/>
        <family val="3"/>
        <charset val="128"/>
      </rPr>
      <t>（注1）COP30の開催期間は11月10～21日。首脳級会合はベレン市内の宿泊施設不足への対応として、参加人数が最も多い本会議と重ならない日程で開催された。COP30のアナ・トニ最高経営責任者（CEO）は現地紙「CNNブラジル」（2月21日付）のインタビューで、首脳級会合をCOP開催前に設定したことについて、「本会議の議論時間を十分に確保するのも、その要因の1つ」と述べている。
（注2）TFFFの提案はドバイで開催されたCOP28で初めて発表された。基金の仕組みについては2023年12月14日記事参照。政府・民間部門を合わせて1,250億ドルの資金調達が期待されている。
（注3）コンプライアンス炭素市場とは、国内法や国際協定に基づき、企業が温室効果ガス（GHG）排出削減義務を果たすために、排出量の取引を行う制度。規制に基づかない取引のボランタリー市場と区別して使用される。</t>
    </r>
    <phoneticPr fontId="81"/>
  </si>
  <si>
    <t>ブラジル</t>
    <phoneticPr fontId="81"/>
  </si>
  <si>
    <t>　タイのアルコール飲料規制委員会は、観光振興策として現行のタイ首相府告示「2025年アルコール飲料販売禁止時間PDFファイル(外部サイトへ、新しいウィンドウで開きます)（日本語仮訳PDFファイル(334KB)）」（2025年6月30日記事参照）の改正案への意見公募外部サイトへ、新しいウィンドウで開きますを11月29日まで行っている。告示案は、午後2時～午後5時のアルコール販売を禁止する現行ルールについて、見直しを検討するもの。
　告示案の概要は次のとおり。
第1条：この告示は官報に掲載された翌日から施行となる。
2条：2025年6月23日付の首相府告示「2025年アルコール飲料販売の禁止時間」を廃止する。
第3条：次の時間において、アルコール飲料の販売を許可する。
　午前11時から午後2時　午後2時から午後5時。ただし、この告示が施行された日から180日間の期間のみ。
　午後5時から午前0時　  なお、上記2.については、バンコクアルコール飲料規制委員会および各県のアルコール飲料規制委員会が、午後2時から
　午後5時におけるアルコール飲料販売による影響を評価し、期間満了前にアルコール飲料規制委員会に報告する。
第4条：第3条に基づくアルコール飲料販売の禁止は、次の場所に適用しない。
国際路線を運航する空港内の旅客サービスを提供する施設
法律に基づく娯楽施設　法律に基づくホテル</t>
    <phoneticPr fontId="81"/>
  </si>
  <si>
    <t>タイ</t>
    <phoneticPr fontId="81"/>
  </si>
  <si>
    <t>https://news.nissyoku.co.jp/flash/1240762</t>
    <phoneticPr fontId="81"/>
  </si>
  <si>
    <t>　香港の投資ファンド、アフィニティ・エクイティ・パートナーズは１８日、米ハンバーガーチェーン「バーガーキング」の日本事業を米金融大手ゴールドマン・サックスに売却すると発表した。売買契約は１３日付で、売却額は非公表。　アフィニティは「今回の売却は投資が成功したことを示すもの。バーガーキングはさらなる</t>
    <phoneticPr fontId="81"/>
  </si>
  <si>
    <t>香港</t>
    <rPh sb="0" eb="2">
      <t>ホンコン</t>
    </rPh>
    <phoneticPr fontId="81"/>
  </si>
  <si>
    <t>https://www.donga.com/jp/article/all/20251118/5966836/1</t>
    <phoneticPr fontId="81"/>
  </si>
  <si>
    <t>　急激なウォン安ドル高により、輸入原材料の割合が大きい韓国国内食品企業のコスト負担が増している。為替ショックが２～３カ月後に段階的に消費者価格へ反映され、食品物価を押し上げる可能性が懸念されている。１７日、ソウル外国為替市場によると、同日の対ドルウォン相場の週間終値は前日より１．０ウォンウォン安ドル高の１ドル＝１４５８．０ウォンだった。昨年１１月には１ドル＝１３８０～１４００ウォンの水準だったが、１年間で４％以上のウォン安が進んだことになる。国内食品製造企業の多くは、主要原料の大半を海外に依存している。大韓商工会議所が今年１月に発表した「ウォン安の基調が主要産業に及ぼす影響」によると、国内の食品製造業における国産原材料の使用割合は３１．８％であることが分かった。パーム油、小麦、大豆、原糖などの必須原料の約７０％を輸入に依存している。主要食品企業もこの輸入構造の中で生産を続けている。砂糖・小麦粉・食用油を製造するＣＪ第一（チェイル）製糖は、原麦と大豆を主に米国やオーストラリアなどから調達している。第３四半期（７～９月）基準で、砂糖の原料である原糖と、食用油を製造するための大豆の購入費用はそれぞれ５９１８億ウォンと５８７２億ウォンに達した。
　急激なウォン安は食品企業の業績にも影響を及ぼしている。ＣＪ第一製糖は第３四半期の事業報告書で「他の変数が一定と想定した場合、ウォン安が１０％進めば税引後利益は１３億８１８万ウォン減少する」と明らかにした。同社の第３四半期の売上高は４兆５３２６億ウォン、営業利益は２０２６億ウォンで、前年同期比それぞれ１．９％と２５．６％減少した。ロッテウェルフードも第３四半期の事業報告書で、ウォン安が１０％進めば、利益が３５億３０００万ウォン減少すると明らかにした。
企業の為替負担が続けば、年末や年明けにかけて製品価格が相次いで引き上げられる可能性も指摘されている。食品業界の関係者は「原材料の大半をドル建てで決済する構造のため、現在の為替水準が続けば販売価格の値上げは避けられない」とし、「価格を上げれば消費者の負担が増え、物価にも影響を及ぼさざるを得ない」と話した。</t>
    <phoneticPr fontId="81"/>
  </si>
  <si>
    <t>韓国</t>
    <rPh sb="0" eb="2">
      <t>カンコク</t>
    </rPh>
    <phoneticPr fontId="81"/>
  </si>
  <si>
    <t>https://news.3rd-in.co.jp/article/e23486ae-c439-11f0-a13b-9ca3ba083d71</t>
    <phoneticPr fontId="81"/>
  </si>
  <si>
    <t>　大阪に本社を置く株式会社HPS CONNECTは、タイのグループ会社HPS Tradeと連携し、日本食品のタイ市場への輸出支援を本格化させることを発表しました。9年以上の現地での実績をもとに、複雑なFDA申請から通関、現地物流までをワンストップで提供し、企業の円滑な参入を実現します。
タイの「見えない壁」に直面する日本の食品業界
　タイは親日国として、日本の文化や料理に対する興味が非常に高い国です。Jetro Bangkokが発表した2024年度調査によれば、タイ国内には5,916店舗もの日本食レストランが存在し、この数は年々増加しています。バンコクだけでなく、地方都市にも日本食レストランが広がり、高級店では日本から輸送された生鮮食品や本格的な調味料が需要されています。このように、日本の食品に対する高い需要がある一方で、タイ市場に参入するための「FDA申請」は、未経験の企業にとっては大きな障壁です。実際、ある日本企業は申請の不備から8ヶ月間も港に貨物が滞留する事態になりました。このようなリスクは、タイ市場進出を目指す企業にとって頭の痛い問題です。
HPS CONNECTの優位性
　HPS CONNECTとHPS Tradeが提供する具体的なソリューションには、次の3つの強みがあります。
1. 豊富な輸入実績
　代表の飯野氏は、タイ現地法人HPS Tradeにおいて9年間の食品輸入経験があり、鮮魚、野菜、和牛、加工食品、日本酒など、多岐にわたる食品を扱っています。この実
　績が、輸送や通関、規制対応に関する豊富な知見をもたらし、企業にとって強みとなっています。
2. FDA申請の迅速な条件整備
　特に、過去の事例では0ヶ月間も滞留した貨物を、HPSがサポートしたおかげで約1ヶ月半でFDA承認を取得し、輸入許可を得たことがあります。また、2024年の日本食
　展示会では70社以上、150品目のFDA登録と通関を一手に支援しました。このように、期限厳守の案件でも全ての出展企業をサポートする能力を持っています。
3. ワンストップ体制による簡素化
　日本側のHPS CONNECTが窓口となって書類準備や翻訳を支援し、タイ側のHPS Tradeが当局対応や通関を行います。これにより、事業者は日本側とやり取りすること
　で、タイ側の煩雑な手続きを一括して完結できます。</t>
    <phoneticPr fontId="81"/>
  </si>
  <si>
    <t>食の安全を目指す　①</t>
    <rPh sb="0" eb="1">
      <t>ショク</t>
    </rPh>
    <rPh sb="2" eb="4">
      <t>アンゼン</t>
    </rPh>
    <rPh sb="5" eb="7">
      <t>メザ</t>
    </rPh>
    <phoneticPr fontId="5"/>
  </si>
  <si>
    <t>改正された食品衛生法の意味</t>
    <rPh sb="0" eb="2">
      <t>カイセイ</t>
    </rPh>
    <rPh sb="5" eb="7">
      <t>ショクヒン</t>
    </rPh>
    <rPh sb="7" eb="10">
      <t>エイセイホウ</t>
    </rPh>
    <rPh sb="11" eb="13">
      <t>イミ</t>
    </rPh>
    <phoneticPr fontId="5"/>
  </si>
  <si>
    <t>調理工程中の安全担保</t>
    <rPh sb="0" eb="2">
      <t>チョウリ</t>
    </rPh>
    <rPh sb="2" eb="5">
      <t>コウテイチュウ</t>
    </rPh>
    <rPh sb="6" eb="8">
      <t>アンゼン</t>
    </rPh>
    <rPh sb="8" eb="10">
      <t>タンポ</t>
    </rPh>
    <phoneticPr fontId="5"/>
  </si>
  <si>
    <t>特に加工・調理過程の食品の安全性</t>
    <rPh sb="0" eb="1">
      <t>トク</t>
    </rPh>
    <rPh sb="2" eb="4">
      <t>カコウ</t>
    </rPh>
    <rPh sb="5" eb="7">
      <t>チョウリ</t>
    </rPh>
    <rPh sb="7" eb="9">
      <t>カテイ</t>
    </rPh>
    <rPh sb="10" eb="12">
      <t>ショクヒン</t>
    </rPh>
    <rPh sb="13" eb="16">
      <t>アンゼンセイ</t>
    </rPh>
    <phoneticPr fontId="5"/>
  </si>
  <si>
    <t>個別製品の細菌培養検査は、実用的ではない場合が多く、その場で確認可能な数値管理が必要。</t>
    <rPh sb="0" eb="2">
      <t>コベツ</t>
    </rPh>
    <rPh sb="2" eb="4">
      <t>セイヒン</t>
    </rPh>
    <rPh sb="5" eb="7">
      <t>サイキン</t>
    </rPh>
    <rPh sb="7" eb="9">
      <t>バイヨウ</t>
    </rPh>
    <rPh sb="9" eb="11">
      <t>ケンサ</t>
    </rPh>
    <rPh sb="13" eb="16">
      <t>ジツヨウテキ</t>
    </rPh>
    <rPh sb="20" eb="22">
      <t>バアイ</t>
    </rPh>
    <rPh sb="23" eb="24">
      <t>オオ</t>
    </rPh>
    <phoneticPr fontId="5"/>
  </si>
  <si>
    <t>生物学的リスク確認</t>
    <rPh sb="0" eb="4">
      <t>セイブツガクテキ</t>
    </rPh>
    <rPh sb="7" eb="9">
      <t>カクニン</t>
    </rPh>
    <phoneticPr fontId="5"/>
  </si>
  <si>
    <t>培養検査</t>
    <rPh sb="0" eb="2">
      <t>バイヨウ</t>
    </rPh>
    <rPh sb="2" eb="4">
      <t>ケンサ</t>
    </rPh>
    <phoneticPr fontId="5"/>
  </si>
  <si>
    <t>O157、ノロウイルス、サルモネラ</t>
    <phoneticPr fontId="5"/>
  </si>
  <si>
    <t>2-4日必要</t>
    <rPh sb="3" eb="4">
      <t>ヒ</t>
    </rPh>
    <rPh sb="4" eb="6">
      <t>ヒツヨウ</t>
    </rPh>
    <phoneticPr fontId="5"/>
  </si>
  <si>
    <t>生物リスクの死滅温度・時間で管理</t>
    <rPh sb="0" eb="2">
      <t>セイブツ</t>
    </rPh>
    <rPh sb="6" eb="8">
      <t>シメツ</t>
    </rPh>
    <rPh sb="8" eb="10">
      <t>オンド</t>
    </rPh>
    <rPh sb="11" eb="13">
      <t>ジカン</t>
    </rPh>
    <rPh sb="14" eb="16">
      <t>カンリ</t>
    </rPh>
    <phoneticPr fontId="5"/>
  </si>
  <si>
    <t>中心加熱温度・時間</t>
    <rPh sb="0" eb="2">
      <t>チュウシン</t>
    </rPh>
    <rPh sb="2" eb="4">
      <t>カネツ</t>
    </rPh>
    <rPh sb="4" eb="6">
      <t>オンド</t>
    </rPh>
    <rPh sb="7" eb="9">
      <t>ジカン</t>
    </rPh>
    <phoneticPr fontId="5"/>
  </si>
  <si>
    <t>75℃1分、63℃90秒</t>
    <rPh sb="4" eb="5">
      <t>プン</t>
    </rPh>
    <rPh sb="11" eb="12">
      <t>ビョウ</t>
    </rPh>
    <phoneticPr fontId="5"/>
  </si>
  <si>
    <t>提供時間管理</t>
    <rPh sb="0" eb="2">
      <t>テイキョウ</t>
    </rPh>
    <rPh sb="2" eb="4">
      <t>ジカン</t>
    </rPh>
    <rPh sb="4" eb="6">
      <t>カンリ</t>
    </rPh>
    <phoneticPr fontId="5"/>
  </si>
  <si>
    <t>調理後2時間以内に提供</t>
    <rPh sb="0" eb="2">
      <t>チョウリ</t>
    </rPh>
    <rPh sb="2" eb="3">
      <t>ゴ</t>
    </rPh>
    <rPh sb="4" eb="6">
      <t>ジカン</t>
    </rPh>
    <rPh sb="6" eb="8">
      <t>イナイ</t>
    </rPh>
    <rPh sb="9" eb="11">
      <t>テイキョウ</t>
    </rPh>
    <phoneticPr fontId="5"/>
  </si>
  <si>
    <t>改正された食品衛生法</t>
  </si>
  <si>
    <t>ある意味で従来の食品安全の考えを否定し、すべての食品に関連する製造者に</t>
    <rPh sb="2" eb="4">
      <t>イミ</t>
    </rPh>
    <rPh sb="5" eb="7">
      <t>ジュウライ</t>
    </rPh>
    <rPh sb="8" eb="10">
      <t>ショクヒン</t>
    </rPh>
    <rPh sb="10" eb="12">
      <t>アンゼン</t>
    </rPh>
    <rPh sb="13" eb="14">
      <t>カンガ</t>
    </rPh>
    <rPh sb="16" eb="18">
      <t>ヒテイ</t>
    </rPh>
    <rPh sb="24" eb="26">
      <t>ショクヒン</t>
    </rPh>
    <rPh sb="27" eb="29">
      <t>カンレン</t>
    </rPh>
    <rPh sb="31" eb="34">
      <t>セイゾウシャ</t>
    </rPh>
    <phoneticPr fontId="5"/>
  </si>
  <si>
    <t>HACCPによる食品安全を求めようとしている。</t>
    <rPh sb="8" eb="10">
      <t>ショクヒン</t>
    </rPh>
    <rPh sb="10" eb="12">
      <t>アンゼン</t>
    </rPh>
    <rPh sb="13" eb="14">
      <t>モト</t>
    </rPh>
    <phoneticPr fontId="5"/>
  </si>
  <si>
    <t>大手食品製造メーカーには可能であるが、中小零細、日々製造内容の変わる惣菜類</t>
    <rPh sb="0" eb="2">
      <t>オオテ</t>
    </rPh>
    <rPh sb="2" eb="4">
      <t>ショクヒン</t>
    </rPh>
    <rPh sb="4" eb="6">
      <t>セイゾウ</t>
    </rPh>
    <rPh sb="12" eb="14">
      <t>カノウ</t>
    </rPh>
    <rPh sb="19" eb="21">
      <t>チュウショウ</t>
    </rPh>
    <rPh sb="21" eb="23">
      <t>レイサイ</t>
    </rPh>
    <rPh sb="24" eb="26">
      <t>ヒビ</t>
    </rPh>
    <rPh sb="26" eb="28">
      <t>セイゾウ</t>
    </rPh>
    <rPh sb="28" eb="30">
      <t>ナイヨウ</t>
    </rPh>
    <rPh sb="31" eb="32">
      <t>カ</t>
    </rPh>
    <rPh sb="34" eb="36">
      <t>ソウザイ</t>
    </rPh>
    <rPh sb="36" eb="37">
      <t>ルイ</t>
    </rPh>
    <phoneticPr fontId="5"/>
  </si>
  <si>
    <t>給食、外食には運用上現実的ではない側面がある。</t>
    <rPh sb="0" eb="2">
      <t>キュウショク</t>
    </rPh>
    <rPh sb="3" eb="5">
      <t>ガイショク</t>
    </rPh>
    <rPh sb="7" eb="9">
      <t>ウンヨウ</t>
    </rPh>
    <rPh sb="9" eb="10">
      <t>ジョウ</t>
    </rPh>
    <rPh sb="10" eb="13">
      <t>ゲンジツテキ</t>
    </rPh>
    <rPh sb="17" eb="19">
      <t>ソクメン</t>
    </rPh>
    <phoneticPr fontId="5"/>
  </si>
  <si>
    <t>年</t>
    <rPh sb="0" eb="1">
      <t>ネン</t>
    </rPh>
    <phoneticPr fontId="5"/>
  </si>
  <si>
    <t>訪日外客数</t>
  </si>
  <si>
    <t>1996 平成 8 年 3,837,113</t>
    <phoneticPr fontId="5"/>
  </si>
  <si>
    <t xml:space="preserve">1997 平成 9 年 4,218,208 </t>
    <phoneticPr fontId="5"/>
  </si>
  <si>
    <t>1998 平成 10年 4,106,057</t>
    <phoneticPr fontId="5"/>
  </si>
  <si>
    <t>1999 平成 11年 4,437,863</t>
    <phoneticPr fontId="5"/>
  </si>
  <si>
    <t>2000 平成 12年 4,757,146</t>
    <phoneticPr fontId="5"/>
  </si>
  <si>
    <t xml:space="preserve">2001 平成 13年 4,771,555 </t>
    <phoneticPr fontId="5"/>
  </si>
  <si>
    <t xml:space="preserve">2002 平成 14年 5,238,963 </t>
    <phoneticPr fontId="5"/>
  </si>
  <si>
    <t>2003 平成 15年 5,211,725</t>
    <phoneticPr fontId="5"/>
  </si>
  <si>
    <t>2004 平成 16年 6,137,905</t>
    <phoneticPr fontId="5"/>
  </si>
  <si>
    <t>2005 平成 17年 6,727,926</t>
    <phoneticPr fontId="5"/>
  </si>
  <si>
    <t>2006 平成 18年 7,334,077</t>
    <phoneticPr fontId="5"/>
  </si>
  <si>
    <t xml:space="preserve">2007 平成 19年 8,346,969 </t>
    <phoneticPr fontId="5"/>
  </si>
  <si>
    <t>2008 平成 20年 8,350,835</t>
    <phoneticPr fontId="5"/>
  </si>
  <si>
    <t xml:space="preserve">2009 平成 21年 6,789,658 </t>
    <phoneticPr fontId="5"/>
  </si>
  <si>
    <t>2010 平成 22年 8,611,175</t>
    <phoneticPr fontId="5"/>
  </si>
  <si>
    <t>2011 平成 23年 6,218,752</t>
    <phoneticPr fontId="5"/>
  </si>
  <si>
    <t>2012 平成 24年 8,358,105</t>
    <phoneticPr fontId="5"/>
  </si>
  <si>
    <t>2013 平成 25年 10,363,904</t>
    <phoneticPr fontId="5"/>
  </si>
  <si>
    <t>2014 平成 26年 13,413,467</t>
    <phoneticPr fontId="5"/>
  </si>
  <si>
    <t>2015 平成 27年 19,737,409</t>
    <phoneticPr fontId="5"/>
  </si>
  <si>
    <t>2016 平成 28年 24,039,700</t>
  </si>
  <si>
    <t>　いま世界は、HACCPをベースとした国際標準と整合的な食品衛生管理に向かう。
　世帯の核家族化は、調理済食品、外食・中食へニーズを増大。
　輸入食品の増加など食のグローバル化の進展で食料自給率はカロリーベースで38%で停滞
　都道府県等を越える広域的な食中毒の発生と食中毒数の下げ止まり状態。
　大阪国際万博2019日本大会、東京デフリンピックの開催で注目の食品安全。
　訪日外国人の増加と更なる受入の必要性。(観光立国と労働資源確保)　　　</t>
    <rPh sb="3" eb="5">
      <t>セカイ</t>
    </rPh>
    <rPh sb="35" eb="36">
      <t>ム</t>
    </rPh>
    <rPh sb="44" eb="47">
      <t>カクカゾク</t>
    </rPh>
    <rPh sb="47" eb="48">
      <t>カ</t>
    </rPh>
    <rPh sb="52" eb="53">
      <t>ズ</t>
    </rPh>
    <rPh sb="66" eb="68">
      <t>ゾウダイ</t>
    </rPh>
    <rPh sb="92" eb="94">
      <t>ショクリョウ</t>
    </rPh>
    <rPh sb="94" eb="97">
      <t>ジキュウリツ</t>
    </rPh>
    <rPh sb="110" eb="112">
      <t>テイタイ</t>
    </rPh>
    <rPh sb="144" eb="146">
      <t>ジョウタイ</t>
    </rPh>
    <rPh sb="149" eb="151">
      <t>オオサカ</t>
    </rPh>
    <rPh sb="151" eb="155">
      <t>コクサイバンパク</t>
    </rPh>
    <rPh sb="177" eb="179">
      <t>チュウモク</t>
    </rPh>
    <rPh sb="180" eb="182">
      <t>ショクヒン</t>
    </rPh>
    <rPh sb="182" eb="184">
      <t>アンゼン</t>
    </rPh>
    <rPh sb="187" eb="189">
      <t>ホウニチ</t>
    </rPh>
    <rPh sb="189" eb="191">
      <t>ガイコク</t>
    </rPh>
    <rPh sb="191" eb="192">
      <t>ジン</t>
    </rPh>
    <rPh sb="193" eb="195">
      <t>ゾウカ</t>
    </rPh>
    <rPh sb="196" eb="197">
      <t>サラ</t>
    </rPh>
    <rPh sb="199" eb="201">
      <t>ウケイレ</t>
    </rPh>
    <rPh sb="202" eb="205">
      <t>ヒツヨウセイ</t>
    </rPh>
    <rPh sb="207" eb="209">
      <t>カンコウ</t>
    </rPh>
    <rPh sb="209" eb="211">
      <t>リッコク</t>
    </rPh>
    <rPh sb="212" eb="214">
      <t>ロウドウ</t>
    </rPh>
    <rPh sb="214" eb="216">
      <t>シゲン</t>
    </rPh>
    <rPh sb="216" eb="218">
      <t>カクホ</t>
    </rPh>
    <phoneticPr fontId="5"/>
  </si>
  <si>
    <t>2025年第45週（11月3日〜11月9日）</t>
    <phoneticPr fontId="81"/>
  </si>
  <si>
    <t>結核例　195例</t>
    <rPh sb="7" eb="8">
      <t>レイ</t>
    </rPh>
    <phoneticPr fontId="5"/>
  </si>
  <si>
    <t>コレラ1例‌　　感染地域：フィリピン
細菌性赤痢1例‌　菌種：S. sonnei（D群）＿感染地域：国内（都道府県不明）</t>
    <phoneticPr fontId="81"/>
  </si>
  <si>
    <t xml:space="preserve">腸管出血性大腸菌感染症67例（有症者34例、うちHUS‌1例）　　　 ‌
　 ‌感染地域：国内51例、韓国3例、国内・国外不明13例
　 国内の感染地域：‌‌沖縄県17例、長野県7例、愛知県2例、兵庫県2例、広島県2例、北海道1例、宮城県1例、秋田県1例、群馬県1例、神奈川県1例、新潟県1例、岐阜県1例、大阪府1例、和歌山県1例、
　山口県1例、福岡県1例、長崎県1例、熊本県1例、大分県1例、国内（都道府県不明）7例
</t>
    <phoneticPr fontId="81"/>
  </si>
  <si>
    <t>血清群・毒素型：‌‌O157‌VT1・VT2（27例）、O26‌VT1（8例）、O157‌VT2（5例）、O103‌VT1（4例）、O145 VT1（2例）、
O157‌VT1（2例）、O111‌VT1‌（1例）、O128‌VT2（1例）、O55‌VT1（1例）、O6‌VT2（1例）、O91‌VT1・VT2（1例）、‌その他・不明（14例）
累積報告数：3,854例（有症者2,230例、うちHUS‌52例．死亡3例）</t>
    <phoneticPr fontId="81"/>
  </si>
  <si>
    <t xml:space="preserve">年齢群：‌‌1歳（ 1 例 ）、 4歳（ 2 例 ）、 9歳（ 1 例 ）、 10代（22例）、20代（13例）、
30代（13例）、40 代（ 6 例 ）、 50 代（ 4 例 ）、 60代（1例）、70代（4例）
</t>
    <phoneticPr fontId="81"/>
  </si>
  <si>
    <t>レジオネラ症44例（肺炎型40例、ポンティアック熱型4例）
‌　感染地域：‌東京都3例、静岡県3例、愛知県3例、北海道2例、山形県2例、神奈川県2例、大阪府2例、岡山県2例、
　福岡県2例、青森県1例、秋田県1例、新潟県1例、富山県1例、石川県1例、福井県1例、長野県1例、京都府1例、愛媛県1例、　　
　長崎県1例、大分県1例、宮崎県1例、鹿児島県1例、国内（都道府県不明）2例、国内・国外不明8例
‌ ‌
年齢群：‌20代（1例）、30代（1例）、40代（2例）、50代（7例）、60代（7例）、70代（9例）、80代（14例）、90代以上（3例）</t>
    <phoneticPr fontId="81"/>
  </si>
  <si>
    <t>E型肝炎14例‌　　感染地域（感染源）：‌‌北海道2例（鹿肉1例、不明1例）、
　三重県2例（不明2例）、大阪府1例（豚肉）、徳島県1例（不明）、
　国内（都道府県不明）2例（不明2例）、
　国内・国外不明6例（豚モツ1例、不明5例）
 A型肝炎1例‌　　感染地域：国内（都道府県不明）</t>
    <phoneticPr fontId="81"/>
  </si>
  <si>
    <t>アメーバ赤痢4例（腸管アメーバ症4例）
‌　感染地域：東京都2例、大阪府1例、マレーシア1例
　感染経路：経口感染1例、その他・不明3例
ウイルス性肝炎3例‌ B型肝炎ウイルス2例＿感染経路：性的接触2例（異性間2例）
　病原体不明1例＿感染経路：その他・不明</t>
    <phoneticPr fontId="81"/>
  </si>
  <si>
    <t>2025年第45週</t>
    <rPh sb="4" eb="5">
      <t>ネン</t>
    </rPh>
    <rPh sb="5" eb="6">
      <t>ダイ</t>
    </rPh>
    <rPh sb="8" eb="9">
      <t>シュウ</t>
    </rPh>
    <phoneticPr fontId="81"/>
  </si>
  <si>
    <r>
      <t xml:space="preserve">対前週
</t>
    </r>
    <r>
      <rPr>
        <b/>
        <sz val="14"/>
        <color rgb="FF002060"/>
        <rFont val="ＭＳ Ｐゴシック"/>
        <family val="3"/>
        <charset val="128"/>
      </rPr>
      <t>インフルエンザ 　　     　       　　　32%   増加</t>
    </r>
    <r>
      <rPr>
        <b/>
        <sz val="11"/>
        <color rgb="FFFF0000"/>
        <rFont val="ＭＳ Ｐゴシック"/>
        <family val="3"/>
        <charset val="128"/>
      </rPr>
      <t xml:space="preserve">
</t>
    </r>
    <r>
      <rPr>
        <b/>
        <sz val="14"/>
        <color rgb="FFFF0000"/>
        <rFont val="ＭＳ Ｐゴシック"/>
        <family val="3"/>
        <charset val="128"/>
      </rPr>
      <t>新型コロナウイルス          　  　  -16%　 減少</t>
    </r>
    <rPh sb="0" eb="3">
      <t>タイゼンシュウゾウカゾウカゲンショウ</t>
    </rPh>
    <rPh sb="36" eb="38">
      <t>ゾウカ</t>
    </rPh>
    <rPh sb="70" eb="72">
      <t>ゲンショウ</t>
    </rPh>
    <phoneticPr fontId="81"/>
  </si>
  <si>
    <t>回収＆返金</t>
  </si>
  <si>
    <t>カネスエ商事</t>
  </si>
  <si>
    <t>ルピシア</t>
  </si>
  <si>
    <t>PLANT</t>
  </si>
  <si>
    <t>回収＆返金/交換</t>
  </si>
  <si>
    <t>ＢｌｕｅＢｏｔｔ...</t>
  </si>
  <si>
    <t>ファミリーマート...</t>
  </si>
  <si>
    <t>フジマート</t>
  </si>
  <si>
    <t>フジ</t>
  </si>
  <si>
    <t>ミートプレイズ松...</t>
  </si>
  <si>
    <t>遠鉄百貨店</t>
  </si>
  <si>
    <t>イオンリテール</t>
  </si>
  <si>
    <t>ナイスアンドウォ...</t>
  </si>
  <si>
    <t>だし香るいかの天ぷら串 一部(いか,さば)表示欠落</t>
  </si>
  <si>
    <t>カインズフードサ...</t>
  </si>
  <si>
    <t>チョコプレーン(マフィン)他 一部異物混入(ステンレス粉)の恐れ</t>
  </si>
  <si>
    <t>タリーズコーヒー...</t>
  </si>
  <si>
    <t>たっぷりタマゴサンド 一部賞味期限誤記</t>
  </si>
  <si>
    <t>回収</t>
  </si>
  <si>
    <t>カメヤ食品</t>
  </si>
  <si>
    <t>イカわさび80g 一部ラベル誤貼付</t>
  </si>
  <si>
    <t>マツモト</t>
  </si>
  <si>
    <t>大原野店 カネカ朝飯めかぶ 一部賞味期限誤記</t>
  </si>
  <si>
    <t>おへそ</t>
  </si>
  <si>
    <t>菓子パン(コカ・デ・パンセス) 一部(くるみ)表示欠落</t>
  </si>
  <si>
    <t>Ali dell...</t>
  </si>
  <si>
    <t>塩(アイスミルク) 一部大腸菌群検出</t>
  </si>
  <si>
    <t>ＮＦＴ</t>
  </si>
  <si>
    <t>東村山店 国産塩さば 一部保存方法ラベル誤貼付</t>
  </si>
  <si>
    <t>回収＆交換</t>
  </si>
  <si>
    <t>丸大食品</t>
  </si>
  <si>
    <t>ビストロ俱楽部濃厚カレー(中辛) 一部賞味期限誤記</t>
  </si>
  <si>
    <t>オーケー</t>
  </si>
  <si>
    <t>岩下の紅生姜使用鶏唐揚げ 一部(鶏肉,りんご)表示欠落</t>
  </si>
  <si>
    <t>若寿司</t>
  </si>
  <si>
    <t>ユッケ,牛刺し 一部凍結牛肉を加工して生食販売</t>
  </si>
  <si>
    <t>寺子屋</t>
  </si>
  <si>
    <t>茶和々 宮島店 宇治抹茶どら焼き 一部賞味期限誤記</t>
  </si>
  <si>
    <t>マルエツ</t>
  </si>
  <si>
    <t>エビとブロッコリーとポテトのレモンペッパー 一部具材未加熱</t>
  </si>
  <si>
    <t>サミット</t>
  </si>
  <si>
    <t>岩井洋菓子店ハイデルベルグ 一部保存温度逸脱</t>
  </si>
  <si>
    <t>タカショク</t>
  </si>
  <si>
    <t>極玄米 2kg 一部異物混入(コクゾウムシ)の恐れ</t>
  </si>
  <si>
    <t>ミートショップな...</t>
  </si>
  <si>
    <t>なかえ 焼肉のたれ 一部(ごま)表示欠落</t>
  </si>
  <si>
    <t>イトーヨーカ堂</t>
  </si>
  <si>
    <t>橋本店 ずんだ団子 一部保存温度逸脱</t>
  </si>
  <si>
    <t>北伊丹店 鯨ベーコンスモーク 一部ラベル誤貼付</t>
  </si>
  <si>
    <t>ベイシア</t>
  </si>
  <si>
    <t>渋川こもち店 生食用まぐろたたき 一部消費期限誤記</t>
  </si>
  <si>
    <t>合同会社And1...</t>
  </si>
  <si>
    <t>モモジャム 一部カビ発生の恐れ</t>
  </si>
  <si>
    <t>マミーマート</t>
  </si>
  <si>
    <t>八潮伊草店 ふっくらやわらか味付いなり 一部保存温度逸脱</t>
  </si>
  <si>
    <t>エスエルジャパン...</t>
  </si>
  <si>
    <t>じゃがいも入りほうれん草カレー 一部未許可添加物検出</t>
  </si>
  <si>
    <t>マルハニチロ</t>
  </si>
  <si>
    <t>ベビーハム 一部異物混入(プラスチック)の恐れ</t>
  </si>
  <si>
    <t>常陸風月堂</t>
  </si>
  <si>
    <t>バターどら焼き 一部カビ発生の恐れ</t>
  </si>
  <si>
    <t>福岡山善青果</t>
  </si>
  <si>
    <t>小松菜 一部残留農薬基準超過</t>
  </si>
  <si>
    <t>京阪百貨店</t>
  </si>
  <si>
    <t>守口店 ベーグル他 一部賞味期限誤記</t>
  </si>
  <si>
    <t>ドーバーフィール...</t>
  </si>
  <si>
    <t>台湾汁なし刀削麺 旨辛にんにく醬油味 一部カビ発生の恐れ</t>
  </si>
  <si>
    <t>如水庵</t>
  </si>
  <si>
    <t>筑紫もち 一部シール圧着不足でカビ発生の恐れ</t>
  </si>
  <si>
    <t>えちご上越農業協...</t>
  </si>
  <si>
    <t>ホウレンソウ 一部残留農薬基準超過</t>
  </si>
  <si>
    <t>墨田商事</t>
  </si>
  <si>
    <t>チャムストーリー カルビタン 一部発育し得る微生物陽性</t>
  </si>
  <si>
    <t>アクツフーズ</t>
  </si>
  <si>
    <t>セブン・ザ・プライスこんにゃく200ｇ 一部異物混入の恐れ</t>
  </si>
  <si>
    <t>三浦製麵</t>
  </si>
  <si>
    <t>山口牛骨ラーメン袋入り 一部賞味期限誤 Drop-addタイトル例 下書き</t>
  </si>
  <si>
    <t>北武フーズ</t>
  </si>
  <si>
    <t>白いカステーラ 一部食品表示誤記載</t>
  </si>
  <si>
    <t>ローヤルオブジャ...</t>
  </si>
  <si>
    <t>クレマン ド ロワール ブリュット 一部異物混入の恐れ</t>
  </si>
  <si>
    <t>シャルロットロール カスタード＆ホイップ 一部保存温度逸脱</t>
  </si>
  <si>
    <t>台湾汁なし刀削麺 にんにく醤油味 一部カビ発生の恐れ</t>
  </si>
  <si>
    <t>横越店 ます押し寿司,やりいか押し寿司 一部(さけ,いか)表示欠落</t>
  </si>
  <si>
    <t>SNOWBALL COOKIE,SPICED COOKIE 一部(卵,アーモンド)表示欠落</t>
  </si>
  <si>
    <t>のび～るチーズの濃厚ピザまん 一部原料にプラ片混入の恐れ</t>
  </si>
  <si>
    <t>もっちりおいしい今川焼き 一部消費期限誤記</t>
  </si>
  <si>
    <t>リングドーナツ(シュガー) 一部(卵)表示欠落</t>
  </si>
  <si>
    <t>別府湾SA ベーコン切り落とし 一部(卵)表示欠落</t>
  </si>
  <si>
    <t>とろける瀬戸内くりーむパン 一部消費期限誤記</t>
  </si>
  <si>
    <t>お肉屋さんのコロッケ 一部(卵,乳成分,牛肉)表示欠落</t>
  </si>
  <si>
    <t>さつまいもとほうじ茶のパウンドケーキ他 一部カビ発生の恐れ</t>
  </si>
  <si>
    <t>　上位2種目(賞味期限・アレルギー表記ミス)で全体の　(40%)</t>
    <rPh sb="1" eb="3">
      <t>ジョウイ</t>
    </rPh>
    <rPh sb="4" eb="6">
      <t>シュモク</t>
    </rPh>
    <rPh sb="7" eb="11">
      <t>ショウミキゲン</t>
    </rPh>
    <rPh sb="17" eb="19">
      <t>ヒョウキ</t>
    </rPh>
    <rPh sb="23" eb="25">
      <t>ゼンタイ</t>
    </rPh>
    <phoneticPr fontId="5"/>
  </si>
  <si>
    <t>残留農薬基準値を超過した農産物の発生のお詫びと</t>
    <phoneticPr fontId="15"/>
  </si>
  <si>
    <t>　この度、当ＪＡの下記店舗で販売された産直品の「かぶ」から食品衛生法で規定する残留農薬基準を超える農薬成分が検出されました。消費者の皆様には、大変ご迷惑をおかけすることとなり、深くお詫び申し上げます。 つきましては、当該生産者の出荷を停止するとともに、行政の指示に基づき、商品の回収と原因究明に全力をあげて取り組んでおります。 誠にお手数ですが、お心当たりがございましたら、当該品の回収につきましてご協力賜りますようお願い申し上げます。 
(1) 当該「かぶ」について検査したところ残留基準値を超える農薬成分が検出されました。 
(2) 結果判明日：令和7年11月17日 
(3) 検査結果 　検出農薬成分名　検出値 エトフェンプロックス　0.03ppm  　基準値 　 　0.01ppm 
販売店舗　　長久手グリーンセンター 販売数量　27 点 　　原因 　現在調査中です。</t>
    <phoneticPr fontId="15"/>
  </si>
  <si>
    <t>https://jaab.or.jp/wp-content/uploads/2025/11/%E6%AE%8B%E7%95%99%E8%BE%B2%E8%96%AC%E5%9F%BA%E6%BA%96%E5%80%A4%E3%82%92%E8%B6%85%E9%81%8E%E3%81%97%E3%81%9F%E8%BE%B2%E7%94%A3%E7%89%A9%E3%81%AE%E7%99%BA%E7%94%9F%E3%81%AE%E3%81%8A%E8%A9%AB%E3%81%B3%E3%81%A8%E5%BD%93%E8%A9%B2%E8%BE%B2%E7%94%A3%E7%89%A9%E3%81%AE%E5%9B%9E%E5%8F%8E%E3%81%AE%E3%81%8A%E7%9F%A5%E3%82%89%E3%81%9B-%E3%81%8B%E3%81%B6.pdf</t>
    <phoneticPr fontId="15"/>
  </si>
  <si>
    <t>小松菜 一部残留農薬基準超過</t>
    <phoneticPr fontId="15"/>
  </si>
  <si>
    <t>　令和7年10月31日に、①京都合同青果、②奈良中央青果、③木村青果で販売した「小松菜」において、農薬成分 プロピザミド0.03ppm(基準値0.01ppm(一律基準))の検出が判明したため、リコール(自主回収)する。これまで健康被害の報告はない。
　【発　表　日】2025/11/17　【企　業　名】株式会社福岡山善青果
　【 販売期間 】1931/10/07～1931/10/07　【キーワード】小松菜、残留農薬、基準超過、プロピザミド
　【 ジャンル 】食品
　【 関連情報 】https://ifas.mhlw.go.jp/faspub/_link.do?i=IO_S020502&amp;p=RCL20...---</t>
    <phoneticPr fontId="15"/>
  </si>
  <si>
    <t>https://www.excite.co.jp/news/article/Recall_54556/</t>
    <phoneticPr fontId="15"/>
  </si>
  <si>
    <t>台中、高雄など9県市で流通の卵15万個を回収　残留農薬が基準値越え／台湾</t>
    <phoneticPr fontId="15"/>
  </si>
  <si>
    <t>　衛生福利部（保健省）食品薬物管理署は9日、市販の鶏卵から基準値を超える残留農薬が検出されたと発表した。計15万個が中部・台中市や南部・高雄市など9県市の小売店に流通しており、すでに販売を停止し、回収作業を進めている。同処によれば、中部・彰化県衛生局が小売店で抜き取り検査を行ったところ、殺虫剤のフィプロニルが分解されて形成される「フィプロニルスルホン」0.03ppmが検出された。台湾で鶏卵に対して残留が認められている上限は0.01ppm。同県衛生局は同一ロットの鶏卵の回収と販売停止を業者に指示した。当該ロットの卵は単一の養鶏場から供給されており、他のロットへの検査でも基準値を超えるフィプロニルスルホンが検出された。
　当該の鶏卵は、北部・桃園市、新竹県、中部・台中市、雲林県、南投県、南部・嘉義県、嘉義市、台南市、高雄市のスーパー「PXマート」（全聯福利中心）と「楓康超市」などで販売された。同処は、各県市の衛生局が回収を行っていると説明した。同処は当該ロットの鶏卵の使用を停止するよう消費者に呼びかけるとともに、小売店に対し全面的に返品に応じ、回収を進めるよう要請した。回収対象の鶏卵の商品名とロット番号は次の通り。四日鮮蛋／10個入り（I47045-251103C）▽巨的卵（白玉）／10個入り（I47045-251103C）▽大巨蛋（白玉）／10個入り（I47045-251023C、I47045-251027C、I47045-251030C、I47045-251103C）▽悠活鮮蛋（白玉）／10個入り（I47045-251023C）▽富翁洗選蛋（白玉）／10個入り（I47045-251023C、I47045-251030C）▽初卵頭窩蛋（白玉）／10個入り（I47045-251023C）▽四季巨蛋（白玉）／10個入り（I47045-251023C）▽香草園洗選蛋／10個入り（I47045-251027C、I47045-251103C）▽鮮健蛋品洗選蛋（白玉）／10個入り（I47045-251027C、I47045-251030C、I47045-251103C）。</t>
    <phoneticPr fontId="15"/>
  </si>
  <si>
    <t>https://japan.focustaiwan.tw/society/202511100003</t>
    <phoneticPr fontId="15"/>
  </si>
  <si>
    <t xml:space="preserve">   商品名：情熱マルシェ（小松菜）'</t>
    <phoneticPr fontId="15"/>
  </si>
  <si>
    <t>https://ifas.mhlw.go.jp/faspub/_link.do?i=IO_S020502&amp;p=RCL202502907</t>
    <phoneticPr fontId="15"/>
  </si>
  <si>
    <t>商品名：ホウレンソウ</t>
    <phoneticPr fontId="15"/>
  </si>
  <si>
    <t>　　食品衛生法第１３条第３項違反のおそれ
検出農薬：プロピザミド0.03ppm（基準値0.01ppm（一律基準））　食品衛生法第20条に該当 	 
 販売地域：①京都府、②奈良県、③大阪府
  販売先  ：①京都合同青果、②奈良中央青果、③木村青果
  販売日  ：令和7年10月31日
  販売数量：①56ケース（1120袋）  ②３１ケース（620袋）③43ケース（860袋）
回収に着手した年月日 	2025-11-13
回収方法 	
【回収情報の周知方法】　京都合同青果、奈良中央青果、木村青果に対し回収している旨を伝達している。
【回収方法】　京都合同青果、奈良中央青果、木村青果と回収方法については調整中です。</t>
    <phoneticPr fontId="15"/>
  </si>
  <si>
    <t>　　　対応開始日	2025年11月14日
商品名：ホウレンソウ　　内容量：200g　　形態　：袋詰め
JANコード：2000132202004
販売地域：新潟県上越地域
販売先　：旬菜交流館あるるん畑で消費者向けに小売り
販売日　：2025年11月9日から11月13日まで
販売数量：59袋
参照情報	【厚生労働省】食品衛生申請等システム参照情報
食品衛生法違反　　保健所による収去検査をしたところ、トリホリンとフルベンジアミドが基準量以上検出された。</t>
    <phoneticPr fontId="15"/>
  </si>
  <si>
    <t>https://www.recall.caa.go.jp/result/detail.php?rcl=00000034567&amp;screenkbn=01</t>
    <phoneticPr fontId="15"/>
  </si>
  <si>
    <t>検査項目：プロフェノホス
経緯：検疫所におけるモニタリング検査の結果、スリランカ産ツボクサからプロフェノホスを検出したことから、検査命令を実施するもの。
検査結果
・テブコナゾール 0.57 ppm検出（基準：0.01 ppm)
・ピリダベン 0.04 ppm検出（基準：0.01 ppm)
・プロフェノホス 7.23 ppm検出（基準：0.01 ppm)
・ヘキサコナゾール 0.03 ppm検出（基準：0.01 ppm)
※情報公表日：11月7日　発信元：厚生労働省
https://a.k3r.jp/shokukanken/31044G51664C157/2045
（参考）ツボクサはセリ科の多年草で、ハーブとしてサラダなどに使用されるほか、加工して化粧品などにも使用されております。
弊社では残留農薬の検査を実施しております　→【残留農薬検査・分析・費用について】※プロフェノホスは一斉分析260項目セットなどに含まれています。</t>
    <rPh sb="0" eb="2">
      <t>ケンサ</t>
    </rPh>
    <phoneticPr fontId="15"/>
  </si>
  <si>
    <t>https://a.k3r.jp/shokukanken/31044G51664B746/2045</t>
    <phoneticPr fontId="15"/>
  </si>
  <si>
    <t>対象食品：スリランカ産ツボクサ及びその加工品（簡易な加工に限る。）　食品環境研究所からの情報</t>
    <rPh sb="34" eb="38">
      <t>ショクヒンカンキョウ</t>
    </rPh>
    <rPh sb="38" eb="41">
      <t>ケンキュウジョ</t>
    </rPh>
    <rPh sb="44" eb="46">
      <t>ジョウホウ</t>
    </rPh>
    <phoneticPr fontId="15"/>
  </si>
  <si>
    <t xml:space="preserve">北海道羊蹄山麓産キタアカリコロッケ 一部(卵)表示欠落 - フーズチャネル </t>
    <phoneticPr fontId="81"/>
  </si>
  <si>
    <t>　2025年11月14日に、東急ストア宮崎台店で販売した「北海道羊蹄山麓産キタアカリコロッケ」において、誤った商品の表示ラベルを添付したことによる①アレルギー表示の欠落・特定原材料「卵」、②アレルギー表示の過表示・特定原材料「かに」・特定原材料に準ずるもの「ゼラチン」が判明したため、リコール(自主回収)する。これまで健康被害の報告はない。(リコールプラス編集部)(リコールプラス)
商品名:「北海道羊蹄山麓産キタアカリコロッケ」内容量:1P
形態 :袋包装
【誤って記載された商品コード】1067
【製造年月日、消費期限】製造年月日25.11.14 11時 消費期限25.11.15 3時と表示された商品
【誤った表示の商品名】(誤)「かに入りクリーミィコロッケ」
【販売地域】神奈川県内
【販売店】東急ストア宮崎台店
【販売日】2025年11月14日(金) 11時-20時までの間
【販売数量】10パック
※うちお客様と連絡が取れ、健康被害がないことが確認できた数量5パック
【回収が必要な数量】5パック
【対処方法】
【回収方法】
販売店での回収
【問合せ先】
①株式会社東急ストア 宮崎台店</t>
    <phoneticPr fontId="81"/>
  </si>
  <si>
    <t>https://foods-ch.infomart.co.jp/anzen/recall/227612</t>
    <phoneticPr fontId="81"/>
  </si>
  <si>
    <t xml:space="preserve">岩下の紅生姜使用鶏唐揚げ 一部(鶏肉,りんご)表示欠落 - フーズチャネル </t>
    <phoneticPr fontId="81"/>
  </si>
  <si>
    <t>　2025年11月17日に、オーケー並木店で販売した「岩下の紅生姜使用鶏唐揚げ」において、誤って「岩手県大船渡産さんま竜田揚げ」のラベルを貼付したことにより、アレルゲン表示(鶏肉・りんご)が欠落したため、リコール(自主回収)する。これまで健康被害の報告はない。(リコールプラス編集部)(リコールプラス)
商品名:岩下の紅生姜使用唐揚げ
形態　:樹脂製フードーパック
誤貼付したラベルの表示
商品名:岩手県大船渡産さんま竜田揚げ
消費期限:25.11.18　9時
販売地域:神奈川県横浜市内
販売店　:オーケー並木店
販売日　:2025年11月17日
販売数量:6パック
【対処方法】【回収方法】レシート又は商品をお持ちいただくことにより回収</t>
    <phoneticPr fontId="81"/>
  </si>
  <si>
    <t>https://foods-ch.infomart.co.jp/anzen/recall/227611</t>
    <phoneticPr fontId="81"/>
  </si>
  <si>
    <t>『タリーズコーヒー』自主回収を発表、レシートがない場合も返金対応可能</t>
    <phoneticPr fontId="81"/>
  </si>
  <si>
    <t>　タリーズコーヒージャパン株式会社は11月19日、62店舗で販売した「たっぷりタマゴサンド」の自主回収を発表したという。消費期限の表示間違いが理由とのこと。
「消費者庁リコール情報サイト」による詳細は下記の通り。
・商品名 たっぷりタマゴサンド
・連絡先 タリーズコーヒージャパン株式会社 東京都新宿区箪笥町22番地
・対応方法　【回収情報の周知方法】
　2025年11月19日 販売店舗で告知文により周知
【回収方法】
　レシートと商品を販売店舗に持参していただき回収　　※レシートがない場合も返金対応可能
　当該品は店舗廃棄　　・対応開始日 2025年11月19日
　　　　　　　　　　　・対象の特定情報　対象商品：たっぷりタマゴサンド　　内容量　：1個
　JANコード：2100019003592
　消費期限：2025年11月21日
　その他　：製造所　㈱ウイング のものに限る。</t>
    <phoneticPr fontId="81"/>
  </si>
  <si>
    <t>『タリーズコーヒー』自主回収を発表、レシートがない場合も返金対応可能 - いまトピランキング</t>
  </si>
  <si>
    <t xml:space="preserve">消費者庁、海外製商品を「国産」と表示 景表法違反で2社に措置命令 - Yahoo!ニュース </t>
    <phoneticPr fontId="81"/>
  </si>
  <si>
    <t>　消費者庁は11月5日、アイリスプラザとダイユーエイトに対し、2社が供給する日用品などの表示について、景品表示法に違反する行為が認められたことから、措置命令を行った。外国で製造された商品を、原産国が日本であるかのように、ECモール内の各自社店舗で表示していたことが問題となった。消費者庁と公正取引委員会（公正取引委員会事務総局東北事務所）の調査の結果を踏まえ、それぞれ、景品表示法に違反する行為（同法第5条第3号「商品の原産国に関する不当な表示第2項」に該当）が認められたという。2社は、ECモールに開設した各店舗において、問題となった商品に関する原産国を、「国内」と示すことで、原産国が日本であるかのような表示を行っていたという。どちらの商品も、外国で生産されていた。対象となった商品は、アイリスプラザは101商品、ダイユーエイトは113商品だった。措置命令の概要は、①今回の表示が、対象商品の原産国について誤認される恐れがあり、景品表示法に違反するものであると一般消費者に周知徹底する ②再発防止策を講じ、役員・従業員に周知徹底する ③今後同様の表示を行わない――だとしている。</t>
    <phoneticPr fontId="81"/>
  </si>
  <si>
    <t>https://news.yahoo.co.jp/articles/6cc81977128d3119ca97edf1a353b205d4dda5da</t>
    <phoneticPr fontId="81"/>
  </si>
  <si>
    <t xml:space="preserve">農水省、牛識別番号の不適正表示で勧告 繁田総本店が販売する多数の牛肉で無表示販売を確認 </t>
    <phoneticPr fontId="81"/>
  </si>
  <si>
    <t xml:space="preserve">　農林水産省近畿農政局は18日、㈱繁田総本店（大阪府羽曳野市、繁田大典社長）に対し、牛の個体識別番号の不適正表示に関する勧告を行ったと公表した。繁田総本店が自ら経営する北部店（大阪府茨木市）で販売していた特定牛肉について、牛トレーサビリティ法に基づく個体識別番号の表示義務に違反していた事実が確認されている。
　個体識別番号の無表示が多数判明
　近畿農政局は、今年3月7日～10月17日までの間、「牛の個体識別のための情報の管理および伝達に関する特別措置法」（牛トレーサビリティ法）第19条第3項に基づき、北部店に対して立入検査等を実施した。その結果、同店で加工した特定牛肉について、個体識別番号を表示しないまま販売または販売のために陳列していたことが分かった。
外食向け販売で1.1トン超を無表示出荷
　不適正表示の内容は大きく2点ある。第1に、北部店が加工した特定牛肉について、個体識別番号を表示せずに外食事業者等に販売していた事例が確認された。少なくとも2024年12月2日～25年7月17日までの期間に、合計1,150.67㎏の特定牛肉が対象となっていた。内訳を見ると、「牛肉」、「牛肉スライス」、「牛肉1.5cm」、「和牛ロース」、「ラムシン」、「牛ヘレ」、「牛上肉」、「和牛ヘレ」、「牛ロースしゃぶ」、「牛ロースすき焼」、「牛すき肉」など多数の商品が含まれていた。
店頭でも114パックを番号なしで陳列
　第2に、北部店が加工した特定牛肉について、個体識別番号を表示しないまま一般消費者向けに店頭陳列していた事例が確認された。今年3月7日および3月21日に、少なくとも114パックが個体識別番号の表示なく陳列されていた。商品は「黒毛和牛モモ肉ブロック」、「国産牛モモ肉ブロック」「、国産牛モモ肉ステーキ用」、「熊野牛サーロインステーキ肉」、「国産牛特上牛ヒレステーキ用」、「国産牛牛ヘレステーキ用」などで、いずれも店頭表示に個体識別番号はなかった。農水省が是正と再発防止の徹底を指示
　牛トレーサビリティ法第15条第1項は、販売業者に対し、特定牛肉を販売する際、該当する特定牛肉またはその容器・包装、送り状、または店舗の見やすい場所に、その牛に係る個体識別番号を表示する義務を課している。繁田総本店北部店における上記の行為は、同条に定める表示義務に違反するものと認定された。農林水産省は牛トレーサビリティ法第18条第2項に基づき繁田総本店に対し、牛トレーサビリティ法違反の是正と再発防止を求めた。まず、現在保有している特定牛肉の個体識別番号の表示を直ちに点検し、不備があれば適正に表示し直すこと、また不適正な表示のまま販売した分については販売先へ事実と正しい番号を伝えるよう求めている。
　さらに、表示しなかった原因として、情報提供への意識不足や制度理解・法令遵守意識の欠如、管理体制や商品管理システムの不備が考えられるとして、その点検と原因究明を徹底するよう指示した。その上で、責任の所在を明確にし、表示を確実にチェックできる管理体制・システムを整備するなど、再発防止策の実施を求めている。
　また、役員と従業員へ制度の周知を図り、遵守を徹底することも求められた。これら一連の措置について、12月18日までに報告書として農林水産大臣に提出するよう指示している。
</t>
    <phoneticPr fontId="81"/>
  </si>
  <si>
    <t>https://wellness-news.co.jp/posts/251119-1/</t>
    <phoneticPr fontId="81"/>
  </si>
  <si>
    <t xml:space="preserve">酒田市の食品加工会社 アルゼンチ産イカ入り商品を国産表示 ふるさと納税の返礼品にも使用か </t>
    <phoneticPr fontId="81"/>
  </si>
  <si>
    <t>　酒田市の食品加工会社がアルゼンチン産のイカが入った商品を「国産」などと表示していた問題で、酒田市のふるさと納税の返礼品にも問題の商品が使われた可能性があることがわかりました。市は、寄附者に経緯を説明する方針です。この問題は酒田市の食品加工会社「山形飛鳥」がアルゼンチン産のイカが使われていたにも関わらず「国産」と表示した商品47万個余りと業務用のイカおよそ29トンを新潟県内の関連会社に販売したものです。
酒田市は問題のあった少なくともおととし9月からことし6月までの間に、不適正な表示の商品がふるさと納税の返礼品にも使われていた可能性が否定できないとして寄附者に18日以降メールや文書で経緯の説明を行うことにしています。返礼品として使われたのは「酒田港船凍いかづくしセット」など7つの商品です。対象は、おととし10月からことし9月末までの2年間に寄付されたのべ141件で寄付金額の合計は173万1千円です。市は、山形飛鳥の負担で、お詫びの品を送付することにしていて内容や送付の時期は検討中だという事です。</t>
    <phoneticPr fontId="81"/>
  </si>
  <si>
    <t>https://news.yahoo.co.jp/articles/614bae739c15ee356990ddedfc001114b1cec04c</t>
    <phoneticPr fontId="81"/>
  </si>
  <si>
    <t>株式会社は業務用洗剤の使いやすさ、汚れ落とし、すすぎ洗いを探求します</t>
    <rPh sb="0" eb="4">
      <t>カブシキカイシャ</t>
    </rPh>
    <rPh sb="5" eb="10">
      <t>ギョウムヨウセンザイ</t>
    </rPh>
    <rPh sb="11" eb="12">
      <t>ツカ</t>
    </rPh>
    <rPh sb="17" eb="18">
      <t>ヨゴ</t>
    </rPh>
    <rPh sb="19" eb="20">
      <t>オ</t>
    </rPh>
    <rPh sb="26" eb="27">
      <t>アラ</t>
    </rPh>
    <rPh sb="29" eb="31">
      <t>タンキュウ</t>
    </rPh>
    <phoneticPr fontId="29"/>
  </si>
  <si>
    <t xml:space="preserve"> GⅡ　45週   0例</t>
    <rPh sb="6" eb="7">
      <t>シュウ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</si>
</sst>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0_ "/>
    <numFmt numFmtId="177" formatCode="#,##0_ "/>
    <numFmt numFmtId="178" formatCode="yyyy&quot;年&quot;m&quot;月&quot;d&quot;日&quot;;@"/>
    <numFmt numFmtId="179" formatCode="m&quot;月&quot;d&quot;日&quot;;@"/>
    <numFmt numFmtId="180" formatCode="0.00;&quot;▲ &quot;0.00"/>
    <numFmt numFmtId="181" formatCode="0&quot;ヶ&quot;&quot;所&quot;"/>
    <numFmt numFmtId="182" formatCode="&quot;+&quot;\ #,##0.00;&quot;-&quot;\ #,##0.00"/>
    <numFmt numFmtId="183" formatCode="0_);[Red]\(0\)"/>
    <numFmt numFmtId="184" formatCode="\+0;&quot;▲ &quot;0"/>
  </numFmts>
  <fonts count="198">
    <font>
      <sz val="11"/>
      <color theme="1"/>
      <name val="ＭＳ Ｐゴシック"/>
      <family val="3"/>
      <charset val="128"/>
      <scheme val="minor"/>
    </font>
    <font>
      <sz val="11"/>
      <color indexed="8"/>
      <name val="ＭＳ Ｐゴシック"/>
      <family val="3"/>
      <charset val="128"/>
    </font>
    <font>
      <sz val="11"/>
      <color indexed="8"/>
      <name val="ＭＳ Ｐゴシック"/>
      <family val="3"/>
      <charset val="128"/>
    </font>
    <font>
      <sz val="11"/>
      <color indexed="8"/>
      <name val="ＭＳ Ｐゴシック"/>
      <family val="3"/>
      <charset val="128"/>
    </font>
    <font>
      <sz val="11"/>
      <color indexed="8"/>
      <name val="ＭＳ Ｐゴシック"/>
      <family val="3"/>
      <charset val="128"/>
    </font>
    <font>
      <sz val="6"/>
      <name val="ＭＳ Ｐゴシック"/>
      <family val="3"/>
      <charset val="128"/>
    </font>
    <font>
      <sz val="11"/>
      <name val="ＭＳ Ｐゴシック"/>
      <family val="3"/>
      <charset val="128"/>
    </font>
    <font>
      <b/>
      <sz val="14"/>
      <color indexed="10"/>
      <name val="ＭＳ Ｐゴシック"/>
      <family val="3"/>
      <charset val="128"/>
    </font>
    <font>
      <u/>
      <sz val="11"/>
      <color indexed="12"/>
      <name val="ＭＳ Ｐゴシック"/>
      <family val="3"/>
      <charset val="128"/>
    </font>
    <font>
      <sz val="9"/>
      <name val="ＭＳ Ｐゴシック"/>
      <family val="3"/>
      <charset val="128"/>
    </font>
    <font>
      <sz val="12"/>
      <name val="ＭＳ Ｐゴシック"/>
      <family val="3"/>
      <charset val="128"/>
    </font>
    <font>
      <sz val="8"/>
      <name val="ＭＳ Ｐゴシック"/>
      <family val="3"/>
      <charset val="128"/>
    </font>
    <font>
      <b/>
      <sz val="12"/>
      <name val="ＭＳ Ｐゴシック"/>
      <family val="3"/>
      <charset val="128"/>
    </font>
    <font>
      <b/>
      <sz val="11"/>
      <color indexed="10"/>
      <name val="ＭＳ Ｐゴシック"/>
      <family val="3"/>
      <charset val="128"/>
    </font>
    <font>
      <sz val="11"/>
      <color indexed="10"/>
      <name val="ＭＳ Ｐゴシック"/>
      <family val="3"/>
      <charset val="128"/>
    </font>
    <font>
      <sz val="6"/>
      <name val="ＭＳ Ｐゴシック"/>
      <family val="3"/>
      <charset val="128"/>
    </font>
    <font>
      <sz val="11"/>
      <color indexed="9"/>
      <name val="ＭＳ Ｐゴシック"/>
      <family val="3"/>
      <charset val="128"/>
    </font>
    <font>
      <b/>
      <sz val="20"/>
      <name val="ＭＳ Ｐゴシック"/>
      <family val="3"/>
      <charset val="128"/>
    </font>
    <font>
      <sz val="16"/>
      <color indexed="18"/>
      <name val="ＭＳ Ｐゴシック"/>
      <family val="3"/>
      <charset val="128"/>
    </font>
    <font>
      <b/>
      <sz val="14.3"/>
      <color indexed="30"/>
      <name val="ＭＳ Ｐゴシック"/>
      <family val="3"/>
      <charset val="128"/>
    </font>
    <font>
      <b/>
      <sz val="11"/>
      <name val="ＭＳ Ｐゴシック"/>
      <family val="3"/>
      <charset val="128"/>
    </font>
    <font>
      <b/>
      <sz val="8"/>
      <name val="ＭＳ Ｐゴシック"/>
      <family val="3"/>
      <charset val="128"/>
    </font>
    <font>
      <sz val="14"/>
      <name val="ＭＳ Ｐゴシック"/>
      <family val="3"/>
      <charset val="128"/>
    </font>
    <font>
      <sz val="10"/>
      <name val="ＭＳ Ｐゴシック"/>
      <family val="3"/>
      <charset val="128"/>
    </font>
    <font>
      <sz val="18"/>
      <name val="ＭＳ Ｐゴシック"/>
      <family val="3"/>
      <charset val="128"/>
    </font>
    <font>
      <b/>
      <u/>
      <sz val="16"/>
      <color indexed="18"/>
      <name val="ＭＳ Ｐゴシック"/>
      <family val="3"/>
      <charset val="128"/>
    </font>
    <font>
      <sz val="6"/>
      <name val="ＭＳ Ｐゴシック"/>
      <family val="3"/>
      <charset val="128"/>
    </font>
    <font>
      <sz val="9"/>
      <color indexed="8"/>
      <name val="Meiryo"/>
      <family val="3"/>
      <charset val="128"/>
    </font>
    <font>
      <b/>
      <sz val="18"/>
      <name val="ＭＳ Ｐゴシック"/>
      <family val="3"/>
      <charset val="128"/>
    </font>
    <font>
      <sz val="6"/>
      <name val="ＭＳ Ｐゴシック"/>
      <family val="3"/>
      <charset val="128"/>
    </font>
    <font>
      <b/>
      <sz val="14"/>
      <color indexed="9"/>
      <name val="ＭＳ Ｐゴシック"/>
      <family val="3"/>
      <charset val="128"/>
    </font>
    <font>
      <b/>
      <sz val="14"/>
      <name val="ＭＳ Ｐゴシック"/>
      <family val="3"/>
      <charset val="128"/>
    </font>
    <font>
      <sz val="10.75"/>
      <color indexed="63"/>
      <name val="ＭＳ ゴシック"/>
      <family val="3"/>
      <charset val="128"/>
    </font>
    <font>
      <b/>
      <sz val="12"/>
      <color indexed="8"/>
      <name val="ＭＳ Ｐゴシック"/>
      <family val="3"/>
      <charset val="128"/>
    </font>
    <font>
      <sz val="8"/>
      <color indexed="8"/>
      <name val="ＭＳ Ｐゴシック"/>
      <family val="3"/>
      <charset val="128"/>
    </font>
    <font>
      <sz val="11"/>
      <name val="メイリオ"/>
      <family val="3"/>
      <charset val="128"/>
    </font>
    <font>
      <sz val="10.1"/>
      <color indexed="22"/>
      <name val="メイリオ"/>
      <family val="3"/>
      <charset val="128"/>
    </font>
    <font>
      <sz val="11"/>
      <color indexed="23"/>
      <name val="ＭＳ Ｐゴシック"/>
      <family val="3"/>
      <charset val="128"/>
    </font>
    <font>
      <sz val="10.75"/>
      <color indexed="63"/>
      <name val="メイリオ"/>
      <family val="3"/>
      <charset val="128"/>
    </font>
    <font>
      <b/>
      <sz val="10"/>
      <color indexed="8"/>
      <name val="ＭＳ Ｐゴシック"/>
      <family val="3"/>
      <charset val="128"/>
    </font>
    <font>
      <sz val="9"/>
      <name val="Arial"/>
      <family val="2"/>
    </font>
    <font>
      <sz val="11"/>
      <name val="Arial"/>
      <family val="2"/>
    </font>
    <font>
      <sz val="11"/>
      <color indexed="22"/>
      <name val="ＭＳ Ｐゴシック"/>
      <family val="3"/>
      <charset val="128"/>
    </font>
    <font>
      <sz val="8"/>
      <color indexed="8"/>
      <name val="メイリオ"/>
      <family val="3"/>
      <charset val="128"/>
    </font>
    <font>
      <sz val="9"/>
      <color indexed="8"/>
      <name val="ＭＳ Ｐゴシック"/>
      <family val="3"/>
      <charset val="128"/>
    </font>
    <font>
      <sz val="9"/>
      <color indexed="10"/>
      <name val="ＭＳ Ｐゴシック"/>
      <family val="3"/>
      <charset val="128"/>
    </font>
    <font>
      <sz val="12"/>
      <color indexed="8"/>
      <name val="ＭＳ Ｐゴシック"/>
      <family val="3"/>
      <charset val="128"/>
    </font>
    <font>
      <b/>
      <sz val="12"/>
      <color indexed="9"/>
      <name val="ＭＳ Ｐゴシック"/>
      <family val="3"/>
      <charset val="128"/>
    </font>
    <font>
      <sz val="9"/>
      <color indexed="53"/>
      <name val="ＭＳ Ｐゴシック"/>
      <family val="3"/>
      <charset val="128"/>
    </font>
    <font>
      <sz val="9"/>
      <color indexed="60"/>
      <name val="ＭＳ Ｐゴシック"/>
      <family val="3"/>
      <charset val="128"/>
    </font>
    <font>
      <sz val="11"/>
      <color indexed="8"/>
      <name val="メイリオ"/>
      <family val="3"/>
      <charset val="128"/>
    </font>
    <font>
      <sz val="10"/>
      <color indexed="8"/>
      <name val="ＭＳ Ｐゴシック"/>
      <family val="3"/>
      <charset val="128"/>
    </font>
    <font>
      <b/>
      <sz val="12"/>
      <color indexed="53"/>
      <name val="ＭＳ Ｐゴシック"/>
      <family val="3"/>
      <charset val="128"/>
    </font>
    <font>
      <b/>
      <sz val="14"/>
      <color indexed="13"/>
      <name val="ＭＳ Ｐゴシック"/>
      <family val="3"/>
      <charset val="128"/>
    </font>
    <font>
      <b/>
      <sz val="20"/>
      <color indexed="10"/>
      <name val="ＭＳ Ｐゴシック"/>
      <family val="3"/>
      <charset val="128"/>
    </font>
    <font>
      <b/>
      <sz val="14"/>
      <color indexed="22"/>
      <name val="ＭＳ Ｐゴシック"/>
      <family val="3"/>
      <charset val="128"/>
    </font>
    <font>
      <b/>
      <sz val="18"/>
      <color indexed="10"/>
      <name val="ＭＳ Ｐゴシック"/>
      <family val="3"/>
      <charset val="128"/>
    </font>
    <font>
      <sz val="18"/>
      <color indexed="8"/>
      <name val="ＭＳ Ｐゴシック"/>
      <family val="3"/>
      <charset val="128"/>
    </font>
    <font>
      <b/>
      <sz val="18"/>
      <color indexed="16"/>
      <name val="ＭＳ Ｐゴシック"/>
      <family val="3"/>
      <charset val="128"/>
    </font>
    <font>
      <sz val="11"/>
      <color indexed="16"/>
      <name val="ＭＳ Ｐゴシック"/>
      <family val="3"/>
      <charset val="128"/>
    </font>
    <font>
      <b/>
      <sz val="16"/>
      <color indexed="16"/>
      <name val="ＭＳ Ｐゴシック"/>
      <family val="3"/>
      <charset val="128"/>
    </font>
    <font>
      <b/>
      <sz val="11"/>
      <color indexed="16"/>
      <name val="ＭＳ Ｐゴシック"/>
      <family val="3"/>
      <charset val="128"/>
    </font>
    <font>
      <b/>
      <sz val="18"/>
      <color indexed="60"/>
      <name val="ＭＳ Ｐゴシック"/>
      <family val="3"/>
      <charset val="128"/>
    </font>
    <font>
      <sz val="72"/>
      <color indexed="10"/>
      <name val="ＭＳ Ｐゴシック"/>
      <family val="3"/>
      <charset val="128"/>
    </font>
    <font>
      <b/>
      <sz val="16"/>
      <color indexed="10"/>
      <name val="ＭＳ Ｐゴシック"/>
      <family val="3"/>
      <charset val="128"/>
    </font>
    <font>
      <sz val="11"/>
      <color theme="1"/>
      <name val="ＭＳ Ｐゴシック"/>
      <family val="3"/>
      <charset val="128"/>
      <scheme val="minor"/>
    </font>
    <font>
      <b/>
      <sz val="11"/>
      <color theme="1"/>
      <name val="ＭＳ Ｐゴシック"/>
      <family val="3"/>
      <charset val="128"/>
      <scheme val="minor"/>
    </font>
    <font>
      <b/>
      <sz val="12"/>
      <color rgb="FFFF0000"/>
      <name val="ＭＳ Ｐゴシック"/>
      <family val="3"/>
      <charset val="128"/>
    </font>
    <font>
      <b/>
      <sz val="20"/>
      <color rgb="FFFFFFFF"/>
      <name val="&amp;quot"/>
      <family val="2"/>
    </font>
    <font>
      <sz val="12"/>
      <color rgb="FF333333"/>
      <name val="&amp;quot"/>
      <family val="2"/>
    </font>
    <font>
      <b/>
      <sz val="13.5"/>
      <color rgb="FF333333"/>
      <name val="&amp;quot"/>
      <family val="2"/>
    </font>
    <font>
      <b/>
      <sz val="12"/>
      <color rgb="FFFF0A0A"/>
      <name val="&amp;quot"/>
      <family val="2"/>
    </font>
    <font>
      <b/>
      <sz val="12"/>
      <color rgb="FF333333"/>
      <name val="&amp;quot"/>
      <family val="2"/>
    </font>
    <font>
      <sz val="12"/>
      <color rgb="FF333333"/>
      <name val="ＭＳ Ｐゴシック"/>
      <family val="3"/>
      <charset val="128"/>
    </font>
    <font>
      <b/>
      <sz val="12"/>
      <color rgb="FF333333"/>
      <name val="ＭＳ Ｐゴシック"/>
      <family val="3"/>
      <charset val="128"/>
    </font>
    <font>
      <b/>
      <sz val="12"/>
      <color rgb="FFFF0A0A"/>
      <name val="ＭＳ Ｐゴシック"/>
      <family val="3"/>
      <charset val="128"/>
    </font>
    <font>
      <b/>
      <sz val="11"/>
      <color rgb="FFFF0000"/>
      <name val="ＭＳ Ｐゴシック"/>
      <family val="3"/>
      <charset val="128"/>
    </font>
    <font>
      <b/>
      <sz val="12"/>
      <color rgb="FFFF0000"/>
      <name val="メイリオ"/>
      <family val="3"/>
      <charset val="128"/>
    </font>
    <font>
      <sz val="11"/>
      <color rgb="FFFF0000"/>
      <name val="ＭＳ Ｐゴシック"/>
      <family val="3"/>
      <charset val="128"/>
    </font>
    <font>
      <b/>
      <sz val="14"/>
      <color theme="4"/>
      <name val="ＭＳ Ｐゴシック"/>
      <family val="3"/>
      <charset val="128"/>
    </font>
    <font>
      <sz val="11"/>
      <color theme="1"/>
      <name val="Meiryo"/>
      <family val="3"/>
      <charset val="128"/>
    </font>
    <font>
      <sz val="6"/>
      <name val="ＭＳ Ｐゴシック"/>
      <family val="3"/>
      <charset val="128"/>
      <scheme val="minor"/>
    </font>
    <font>
      <b/>
      <sz val="16"/>
      <name val="ＭＳ Ｐゴシック"/>
      <family val="3"/>
      <charset val="128"/>
    </font>
    <font>
      <sz val="20"/>
      <name val="ＭＳ Ｐゴシック"/>
      <family val="3"/>
      <charset val="128"/>
    </font>
    <font>
      <b/>
      <sz val="22"/>
      <name val="ＭＳ Ｐゴシック"/>
      <family val="3"/>
      <charset val="128"/>
    </font>
    <font>
      <sz val="11"/>
      <name val="ＭＳ Ｐゴシック"/>
      <family val="3"/>
      <charset val="128"/>
      <scheme val="minor"/>
    </font>
    <font>
      <b/>
      <sz val="16"/>
      <color indexed="18"/>
      <name val="ＭＳ Ｐゴシック"/>
      <family val="3"/>
      <charset val="128"/>
    </font>
    <font>
      <b/>
      <sz val="14"/>
      <color indexed="18"/>
      <name val="ＭＳ Ｐゴシック"/>
      <family val="3"/>
      <charset val="128"/>
    </font>
    <font>
      <b/>
      <sz val="11"/>
      <color indexed="8"/>
      <name val="ＭＳ Ｐゴシック"/>
      <family val="3"/>
      <charset val="128"/>
    </font>
    <font>
      <b/>
      <sz val="11"/>
      <color indexed="63"/>
      <name val="ＭＳ Ｐゴシック"/>
      <family val="3"/>
      <charset val="128"/>
    </font>
    <font>
      <b/>
      <sz val="12"/>
      <color theme="0"/>
      <name val="ＭＳ Ｐゴシック"/>
      <family val="3"/>
      <charset val="128"/>
    </font>
    <font>
      <b/>
      <sz val="10"/>
      <color theme="0"/>
      <name val="ＭＳ Ｐゴシック"/>
      <family val="3"/>
      <charset val="128"/>
    </font>
    <font>
      <b/>
      <sz val="12"/>
      <name val="ＭＳ Ｐゴシック"/>
      <family val="3"/>
      <charset val="128"/>
      <scheme val="minor"/>
    </font>
    <font>
      <b/>
      <sz val="11"/>
      <color theme="1"/>
      <name val="ＭＳ Ｐゴシック"/>
      <family val="3"/>
      <charset val="128"/>
    </font>
    <font>
      <sz val="11"/>
      <color rgb="FF000000"/>
      <name val="ＭＳ Ｐゴシック"/>
      <family val="3"/>
      <charset val="128"/>
    </font>
    <font>
      <sz val="11"/>
      <color theme="1"/>
      <name val="ＭＳ Ｐゴシック"/>
      <family val="3"/>
      <charset val="128"/>
      <scheme val="major"/>
    </font>
    <font>
      <sz val="11"/>
      <name val="ＭＳ Ｐゴシック"/>
      <family val="3"/>
      <charset val="128"/>
      <scheme val="major"/>
    </font>
    <font>
      <b/>
      <sz val="11"/>
      <name val="游ゴシック"/>
      <family val="3"/>
      <charset val="128"/>
    </font>
    <font>
      <b/>
      <sz val="11"/>
      <color theme="1"/>
      <name val="游ゴシック"/>
      <family val="3"/>
      <charset val="128"/>
    </font>
    <font>
      <b/>
      <sz val="9"/>
      <color rgb="FFFF0000"/>
      <name val="ＭＳ Ｐゴシック"/>
      <family val="3"/>
      <charset val="128"/>
    </font>
    <font>
      <sz val="16"/>
      <color theme="0"/>
      <name val="ＭＳ Ｐゴシック"/>
      <family val="3"/>
      <charset val="128"/>
    </font>
    <font>
      <b/>
      <sz val="12"/>
      <color rgb="FF000000"/>
      <name val="ＭＳ Ｐゴシック"/>
      <family val="3"/>
      <charset val="128"/>
    </font>
    <font>
      <sz val="11"/>
      <color theme="1"/>
      <name val="ＭＳ Ｐゴシック"/>
      <family val="2"/>
      <scheme val="minor"/>
    </font>
    <font>
      <u/>
      <sz val="11"/>
      <color theme="10"/>
      <name val="ＭＳ Ｐゴシック"/>
      <family val="2"/>
      <scheme val="minor"/>
    </font>
    <font>
      <b/>
      <sz val="9"/>
      <name val="ＭＳ Ｐゴシック"/>
      <family val="3"/>
      <charset val="128"/>
    </font>
    <font>
      <b/>
      <sz val="11"/>
      <name val="ＭＳ Ｐゴシック"/>
      <family val="3"/>
      <charset val="128"/>
      <scheme val="minor"/>
    </font>
    <font>
      <b/>
      <sz val="16"/>
      <color indexed="18"/>
      <name val="游ゴシック"/>
      <family val="3"/>
      <charset val="128"/>
    </font>
    <font>
      <b/>
      <sz val="20"/>
      <color rgb="FF000000"/>
      <name val="ＭＳ Ｐゴシック"/>
      <family val="3"/>
      <charset val="128"/>
    </font>
    <font>
      <b/>
      <sz val="8"/>
      <color rgb="FFFF0000"/>
      <name val="メイリオ"/>
      <family val="3"/>
      <charset val="128"/>
    </font>
    <font>
      <b/>
      <sz val="8"/>
      <color rgb="FFFF0000"/>
      <name val="ＭＳ Ｐゴシック"/>
      <family val="3"/>
      <charset val="128"/>
    </font>
    <font>
      <sz val="9"/>
      <name val="Meiryo UI"/>
      <family val="3"/>
      <charset val="128"/>
    </font>
    <font>
      <sz val="9"/>
      <color theme="1"/>
      <name val="Meiryo"/>
      <family val="3"/>
      <charset val="128"/>
    </font>
    <font>
      <b/>
      <sz val="14"/>
      <name val="游ゴシック"/>
      <family val="3"/>
      <charset val="128"/>
    </font>
    <font>
      <b/>
      <sz val="14"/>
      <color rgb="FF000000"/>
      <name val="游ゴシック"/>
      <family val="3"/>
      <charset val="128"/>
    </font>
    <font>
      <sz val="14"/>
      <color rgb="FF000000"/>
      <name val="Meiryo"/>
      <family val="3"/>
      <charset val="128"/>
    </font>
    <font>
      <b/>
      <sz val="18"/>
      <color rgb="FF333333"/>
      <name val="メイリオ"/>
      <family val="3"/>
      <charset val="128"/>
    </font>
    <font>
      <b/>
      <sz val="9"/>
      <color indexed="81"/>
      <name val="ＭＳ Ｐゴシック"/>
      <family val="3"/>
      <charset val="128"/>
    </font>
    <font>
      <sz val="9"/>
      <color indexed="81"/>
      <name val="ＭＳ Ｐゴシック"/>
      <family val="3"/>
      <charset val="128"/>
    </font>
    <font>
      <b/>
      <sz val="14"/>
      <color rgb="FFFF0000"/>
      <name val="ＭＳ Ｐゴシック"/>
      <family val="3"/>
      <charset val="128"/>
    </font>
    <font>
      <b/>
      <sz val="20"/>
      <color rgb="FF333333"/>
      <name val="メイリオ"/>
      <family val="3"/>
      <charset val="128"/>
    </font>
    <font>
      <sz val="12"/>
      <name val="ＭＳ Ｐゴシック"/>
      <family val="3"/>
      <charset val="128"/>
      <scheme val="minor"/>
    </font>
    <font>
      <b/>
      <sz val="11"/>
      <color rgb="FF222324"/>
      <name val="ＭＳ Ｐゴシック"/>
      <family val="2"/>
      <charset val="128"/>
    </font>
    <font>
      <b/>
      <sz val="14"/>
      <color indexed="8"/>
      <name val="ＭＳ Ｐゴシック"/>
      <family val="3"/>
      <charset val="128"/>
    </font>
    <font>
      <b/>
      <u/>
      <sz val="11"/>
      <name val="ＭＳ Ｐゴシック"/>
      <family val="3"/>
      <charset val="128"/>
    </font>
    <font>
      <sz val="8"/>
      <color theme="1"/>
      <name val="ＭＳ Ｐゴシック"/>
      <family val="3"/>
      <charset val="128"/>
      <scheme val="minor"/>
    </font>
    <font>
      <sz val="11"/>
      <color rgb="FFFFC000"/>
      <name val="ＭＳ Ｐゴシック"/>
      <family val="3"/>
      <charset val="128"/>
      <scheme val="minor"/>
    </font>
    <font>
      <sz val="11"/>
      <color rgb="FF6EF729"/>
      <name val="ＭＳ Ｐゴシック"/>
      <family val="3"/>
      <charset val="128"/>
      <scheme val="minor"/>
    </font>
    <font>
      <sz val="11"/>
      <color theme="5" tint="0.39997558519241921"/>
      <name val="ＭＳ Ｐゴシック"/>
      <family val="3"/>
      <charset val="128"/>
      <scheme val="minor"/>
    </font>
    <font>
      <sz val="11"/>
      <color theme="0" tint="-0.14999847407452621"/>
      <name val="ＭＳ Ｐゴシック"/>
      <family val="3"/>
      <charset val="128"/>
      <scheme val="minor"/>
    </font>
    <font>
      <sz val="11"/>
      <color theme="7" tint="0.39997558519241921"/>
      <name val="ＭＳ Ｐゴシック"/>
      <family val="3"/>
      <charset val="128"/>
      <scheme val="minor"/>
    </font>
    <font>
      <sz val="11"/>
      <color indexed="40"/>
      <name val="ＭＳ Ｐゴシック"/>
      <family val="3"/>
      <charset val="128"/>
      <scheme val="minor"/>
    </font>
    <font>
      <sz val="9"/>
      <color theme="1"/>
      <name val="ＭＳ Ｐゴシック"/>
      <family val="3"/>
      <charset val="128"/>
      <scheme val="minor"/>
    </font>
    <font>
      <b/>
      <u/>
      <sz val="12"/>
      <name val="ＭＳ Ｐゴシック"/>
      <family val="3"/>
      <charset val="128"/>
    </font>
    <font>
      <u/>
      <sz val="11"/>
      <color theme="10"/>
      <name val="ＭＳ Ｐゴシック"/>
      <family val="3"/>
      <charset val="128"/>
      <scheme val="minor"/>
    </font>
    <font>
      <b/>
      <sz val="19"/>
      <color rgb="FF000000"/>
      <name val="メイリオ"/>
      <family val="3"/>
      <charset val="128"/>
    </font>
    <font>
      <b/>
      <sz val="14"/>
      <color indexed="10"/>
      <name val="HG創英ﾌﾟﾚｾﾞﾝｽEB"/>
      <family val="1"/>
      <charset val="128"/>
    </font>
    <font>
      <b/>
      <sz val="12"/>
      <color indexed="10"/>
      <name val="HG創英ﾌﾟﾚｾﾞﾝｽEB"/>
      <family val="1"/>
      <charset val="128"/>
    </font>
    <font>
      <sz val="11"/>
      <color rgb="FFFFFF00"/>
      <name val="ＭＳ Ｐゴシック"/>
      <family val="3"/>
      <charset val="128"/>
      <scheme val="minor"/>
    </font>
    <font>
      <b/>
      <sz val="10"/>
      <color theme="1"/>
      <name val="ＭＳ Ｐゴシック"/>
      <family val="3"/>
      <charset val="128"/>
      <scheme val="minor"/>
    </font>
    <font>
      <sz val="10"/>
      <color theme="1"/>
      <name val="ＭＳ Ｐゴシック"/>
      <family val="3"/>
      <charset val="128"/>
      <scheme val="minor"/>
    </font>
    <font>
      <sz val="7"/>
      <color theme="1"/>
      <name val="ＭＳ Ｐゴシック"/>
      <family val="3"/>
      <charset val="128"/>
      <scheme val="minor"/>
    </font>
    <font>
      <b/>
      <sz val="16"/>
      <name val="游ゴシック"/>
      <family val="3"/>
      <charset val="128"/>
    </font>
    <font>
      <b/>
      <sz val="16"/>
      <color rgb="FF000000"/>
      <name val="游ゴシック"/>
      <family val="3"/>
      <charset val="128"/>
    </font>
    <font>
      <b/>
      <sz val="10"/>
      <name val="ＭＳ Ｐゴシック"/>
      <family val="3"/>
      <charset val="128"/>
    </font>
    <font>
      <b/>
      <sz val="11"/>
      <color rgb="FF000000"/>
      <name val="ＭＳ Ｐゴシック"/>
      <family val="3"/>
      <charset val="128"/>
    </font>
    <font>
      <b/>
      <sz val="10"/>
      <color rgb="FFFF0000"/>
      <name val="ＭＳ Ｐゴシック"/>
      <family val="3"/>
      <charset val="128"/>
    </font>
    <font>
      <b/>
      <sz val="10"/>
      <color rgb="FF666666"/>
      <name val="ＭＳ Ｐゴシック"/>
      <family val="2"/>
      <charset val="128"/>
    </font>
    <font>
      <sz val="11"/>
      <color theme="1"/>
      <name val="Noto Sans JP"/>
      <family val="3"/>
      <charset val="128"/>
    </font>
    <font>
      <sz val="22"/>
      <color theme="1"/>
      <name val="AR Pゴシック体S"/>
      <family val="3"/>
      <charset val="128"/>
    </font>
    <font>
      <b/>
      <sz val="20"/>
      <color theme="0"/>
      <name val="ＭＳ Ｐゴシック"/>
      <family val="3"/>
      <charset val="128"/>
    </font>
    <font>
      <b/>
      <sz val="20"/>
      <color theme="1"/>
      <name val="ＭＳ Ｐゴシック"/>
      <family val="3"/>
      <charset val="128"/>
      <scheme val="minor"/>
    </font>
    <font>
      <b/>
      <i/>
      <sz val="14"/>
      <color indexed="10"/>
      <name val="ＭＳ Ｐゴシック"/>
      <family val="3"/>
      <charset val="128"/>
    </font>
    <font>
      <sz val="22"/>
      <name val="ＭＳ Ｐゴシック"/>
      <family val="3"/>
      <charset val="128"/>
    </font>
    <font>
      <b/>
      <sz val="12"/>
      <color theme="1"/>
      <name val="ＭＳ Ｐゴシック"/>
      <family val="3"/>
      <charset val="128"/>
      <scheme val="minor"/>
    </font>
    <font>
      <b/>
      <sz val="12"/>
      <color theme="1"/>
      <name val="メイリオ"/>
      <family val="3"/>
      <charset val="128"/>
    </font>
    <font>
      <b/>
      <sz val="20"/>
      <color theme="1"/>
      <name val="メイリオ"/>
      <family val="3"/>
      <charset val="128"/>
    </font>
    <font>
      <b/>
      <u/>
      <sz val="11"/>
      <color indexed="12"/>
      <name val="ＭＳ Ｐゴシック"/>
      <family val="3"/>
      <charset val="128"/>
    </font>
    <font>
      <sz val="14"/>
      <color theme="1"/>
      <name val="ＭＳ Ｐゴシック"/>
      <family val="3"/>
      <charset val="128"/>
      <scheme val="minor"/>
    </font>
    <font>
      <b/>
      <sz val="14"/>
      <color theme="1"/>
      <name val="メイリオ"/>
      <family val="3"/>
      <charset val="128"/>
    </font>
    <font>
      <b/>
      <sz val="18"/>
      <color theme="1"/>
      <name val="メイリオ"/>
      <family val="3"/>
      <charset val="128"/>
    </font>
    <font>
      <b/>
      <sz val="16"/>
      <color rgb="FFFFFF00"/>
      <name val="メイリオ"/>
      <family val="3"/>
      <charset val="128"/>
    </font>
    <font>
      <b/>
      <sz val="19"/>
      <name val="ＭＳ Ｐゴシック"/>
      <family val="3"/>
      <charset val="128"/>
    </font>
    <font>
      <sz val="16"/>
      <name val="Arial"/>
      <family val="2"/>
    </font>
    <font>
      <b/>
      <sz val="16"/>
      <color theme="1"/>
      <name val="游ゴシック"/>
      <family val="3"/>
      <charset val="128"/>
    </font>
    <font>
      <sz val="22"/>
      <color theme="1"/>
      <name val="メイリオ"/>
      <family val="3"/>
      <charset val="128"/>
    </font>
    <font>
      <b/>
      <sz val="16"/>
      <color theme="1"/>
      <name val="ＭＳ Ｐゴシック"/>
      <family val="3"/>
      <charset val="128"/>
      <scheme val="minor"/>
    </font>
    <font>
      <b/>
      <sz val="11"/>
      <color theme="1"/>
      <name val="Courier New"/>
      <family val="3"/>
    </font>
    <font>
      <b/>
      <sz val="11"/>
      <color rgb="FFFF0000"/>
      <name val="游ゴシック"/>
      <family val="3"/>
      <charset val="128"/>
    </font>
    <font>
      <b/>
      <sz val="20"/>
      <color rgb="FF002060"/>
      <name val="Courier New"/>
      <family val="3"/>
    </font>
    <font>
      <b/>
      <sz val="16"/>
      <color rgb="FF7030A0"/>
      <name val="游ゴシック"/>
      <family val="3"/>
      <charset val="128"/>
    </font>
    <font>
      <sz val="16"/>
      <color rgb="FF7030A0"/>
      <name val="ＭＳ Ｐゴシック"/>
      <family val="3"/>
      <charset val="128"/>
      <scheme val="minor"/>
    </font>
    <font>
      <sz val="16"/>
      <color rgb="FF7030A0"/>
      <name val="AR Pゴシック体S"/>
      <family val="3"/>
      <charset val="128"/>
    </font>
    <font>
      <sz val="10"/>
      <color rgb="FF7030A0"/>
      <name val="メイリオ"/>
      <family val="3"/>
      <charset val="128"/>
    </font>
    <font>
      <sz val="10"/>
      <color rgb="FF7030A0"/>
      <name val="ＭＳ Ｐゴシック"/>
      <family val="3"/>
      <charset val="128"/>
      <scheme val="minor"/>
    </font>
    <font>
      <b/>
      <sz val="10"/>
      <color rgb="FF7030A0"/>
      <name val="メイリオ"/>
      <family val="3"/>
      <charset val="128"/>
    </font>
    <font>
      <b/>
      <sz val="16"/>
      <color rgb="FF7030A0"/>
      <name val="メイリオ"/>
      <family val="3"/>
      <charset val="128"/>
    </font>
    <font>
      <sz val="14"/>
      <color theme="1"/>
      <name val="メイリオ"/>
      <family val="3"/>
      <charset val="128"/>
    </font>
    <font>
      <b/>
      <sz val="14"/>
      <color rgb="FFFF0000"/>
      <name val="游ゴシック"/>
      <family val="3"/>
      <charset val="128"/>
    </font>
    <font>
      <b/>
      <sz val="24"/>
      <color theme="1"/>
      <name val="メイリオ"/>
      <family val="3"/>
      <charset val="128"/>
    </font>
    <font>
      <b/>
      <sz val="16"/>
      <color rgb="FF454545"/>
      <name val="游ゴシック"/>
      <family val="3"/>
      <charset val="128"/>
    </font>
    <font>
      <sz val="20"/>
      <color theme="1"/>
      <name val="ＭＳ Ｐゴシック"/>
      <family val="3"/>
      <charset val="128"/>
    </font>
    <font>
      <b/>
      <sz val="16"/>
      <color rgb="FF333333"/>
      <name val="游ゴシック"/>
      <family val="3"/>
      <charset val="128"/>
    </font>
    <font>
      <b/>
      <sz val="15.5"/>
      <color rgb="FF000000"/>
      <name val="游ゴシック"/>
      <family val="3"/>
      <charset val="128"/>
    </font>
    <font>
      <b/>
      <sz val="20"/>
      <name val="Microsoft YaHei"/>
      <family val="3"/>
      <charset val="134"/>
    </font>
    <font>
      <b/>
      <sz val="20"/>
      <name val="Microsoft YaHei"/>
      <family val="2"/>
      <charset val="134"/>
    </font>
    <font>
      <b/>
      <sz val="12"/>
      <color rgb="FFFFFF00"/>
      <name val="ＭＳ Ｐゴシック"/>
      <family val="3"/>
      <charset val="128"/>
    </font>
    <font>
      <b/>
      <u/>
      <sz val="14"/>
      <color indexed="12"/>
      <name val="HGP創英角ｺﾞｼｯｸUB"/>
      <family val="3"/>
      <charset val="128"/>
    </font>
    <font>
      <b/>
      <sz val="14"/>
      <color rgb="FF002060"/>
      <name val="ＭＳ Ｐゴシック"/>
      <family val="3"/>
      <charset val="128"/>
    </font>
    <font>
      <b/>
      <sz val="20"/>
      <name val="游ゴシック"/>
      <family val="3"/>
      <charset val="128"/>
    </font>
    <font>
      <b/>
      <sz val="14"/>
      <color rgb="FF333333"/>
      <name val="游ゴシック"/>
      <family val="3"/>
      <charset val="128"/>
    </font>
    <font>
      <b/>
      <sz val="14"/>
      <color theme="1"/>
      <name val="游ゴシック"/>
      <family val="3"/>
      <charset val="128"/>
    </font>
    <font>
      <b/>
      <sz val="12"/>
      <name val="游ゴシック"/>
      <family val="3"/>
      <charset val="128"/>
    </font>
    <font>
      <sz val="20"/>
      <color indexed="8"/>
      <name val="ＭＳ Ｐゴシック"/>
      <family val="3"/>
      <charset val="128"/>
    </font>
    <font>
      <sz val="13"/>
      <color indexed="8"/>
      <name val="ＭＳ Ｐゴシック"/>
      <family val="3"/>
      <charset val="128"/>
    </font>
    <font>
      <b/>
      <sz val="20"/>
      <color indexed="8"/>
      <name val="ＭＳ Ｐゴシック"/>
      <family val="3"/>
      <charset val="128"/>
    </font>
    <font>
      <b/>
      <sz val="12"/>
      <color indexed="10"/>
      <name val="ＭＳ Ｐゴシック"/>
      <family val="3"/>
      <charset val="128"/>
    </font>
    <font>
      <b/>
      <sz val="11"/>
      <color indexed="9"/>
      <name val="ＭＳ Ｐゴシック"/>
      <family val="3"/>
      <charset val="128"/>
    </font>
    <font>
      <b/>
      <sz val="13"/>
      <color rgb="FF000000"/>
      <name val="游ゴシック"/>
      <family val="3"/>
      <charset val="128"/>
    </font>
  </fonts>
  <fills count="46">
    <fill>
      <patternFill patternType="none"/>
    </fill>
    <fill>
      <patternFill patternType="gray125"/>
    </fill>
    <fill>
      <patternFill patternType="solid">
        <fgColor indexed="13"/>
        <bgColor indexed="64"/>
      </patternFill>
    </fill>
    <fill>
      <patternFill patternType="solid">
        <fgColor indexed="51"/>
        <bgColor indexed="64"/>
      </patternFill>
    </fill>
    <fill>
      <patternFill patternType="solid">
        <fgColor indexed="24"/>
        <bgColor indexed="64"/>
      </patternFill>
    </fill>
    <fill>
      <patternFill patternType="solid">
        <fgColor indexed="9"/>
        <bgColor indexed="64"/>
      </patternFill>
    </fill>
    <fill>
      <patternFill patternType="solid">
        <fgColor indexed="43"/>
        <bgColor indexed="64"/>
      </patternFill>
    </fill>
    <fill>
      <patternFill patternType="solid">
        <fgColor indexed="27"/>
        <bgColor indexed="64"/>
      </patternFill>
    </fill>
    <fill>
      <patternFill patternType="solid">
        <fgColor indexed="53"/>
        <bgColor indexed="64"/>
      </patternFill>
    </fill>
    <fill>
      <patternFill patternType="solid">
        <fgColor indexed="41"/>
        <bgColor indexed="64"/>
      </patternFill>
    </fill>
    <fill>
      <patternFill patternType="solid">
        <fgColor indexed="49"/>
        <bgColor indexed="64"/>
      </patternFill>
    </fill>
    <fill>
      <patternFill patternType="solid">
        <fgColor indexed="47"/>
        <bgColor indexed="64"/>
      </patternFill>
    </fill>
    <fill>
      <patternFill patternType="solid">
        <fgColor indexed="42"/>
        <bgColor indexed="64"/>
      </patternFill>
    </fill>
    <fill>
      <patternFill patternType="solid">
        <fgColor indexed="15"/>
        <bgColor indexed="64"/>
      </patternFill>
    </fill>
    <fill>
      <patternFill patternType="solid">
        <fgColor indexed="11"/>
        <bgColor indexed="64"/>
      </patternFill>
    </fill>
    <fill>
      <patternFill patternType="solid">
        <fgColor indexed="10"/>
        <bgColor indexed="64"/>
      </patternFill>
    </fill>
    <fill>
      <patternFill patternType="solid">
        <fgColor indexed="40"/>
        <bgColor indexed="64"/>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rgb="FFFFFF66"/>
        <bgColor indexed="64"/>
      </patternFill>
    </fill>
    <fill>
      <patternFill patternType="solid">
        <fgColor rgb="FFFFFF00"/>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rgb="FF6EF729"/>
        <bgColor indexed="64"/>
      </patternFill>
    </fill>
    <fill>
      <patternFill patternType="solid">
        <fgColor theme="0" tint="-4.9989318521683403E-2"/>
        <bgColor indexed="64"/>
      </patternFill>
    </fill>
    <fill>
      <patternFill patternType="solid">
        <fgColor theme="2"/>
        <bgColor indexed="64"/>
      </patternFill>
    </fill>
    <fill>
      <patternFill patternType="solid">
        <fgColor rgb="FFFAFEC2"/>
        <bgColor indexed="64"/>
      </patternFill>
    </fill>
    <fill>
      <patternFill patternType="solid">
        <fgColor theme="7" tint="0.79998168889431442"/>
        <bgColor indexed="64"/>
      </patternFill>
    </fill>
    <fill>
      <patternFill patternType="solid">
        <fgColor rgb="FFD4FDC3"/>
        <bgColor indexed="64"/>
      </patternFill>
    </fill>
    <fill>
      <patternFill patternType="solid">
        <fgColor theme="2" tint="-9.9978637043366805E-2"/>
        <bgColor indexed="64"/>
      </patternFill>
    </fill>
    <fill>
      <patternFill patternType="solid">
        <fgColor rgb="FFFFCC99"/>
        <bgColor indexed="64"/>
      </patternFill>
    </fill>
    <fill>
      <patternFill patternType="solid">
        <fgColor rgb="FFFFFFCC"/>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rgb="FF95F963"/>
        <bgColor indexed="64"/>
      </patternFill>
    </fill>
    <fill>
      <patternFill patternType="solid">
        <fgColor rgb="FF6DDDF7"/>
        <bgColor indexed="64"/>
      </patternFill>
    </fill>
    <fill>
      <patternFill patternType="solid">
        <fgColor theme="9" tint="0.79998168889431442"/>
        <bgColor indexed="64"/>
      </patternFill>
    </fill>
    <fill>
      <patternFill patternType="solid">
        <fgColor theme="7" tint="0.39997558519241921"/>
        <bgColor indexed="64"/>
      </patternFill>
    </fill>
    <fill>
      <patternFill patternType="solid">
        <fgColor rgb="FF3399FF"/>
        <bgColor indexed="64"/>
      </patternFill>
    </fill>
    <fill>
      <patternFill patternType="solid">
        <fgColor rgb="FF00B050"/>
        <bgColor indexed="64"/>
      </patternFill>
    </fill>
    <fill>
      <patternFill patternType="solid">
        <fgColor theme="0" tint="-0.249977111117893"/>
        <bgColor indexed="64"/>
      </patternFill>
    </fill>
    <fill>
      <patternFill patternType="solid">
        <fgColor theme="7" tint="-0.249977111117893"/>
        <bgColor indexed="64"/>
      </patternFill>
    </fill>
    <fill>
      <patternFill patternType="solid">
        <fgColor theme="1"/>
        <bgColor indexed="64"/>
      </patternFill>
    </fill>
    <fill>
      <patternFill patternType="solid">
        <fgColor theme="7"/>
        <bgColor indexed="64"/>
      </patternFill>
    </fill>
    <fill>
      <patternFill patternType="solid">
        <fgColor theme="5" tint="0.39997558519241921"/>
        <bgColor indexed="64"/>
      </patternFill>
    </fill>
  </fills>
  <borders count="318">
    <border>
      <left/>
      <right/>
      <top/>
      <bottom/>
      <diagonal/>
    </border>
    <border>
      <left style="medium">
        <color indexed="12"/>
      </left>
      <right style="medium">
        <color indexed="12"/>
      </right>
      <top/>
      <bottom/>
      <diagonal/>
    </border>
    <border>
      <left style="medium">
        <color indexed="12"/>
      </left>
      <right/>
      <top/>
      <bottom/>
      <diagonal/>
    </border>
    <border>
      <left style="medium">
        <color indexed="48"/>
      </left>
      <right/>
      <top/>
      <bottom/>
      <diagonal/>
    </border>
    <border>
      <left/>
      <right style="medium">
        <color indexed="48"/>
      </right>
      <top/>
      <bottom/>
      <diagonal/>
    </border>
    <border>
      <left/>
      <right style="medium">
        <color indexed="36"/>
      </right>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10"/>
      </left>
      <right/>
      <top style="thick">
        <color indexed="10"/>
      </top>
      <bottom/>
      <diagonal/>
    </border>
    <border>
      <left/>
      <right/>
      <top style="thick">
        <color indexed="10"/>
      </top>
      <bottom/>
      <diagonal/>
    </border>
    <border>
      <left/>
      <right style="medium">
        <color indexed="10"/>
      </right>
      <top style="thick">
        <color indexed="10"/>
      </top>
      <bottom/>
      <diagonal/>
    </border>
    <border>
      <left style="medium">
        <color indexed="10"/>
      </left>
      <right/>
      <top/>
      <bottom/>
      <diagonal/>
    </border>
    <border>
      <left/>
      <right style="medium">
        <color indexed="10"/>
      </right>
      <top/>
      <bottom/>
      <diagonal/>
    </border>
    <border>
      <left style="medium">
        <color indexed="10"/>
      </left>
      <right/>
      <top/>
      <bottom style="thick">
        <color indexed="10"/>
      </bottom>
      <diagonal/>
    </border>
    <border>
      <left/>
      <right/>
      <top/>
      <bottom style="thick">
        <color indexed="10"/>
      </bottom>
      <diagonal/>
    </border>
    <border>
      <left/>
      <right style="medium">
        <color indexed="10"/>
      </right>
      <top/>
      <bottom style="thick">
        <color indexed="10"/>
      </bottom>
      <diagonal/>
    </border>
    <border>
      <left style="thin">
        <color indexed="64"/>
      </left>
      <right style="thin">
        <color indexed="64"/>
      </right>
      <top/>
      <bottom style="thin">
        <color indexed="64"/>
      </bottom>
      <diagonal/>
    </border>
    <border>
      <left style="thick">
        <color indexed="10"/>
      </left>
      <right/>
      <top style="thick">
        <color indexed="10"/>
      </top>
      <bottom/>
      <diagonal/>
    </border>
    <border>
      <left style="thick">
        <color indexed="10"/>
      </left>
      <right/>
      <top/>
      <bottom/>
      <diagonal/>
    </border>
    <border>
      <left style="thick">
        <color indexed="10"/>
      </left>
      <right/>
      <top/>
      <bottom style="thick">
        <color indexed="10"/>
      </bottom>
      <diagonal/>
    </border>
    <border>
      <left/>
      <right style="thick">
        <color indexed="10"/>
      </right>
      <top/>
      <bottom/>
      <diagonal/>
    </border>
    <border>
      <left style="thin">
        <color indexed="64"/>
      </left>
      <right/>
      <top style="thick">
        <color indexed="10"/>
      </top>
      <bottom style="thin">
        <color indexed="64"/>
      </bottom>
      <diagonal/>
    </border>
    <border>
      <left/>
      <right/>
      <top style="thick">
        <color indexed="10"/>
      </top>
      <bottom style="thin">
        <color indexed="64"/>
      </bottom>
      <diagonal/>
    </border>
    <border>
      <left/>
      <right style="thin">
        <color indexed="64"/>
      </right>
      <top style="thick">
        <color indexed="10"/>
      </top>
      <bottom style="thin">
        <color indexed="64"/>
      </bottom>
      <diagonal/>
    </border>
    <border>
      <left style="thin">
        <color indexed="64"/>
      </left>
      <right/>
      <top style="thick">
        <color indexed="10"/>
      </top>
      <bottom/>
      <diagonal/>
    </border>
    <border>
      <left style="thin">
        <color indexed="64"/>
      </left>
      <right/>
      <top/>
      <bottom style="medium">
        <color indexed="23"/>
      </bottom>
      <diagonal/>
    </border>
    <border>
      <left/>
      <right/>
      <top/>
      <bottom style="medium">
        <color indexed="23"/>
      </bottom>
      <diagonal/>
    </border>
    <border>
      <left style="thin">
        <color indexed="64"/>
      </left>
      <right/>
      <top/>
      <bottom style="thick">
        <color indexed="23"/>
      </bottom>
      <diagonal/>
    </border>
    <border>
      <left/>
      <right/>
      <top/>
      <bottom style="thick">
        <color indexed="23"/>
      </bottom>
      <diagonal/>
    </border>
    <border>
      <left style="thin">
        <color indexed="64"/>
      </left>
      <right/>
      <top/>
      <bottom/>
      <diagonal/>
    </border>
    <border>
      <left/>
      <right style="thin">
        <color indexed="64"/>
      </right>
      <top/>
      <bottom/>
      <diagonal/>
    </border>
    <border>
      <left/>
      <right style="medium">
        <color indexed="12"/>
      </right>
      <top/>
      <bottom/>
      <diagonal/>
    </border>
    <border>
      <left/>
      <right/>
      <top style="thin">
        <color auto="1"/>
      </top>
      <bottom/>
      <diagonal/>
    </border>
    <border>
      <left/>
      <right/>
      <top/>
      <bottom style="thin">
        <color auto="1"/>
      </bottom>
      <diagonal/>
    </border>
    <border>
      <left style="thick">
        <color theme="6" tint="-0.499984740745262"/>
      </left>
      <right style="thin">
        <color indexed="64"/>
      </right>
      <top style="thick">
        <color theme="6" tint="-0.499984740745262"/>
      </top>
      <bottom/>
      <diagonal/>
    </border>
    <border>
      <left style="thin">
        <color indexed="64"/>
      </left>
      <right/>
      <top style="thick">
        <color theme="6" tint="-0.499984740745262"/>
      </top>
      <bottom/>
      <diagonal/>
    </border>
    <border>
      <left/>
      <right/>
      <top style="thick">
        <color theme="6" tint="-0.499984740745262"/>
      </top>
      <bottom/>
      <diagonal/>
    </border>
    <border>
      <left/>
      <right style="thin">
        <color indexed="64"/>
      </right>
      <top style="thick">
        <color theme="6" tint="-0.499984740745262"/>
      </top>
      <bottom/>
      <diagonal/>
    </border>
    <border>
      <left/>
      <right style="thick">
        <color theme="6" tint="-0.499984740745262"/>
      </right>
      <top style="thick">
        <color theme="6" tint="-0.499984740745262"/>
      </top>
      <bottom/>
      <diagonal/>
    </border>
    <border>
      <left style="thick">
        <color theme="6" tint="-0.499984740745262"/>
      </left>
      <right style="thin">
        <color indexed="64"/>
      </right>
      <top/>
      <bottom/>
      <diagonal/>
    </border>
    <border>
      <left/>
      <right style="thick">
        <color theme="6" tint="-0.499984740745262"/>
      </right>
      <top/>
      <bottom/>
      <diagonal/>
    </border>
    <border>
      <left style="thick">
        <color theme="6" tint="-0.499984740745262"/>
      </left>
      <right style="thin">
        <color indexed="64"/>
      </right>
      <top/>
      <bottom style="thick">
        <color theme="6" tint="-0.499984740745262"/>
      </bottom>
      <diagonal/>
    </border>
    <border>
      <left style="thin">
        <color indexed="64"/>
      </left>
      <right/>
      <top/>
      <bottom style="thick">
        <color theme="6" tint="-0.499984740745262"/>
      </bottom>
      <diagonal/>
    </border>
    <border>
      <left/>
      <right/>
      <top/>
      <bottom style="thick">
        <color theme="6" tint="-0.499984740745262"/>
      </bottom>
      <diagonal/>
    </border>
    <border>
      <left/>
      <right style="thin">
        <color indexed="64"/>
      </right>
      <top/>
      <bottom style="thick">
        <color theme="6" tint="-0.499984740745262"/>
      </bottom>
      <diagonal/>
    </border>
    <border>
      <left/>
      <right style="thick">
        <color theme="6" tint="-0.499984740745262"/>
      </right>
      <top/>
      <bottom style="thick">
        <color theme="6" tint="-0.499984740745262"/>
      </bottom>
      <diagonal/>
    </border>
    <border>
      <left/>
      <right style="medium">
        <color rgb="FF888888"/>
      </right>
      <top/>
      <bottom style="medium">
        <color rgb="FF888888"/>
      </bottom>
      <diagonal/>
    </border>
    <border>
      <left style="medium">
        <color indexed="55"/>
      </left>
      <right/>
      <top/>
      <bottom/>
      <diagonal/>
    </border>
    <border>
      <left style="thick">
        <color indexed="23"/>
      </left>
      <right/>
      <top style="thick">
        <color indexed="23"/>
      </top>
      <bottom/>
      <diagonal/>
    </border>
    <border>
      <left/>
      <right/>
      <top style="thick">
        <color indexed="23"/>
      </top>
      <bottom/>
      <diagonal/>
    </border>
    <border>
      <left/>
      <right style="thin">
        <color indexed="23"/>
      </right>
      <top style="thick">
        <color indexed="23"/>
      </top>
      <bottom/>
      <diagonal/>
    </border>
    <border>
      <left style="thin">
        <color indexed="23"/>
      </left>
      <right style="thin">
        <color indexed="23"/>
      </right>
      <top style="thick">
        <color indexed="23"/>
      </top>
      <bottom/>
      <diagonal/>
    </border>
    <border>
      <left style="thin">
        <color indexed="23"/>
      </left>
      <right style="thick">
        <color indexed="23"/>
      </right>
      <top style="thick">
        <color indexed="23"/>
      </top>
      <bottom/>
      <diagonal/>
    </border>
    <border>
      <left style="medium">
        <color indexed="23"/>
      </left>
      <right/>
      <top/>
      <bottom style="medium">
        <color indexed="55"/>
      </bottom>
      <diagonal/>
    </border>
    <border>
      <left style="medium">
        <color rgb="FF002060"/>
      </left>
      <right/>
      <top/>
      <bottom/>
      <diagonal/>
    </border>
    <border>
      <left/>
      <right style="medium">
        <color rgb="FF888888"/>
      </right>
      <top/>
      <bottom style="medium">
        <color rgb="FFD0D0D0"/>
      </bottom>
      <diagonal/>
    </border>
    <border>
      <left style="medium">
        <color indexed="12"/>
      </left>
      <right style="medium">
        <color indexed="12"/>
      </right>
      <top/>
      <bottom style="thick">
        <color indexed="12"/>
      </bottom>
      <diagonal/>
    </border>
    <border>
      <left/>
      <right style="medium">
        <color indexed="55"/>
      </right>
      <top/>
      <bottom/>
      <diagonal/>
    </border>
    <border>
      <left style="medium">
        <color indexed="55"/>
      </left>
      <right/>
      <top/>
      <bottom style="medium">
        <color indexed="55"/>
      </bottom>
      <diagonal/>
    </border>
    <border>
      <left/>
      <right style="medium">
        <color indexed="55"/>
      </right>
      <top/>
      <bottom style="medium">
        <color indexed="55"/>
      </bottom>
      <diagonal/>
    </border>
    <border>
      <left/>
      <right/>
      <top style="medium">
        <color auto="1"/>
      </top>
      <bottom/>
      <diagonal/>
    </border>
    <border>
      <left/>
      <right style="medium">
        <color auto="1"/>
      </right>
      <top style="medium">
        <color auto="1"/>
      </top>
      <bottom/>
      <diagonal/>
    </border>
    <border>
      <left/>
      <right style="medium">
        <color rgb="FFD0D0D0"/>
      </right>
      <top/>
      <bottom style="medium">
        <color rgb="FFD0D0D0"/>
      </bottom>
      <diagonal/>
    </border>
    <border>
      <left/>
      <right style="thin">
        <color indexed="64"/>
      </right>
      <top/>
      <bottom style="thin">
        <color indexed="64"/>
      </bottom>
      <diagonal/>
    </border>
    <border>
      <left style="thin">
        <color indexed="64"/>
      </left>
      <right style="thin">
        <color indexed="64"/>
      </right>
      <top/>
      <bottom/>
      <diagonal/>
    </border>
    <border>
      <left style="medium">
        <color indexed="12"/>
      </left>
      <right style="medium">
        <color auto="1"/>
      </right>
      <top/>
      <bottom/>
      <diagonal/>
    </border>
    <border>
      <left style="medium">
        <color rgb="FF888888"/>
      </left>
      <right style="medium">
        <color rgb="FF888888"/>
      </right>
      <top style="medium">
        <color rgb="FF888888"/>
      </top>
      <bottom style="medium">
        <color rgb="FF888888"/>
      </bottom>
      <diagonal/>
    </border>
    <border>
      <left style="medium">
        <color indexed="12"/>
      </left>
      <right style="medium">
        <color indexed="12"/>
      </right>
      <top style="thick">
        <color indexed="12"/>
      </top>
      <bottom/>
      <diagonal/>
    </border>
    <border>
      <left style="medium">
        <color indexed="12"/>
      </left>
      <right style="thick">
        <color indexed="12"/>
      </right>
      <top style="thick">
        <color indexed="12"/>
      </top>
      <bottom/>
      <diagonal/>
    </border>
    <border>
      <left style="medium">
        <color indexed="12"/>
      </left>
      <right style="thick">
        <color indexed="12"/>
      </right>
      <top/>
      <bottom/>
      <diagonal/>
    </border>
    <border>
      <left style="medium">
        <color indexed="12"/>
      </left>
      <right style="thick">
        <color indexed="12"/>
      </right>
      <top/>
      <bottom style="thick">
        <color indexed="12"/>
      </bottom>
      <diagonal/>
    </border>
    <border>
      <left/>
      <right style="medium">
        <color indexed="23"/>
      </right>
      <top/>
      <bottom/>
      <diagonal/>
    </border>
    <border>
      <left style="medium">
        <color theme="0" tint="-0.499984740745262"/>
      </left>
      <right style="medium">
        <color theme="0" tint="-0.499984740745262"/>
      </right>
      <top/>
      <bottom style="medium">
        <color theme="0" tint="-0.499984740745262"/>
      </bottom>
      <diagonal/>
    </border>
    <border>
      <left style="medium">
        <color theme="3"/>
      </left>
      <right style="medium">
        <color theme="3"/>
      </right>
      <top style="medium">
        <color theme="3"/>
      </top>
      <bottom/>
      <diagonal/>
    </border>
    <border>
      <left style="medium">
        <color theme="3"/>
      </left>
      <right style="medium">
        <color theme="3"/>
      </right>
      <top/>
      <bottom/>
      <diagonal/>
    </border>
    <border>
      <left style="medium">
        <color theme="3"/>
      </left>
      <right style="medium">
        <color theme="3"/>
      </right>
      <top/>
      <bottom style="medium">
        <color theme="3"/>
      </bottom>
      <diagonal/>
    </border>
    <border>
      <left style="medium">
        <color theme="3"/>
      </left>
      <right style="medium">
        <color theme="3"/>
      </right>
      <top style="medium">
        <color theme="3"/>
      </top>
      <bottom style="thin">
        <color theme="3"/>
      </bottom>
      <diagonal/>
    </border>
    <border>
      <left style="medium">
        <color theme="3"/>
      </left>
      <right style="medium">
        <color theme="3"/>
      </right>
      <top style="thin">
        <color theme="3"/>
      </top>
      <bottom/>
      <diagonal/>
    </border>
    <border>
      <left/>
      <right/>
      <top style="medium">
        <color rgb="FF888888"/>
      </top>
      <bottom style="medium">
        <color rgb="FF888888"/>
      </bottom>
      <diagonal/>
    </border>
    <border>
      <left style="medium">
        <color rgb="FF888888"/>
      </left>
      <right style="medium">
        <color theme="0" tint="-0.24994659260841701"/>
      </right>
      <top style="medium">
        <color rgb="FF888888"/>
      </top>
      <bottom style="medium">
        <color rgb="FF888888"/>
      </bottom>
      <diagonal/>
    </border>
    <border>
      <left style="medium">
        <color theme="0" tint="-0.24994659260841701"/>
      </left>
      <right/>
      <top style="medium">
        <color rgb="FF888888"/>
      </top>
      <bottom style="medium">
        <color rgb="FF888888"/>
      </bottom>
      <diagonal/>
    </border>
    <border>
      <left/>
      <right style="medium">
        <color theme="0" tint="-0.24994659260841701"/>
      </right>
      <top style="medium">
        <color rgb="FF888888"/>
      </top>
      <bottom style="medium">
        <color rgb="FF888888"/>
      </bottom>
      <diagonal/>
    </border>
    <border>
      <left/>
      <right style="medium">
        <color theme="3"/>
      </right>
      <top/>
      <bottom/>
      <diagonal/>
    </border>
    <border>
      <left style="medium">
        <color indexed="12"/>
      </left>
      <right style="medium">
        <color auto="1"/>
      </right>
      <top/>
      <bottom style="thick">
        <color indexed="12"/>
      </bottom>
      <diagonal/>
    </border>
    <border>
      <left/>
      <right/>
      <top/>
      <bottom style="thin">
        <color indexed="64"/>
      </bottom>
      <diagonal/>
    </border>
    <border>
      <left style="medium">
        <color indexed="12"/>
      </left>
      <right/>
      <top/>
      <bottom style="thick">
        <color indexed="12"/>
      </bottom>
      <diagonal/>
    </border>
    <border>
      <left/>
      <right style="medium">
        <color indexed="12"/>
      </right>
      <top style="thin">
        <color indexed="12"/>
      </top>
      <bottom/>
      <diagonal/>
    </border>
    <border>
      <left style="thick">
        <color indexed="12"/>
      </left>
      <right style="medium">
        <color indexed="12"/>
      </right>
      <top style="thin">
        <color indexed="12"/>
      </top>
      <bottom/>
      <diagonal/>
    </border>
    <border>
      <left/>
      <right style="medium">
        <color indexed="12"/>
      </right>
      <top style="thin">
        <color indexed="12"/>
      </top>
      <bottom style="thick">
        <color indexed="12"/>
      </bottom>
      <diagonal/>
    </border>
    <border>
      <left style="thin">
        <color indexed="64"/>
      </left>
      <right/>
      <top style="thin">
        <color indexed="64"/>
      </top>
      <bottom style="medium">
        <color indexed="23"/>
      </bottom>
      <diagonal/>
    </border>
    <border>
      <left/>
      <right style="thin">
        <color indexed="64"/>
      </right>
      <top style="thin">
        <color indexed="64"/>
      </top>
      <bottom style="medium">
        <color indexed="23"/>
      </bottom>
      <diagonal/>
    </border>
    <border>
      <left style="thin">
        <color indexed="64"/>
      </left>
      <right style="thin">
        <color indexed="64"/>
      </right>
      <top style="thin">
        <color indexed="64"/>
      </top>
      <bottom/>
      <diagonal/>
    </border>
    <border>
      <left style="medium">
        <color indexed="23"/>
      </left>
      <right/>
      <top style="medium">
        <color indexed="23"/>
      </top>
      <bottom/>
      <diagonal/>
    </border>
    <border>
      <left style="thin">
        <color indexed="64"/>
      </left>
      <right/>
      <top style="medium">
        <color indexed="23"/>
      </top>
      <bottom/>
      <diagonal/>
    </border>
    <border>
      <left/>
      <right/>
      <top style="medium">
        <color indexed="23"/>
      </top>
      <bottom/>
      <diagonal/>
    </border>
    <border>
      <left/>
      <right style="medium">
        <color indexed="23"/>
      </right>
      <top style="medium">
        <color indexed="23"/>
      </top>
      <bottom/>
      <diagonal/>
    </border>
    <border>
      <left style="medium">
        <color indexed="23"/>
      </left>
      <right style="medium">
        <color indexed="23"/>
      </right>
      <top style="medium">
        <color indexed="23"/>
      </top>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23"/>
      </left>
      <right style="thick">
        <color indexed="23"/>
      </right>
      <top style="thin">
        <color indexed="23"/>
      </top>
      <bottom style="thin">
        <color indexed="23"/>
      </bottom>
      <diagonal/>
    </border>
    <border>
      <left style="thick">
        <color indexed="23"/>
      </left>
      <right/>
      <top style="thin">
        <color indexed="23"/>
      </top>
      <bottom style="thin">
        <color indexed="23"/>
      </bottom>
      <diagonal/>
    </border>
    <border>
      <left style="medium">
        <color indexed="23"/>
      </left>
      <right/>
      <top style="medium">
        <color indexed="55"/>
      </top>
      <bottom style="medium">
        <color indexed="55"/>
      </bottom>
      <diagonal/>
    </border>
    <border>
      <left style="medium">
        <color indexed="23"/>
      </left>
      <right/>
      <top style="medium">
        <color indexed="55"/>
      </top>
      <bottom/>
      <diagonal/>
    </border>
    <border>
      <left style="medium">
        <color indexed="23"/>
      </left>
      <right/>
      <top style="medium">
        <color indexed="23"/>
      </top>
      <bottom style="thin">
        <color indexed="23"/>
      </bottom>
      <diagonal/>
    </border>
    <border>
      <left style="medium">
        <color indexed="23"/>
      </left>
      <right style="medium">
        <color theme="0" tint="-0.24994659260841701"/>
      </right>
      <top style="medium">
        <color indexed="55"/>
      </top>
      <bottom/>
      <diagonal/>
    </border>
    <border>
      <left style="thin">
        <color indexed="23"/>
      </left>
      <right style="thin">
        <color indexed="23"/>
      </right>
      <top style="thin">
        <color indexed="23"/>
      </top>
      <bottom style="medium">
        <color indexed="23"/>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12"/>
      </bottom>
      <diagonal/>
    </border>
    <border>
      <left/>
      <right style="medium">
        <color indexed="64"/>
      </right>
      <top style="medium">
        <color indexed="64"/>
      </top>
      <bottom/>
      <diagonal/>
    </border>
    <border>
      <left style="medium">
        <color indexed="12"/>
      </left>
      <right/>
      <top style="medium">
        <color indexed="12"/>
      </top>
      <bottom style="medium">
        <color indexed="16"/>
      </bottom>
      <diagonal/>
    </border>
    <border>
      <left/>
      <right/>
      <top style="medium">
        <color indexed="12"/>
      </top>
      <bottom style="medium">
        <color indexed="16"/>
      </bottom>
      <diagonal/>
    </border>
    <border>
      <left/>
      <right style="medium">
        <color indexed="12"/>
      </right>
      <top style="medium">
        <color indexed="12"/>
      </top>
      <bottom style="medium">
        <color indexed="16"/>
      </bottom>
      <diagonal/>
    </border>
    <border>
      <left style="medium">
        <color indexed="12"/>
      </left>
      <right style="medium">
        <color indexed="12"/>
      </right>
      <top style="medium">
        <color indexed="12"/>
      </top>
      <bottom/>
      <diagonal/>
    </border>
    <border>
      <left style="medium">
        <color indexed="16"/>
      </left>
      <right style="medium">
        <color indexed="16"/>
      </right>
      <top style="medium">
        <color indexed="16"/>
      </top>
      <bottom/>
      <diagonal/>
    </border>
    <border>
      <left style="medium">
        <color indexed="16"/>
      </left>
      <right style="medium">
        <color indexed="16"/>
      </right>
      <top style="medium">
        <color indexed="16"/>
      </top>
      <bottom style="medium">
        <color indexed="16"/>
      </bottom>
      <diagonal/>
    </border>
    <border>
      <left style="medium">
        <color indexed="16"/>
      </left>
      <right/>
      <top style="medium">
        <color indexed="16"/>
      </top>
      <bottom style="medium">
        <color indexed="16"/>
      </bottom>
      <diagonal/>
    </border>
    <border>
      <left/>
      <right style="medium">
        <color indexed="16"/>
      </right>
      <top style="medium">
        <color indexed="16"/>
      </top>
      <bottom style="medium">
        <color indexed="16"/>
      </bottom>
      <diagonal/>
    </border>
    <border>
      <left style="medium">
        <color auto="1"/>
      </left>
      <right/>
      <top style="medium">
        <color indexed="12"/>
      </top>
      <bottom style="thin">
        <color indexed="12"/>
      </bottom>
      <diagonal/>
    </border>
    <border>
      <left style="medium">
        <color indexed="55"/>
      </left>
      <right style="medium">
        <color indexed="55"/>
      </right>
      <top style="medium">
        <color indexed="55"/>
      </top>
      <bottom style="medium">
        <color indexed="55"/>
      </bottom>
      <diagonal/>
    </border>
    <border>
      <left/>
      <right style="medium">
        <color indexed="55"/>
      </right>
      <top style="medium">
        <color indexed="55"/>
      </top>
      <bottom style="medium">
        <color indexed="55"/>
      </bottom>
      <diagonal/>
    </border>
    <border>
      <left/>
      <right style="medium">
        <color indexed="55"/>
      </right>
      <top style="medium">
        <color indexed="55"/>
      </top>
      <bottom/>
      <diagonal/>
    </border>
    <border>
      <left style="medium">
        <color indexed="55"/>
      </left>
      <right/>
      <top style="medium">
        <color indexed="55"/>
      </top>
      <bottom/>
      <diagonal/>
    </border>
    <border>
      <left style="medium">
        <color indexed="55"/>
      </left>
      <right/>
      <top style="medium">
        <color indexed="55"/>
      </top>
      <bottom style="medium">
        <color indexed="55"/>
      </bottom>
      <diagonal/>
    </border>
    <border>
      <left style="medium">
        <color indexed="55"/>
      </left>
      <right style="medium">
        <color indexed="55"/>
      </right>
      <top style="medium">
        <color indexed="55"/>
      </top>
      <bottom/>
      <diagonal/>
    </border>
    <border>
      <left/>
      <right/>
      <top style="medium">
        <color indexed="55"/>
      </top>
      <bottom style="medium">
        <color indexed="55"/>
      </bottom>
      <diagonal/>
    </border>
    <border>
      <left style="medium">
        <color indexed="12"/>
      </left>
      <right style="thin">
        <color indexed="12"/>
      </right>
      <top style="medium">
        <color indexed="12"/>
      </top>
      <bottom style="medium">
        <color indexed="12"/>
      </bottom>
      <diagonal/>
    </border>
    <border>
      <left style="thin">
        <color indexed="12"/>
      </left>
      <right/>
      <top style="medium">
        <color indexed="12"/>
      </top>
      <bottom style="medium">
        <color indexed="12"/>
      </bottom>
      <diagonal/>
    </border>
    <border>
      <left style="medium">
        <color indexed="12"/>
      </left>
      <right/>
      <top style="medium">
        <color indexed="12"/>
      </top>
      <bottom style="medium">
        <color indexed="12"/>
      </bottom>
      <diagonal/>
    </border>
    <border>
      <left/>
      <right/>
      <top style="thin">
        <color indexed="12"/>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12"/>
      </right>
      <top style="medium">
        <color indexed="12"/>
      </top>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medium">
        <color rgb="FF888888"/>
      </left>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right/>
      <top style="thin">
        <color indexed="12"/>
      </top>
      <bottom style="medium">
        <color indexed="64"/>
      </bottom>
      <diagonal/>
    </border>
    <border>
      <left/>
      <right/>
      <top/>
      <bottom style="medium">
        <color auto="1"/>
      </bottom>
      <diagonal/>
    </border>
    <border>
      <left style="medium">
        <color auto="1"/>
      </left>
      <right style="medium">
        <color auto="1"/>
      </right>
      <top/>
      <bottom style="medium">
        <color auto="1"/>
      </bottom>
      <diagonal/>
    </border>
    <border>
      <left style="medium">
        <color auto="1"/>
      </left>
      <right/>
      <top style="thin">
        <color indexed="12"/>
      </top>
      <bottom/>
      <diagonal/>
    </border>
    <border>
      <left style="thin">
        <color indexed="12"/>
      </left>
      <right style="medium">
        <color indexed="12"/>
      </right>
      <top style="thick">
        <color indexed="12"/>
      </top>
      <bottom/>
      <diagonal/>
    </border>
    <border>
      <left style="thin">
        <color indexed="12"/>
      </left>
      <right style="medium">
        <color indexed="12"/>
      </right>
      <top/>
      <bottom/>
      <diagonal/>
    </border>
    <border>
      <left style="thin">
        <color indexed="12"/>
      </left>
      <right style="medium">
        <color indexed="12"/>
      </right>
      <top/>
      <bottom style="thick">
        <color indexed="12"/>
      </bottom>
      <diagonal/>
    </border>
    <border>
      <left/>
      <right style="thin">
        <color indexed="12"/>
      </right>
      <top style="thin">
        <color indexed="12"/>
      </top>
      <bottom style="medium">
        <color indexed="12"/>
      </bottom>
      <diagonal/>
    </border>
    <border>
      <left style="thin">
        <color indexed="64"/>
      </left>
      <right style="medium">
        <color indexed="23"/>
      </right>
      <top style="medium">
        <color indexed="23"/>
      </top>
      <bottom style="medium">
        <color auto="1"/>
      </bottom>
      <diagonal/>
    </border>
    <border>
      <left style="medium">
        <color auto="1"/>
      </left>
      <right/>
      <top style="medium">
        <color auto="1"/>
      </top>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top style="medium">
        <color auto="1"/>
      </top>
      <bottom/>
      <diagonal/>
    </border>
    <border>
      <left style="thin">
        <color auto="1"/>
      </left>
      <right style="medium">
        <color auto="1"/>
      </right>
      <top style="medium">
        <color auto="1"/>
      </top>
      <bottom/>
      <diagonal/>
    </border>
    <border>
      <left style="medium">
        <color auto="1"/>
      </left>
      <right style="thin">
        <color auto="1"/>
      </right>
      <top style="double">
        <color auto="1"/>
      </top>
      <bottom/>
      <diagonal/>
    </border>
    <border>
      <left style="thin">
        <color auto="1"/>
      </left>
      <right style="thin">
        <color auto="1"/>
      </right>
      <top style="double">
        <color auto="1"/>
      </top>
      <bottom/>
      <diagonal/>
    </border>
    <border>
      <left style="thin">
        <color auto="1"/>
      </left>
      <right/>
      <top style="double">
        <color auto="1"/>
      </top>
      <bottom/>
      <diagonal/>
    </border>
    <border>
      <left style="thin">
        <color auto="1"/>
      </left>
      <right style="medium">
        <color auto="1"/>
      </right>
      <top style="double">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style="thin">
        <color auto="1"/>
      </top>
      <bottom/>
      <diagonal/>
    </border>
    <border>
      <left/>
      <right/>
      <top style="thin">
        <color auto="1"/>
      </top>
      <bottom style="medium">
        <color auto="1"/>
      </bottom>
      <diagonal/>
    </border>
    <border>
      <left/>
      <right/>
      <top style="thin">
        <color theme="3"/>
      </top>
      <bottom/>
      <diagonal/>
    </border>
    <border>
      <left style="medium">
        <color rgb="FF0070C0"/>
      </left>
      <right style="medium">
        <color rgb="FF0070C0"/>
      </right>
      <top style="medium">
        <color rgb="FF0070C0"/>
      </top>
      <bottom/>
      <diagonal/>
    </border>
    <border>
      <left style="medium">
        <color rgb="FF0070C0"/>
      </left>
      <right style="medium">
        <color rgb="FF0070C0"/>
      </right>
      <top/>
      <bottom/>
      <diagonal/>
    </border>
    <border>
      <left style="medium">
        <color rgb="FF0070C0"/>
      </left>
      <right style="medium">
        <color rgb="FF0070C0"/>
      </right>
      <top/>
      <bottom style="medium">
        <color rgb="FF0070C0"/>
      </bottom>
      <diagonal/>
    </border>
    <border>
      <left style="thin">
        <color auto="1"/>
      </left>
      <right/>
      <top style="thin">
        <color auto="1"/>
      </top>
      <bottom style="thin">
        <color auto="1"/>
      </bottom>
      <diagonal/>
    </border>
    <border>
      <left style="medium">
        <color indexed="23"/>
      </left>
      <right style="medium">
        <color indexed="23"/>
      </right>
      <top style="medium">
        <color indexed="23"/>
      </top>
      <bottom/>
      <diagonal/>
    </border>
    <border>
      <left style="medium">
        <color indexed="23"/>
      </left>
      <right style="medium">
        <color indexed="23"/>
      </right>
      <top style="medium">
        <color indexed="23"/>
      </top>
      <bottom style="medium">
        <color indexed="23"/>
      </bottom>
      <diagonal/>
    </border>
    <border>
      <left style="medium">
        <color auto="1"/>
      </left>
      <right/>
      <top/>
      <bottom/>
      <diagonal/>
    </border>
    <border>
      <left style="thin">
        <color indexed="12"/>
      </left>
      <right style="thin">
        <color indexed="12"/>
      </right>
      <top/>
      <bottom/>
      <diagonal/>
    </border>
    <border>
      <left style="medium">
        <color auto="1"/>
      </left>
      <right/>
      <top style="medium">
        <color rgb="FF0070C0"/>
      </top>
      <bottom/>
      <diagonal/>
    </border>
    <border>
      <left style="medium">
        <color rgb="FF0070C0"/>
      </left>
      <right style="medium">
        <color rgb="FF0070C0"/>
      </right>
      <top style="thin">
        <color rgb="FF0070C0"/>
      </top>
      <bottom style="thin">
        <color rgb="FF0070C0"/>
      </bottom>
      <diagonal/>
    </border>
    <border>
      <left style="medium">
        <color auto="1"/>
      </left>
      <right/>
      <top/>
      <bottom style="medium">
        <color theme="3"/>
      </bottom>
      <diagonal/>
    </border>
    <border>
      <left/>
      <right style="medium">
        <color indexed="55"/>
      </right>
      <top style="medium">
        <color indexed="55"/>
      </top>
      <bottom/>
      <diagonal/>
    </border>
    <border>
      <left style="medium">
        <color indexed="23"/>
      </left>
      <right/>
      <top style="medium">
        <color indexed="23"/>
      </top>
      <bottom style="medium">
        <color indexed="23"/>
      </bottom>
      <diagonal/>
    </border>
    <border>
      <left style="medium">
        <color rgb="FF888888"/>
      </left>
      <right style="medium">
        <color rgb="FF888888"/>
      </right>
      <top style="medium">
        <color rgb="FF888888"/>
      </top>
      <bottom style="medium">
        <color indexed="23"/>
      </bottom>
      <diagonal/>
    </border>
    <border>
      <left style="thick">
        <color indexed="23"/>
      </left>
      <right/>
      <top style="thin">
        <color indexed="23"/>
      </top>
      <bottom style="medium">
        <color indexed="23"/>
      </bottom>
      <diagonal/>
    </border>
    <border>
      <left/>
      <right/>
      <top style="thin">
        <color indexed="23"/>
      </top>
      <bottom style="medium">
        <color indexed="23"/>
      </bottom>
      <diagonal/>
    </border>
    <border>
      <left/>
      <right style="thin">
        <color indexed="23"/>
      </right>
      <top style="thin">
        <color indexed="23"/>
      </top>
      <bottom style="medium">
        <color indexed="23"/>
      </bottom>
      <diagonal/>
    </border>
    <border>
      <left style="thin">
        <color indexed="23"/>
      </left>
      <right style="thick">
        <color indexed="23"/>
      </right>
      <top style="thin">
        <color indexed="23"/>
      </top>
      <bottom style="medium">
        <color indexed="23"/>
      </bottom>
      <diagonal/>
    </border>
    <border>
      <left style="medium">
        <color theme="3"/>
      </left>
      <right style="medium">
        <color indexed="12"/>
      </right>
      <top/>
      <bottom style="medium">
        <color indexed="64"/>
      </bottom>
      <diagonal/>
    </border>
    <border>
      <left/>
      <right/>
      <top style="thin">
        <color indexed="12"/>
      </top>
      <bottom/>
      <diagonal/>
    </border>
    <border>
      <left style="medium">
        <color indexed="23"/>
      </left>
      <right style="medium">
        <color indexed="23"/>
      </right>
      <top style="medium">
        <color indexed="23"/>
      </top>
      <bottom style="medium">
        <color auto="1"/>
      </bottom>
      <diagonal/>
    </border>
    <border>
      <left style="medium">
        <color indexed="12"/>
      </left>
      <right style="medium">
        <color indexed="12"/>
      </right>
      <top style="thin">
        <color indexed="12"/>
      </top>
      <bottom style="thin">
        <color indexed="12"/>
      </bottom>
      <diagonal/>
    </border>
    <border>
      <left/>
      <right/>
      <top style="thin">
        <color auto="1"/>
      </top>
      <bottom style="thin">
        <color auto="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12"/>
      </left>
      <right/>
      <top style="medium">
        <color indexed="20"/>
      </top>
      <bottom/>
      <diagonal/>
    </border>
    <border>
      <left/>
      <right/>
      <top style="medium">
        <color indexed="36"/>
      </top>
      <bottom/>
      <diagonal/>
    </border>
    <border>
      <left/>
      <right style="medium">
        <color indexed="36"/>
      </right>
      <top style="medium">
        <color indexed="36"/>
      </top>
      <bottom/>
      <diagonal/>
    </border>
    <border>
      <left style="medium">
        <color indexed="48"/>
      </left>
      <right/>
      <top/>
      <bottom style="medium">
        <color indexed="23"/>
      </bottom>
      <diagonal/>
    </border>
    <border>
      <left/>
      <right/>
      <top/>
      <bottom style="medium">
        <color indexed="23"/>
      </bottom>
      <diagonal/>
    </border>
    <border>
      <left/>
      <right style="medium">
        <color indexed="48"/>
      </right>
      <top/>
      <bottom style="medium">
        <color indexed="23"/>
      </bottom>
      <diagonal/>
    </border>
    <border>
      <left style="medium">
        <color indexed="12"/>
      </left>
      <right/>
      <top/>
      <bottom style="medium">
        <color indexed="23"/>
      </bottom>
      <diagonal/>
    </border>
    <border>
      <left/>
      <right style="medium">
        <color indexed="36"/>
      </right>
      <top/>
      <bottom style="medium">
        <color indexed="23"/>
      </bottom>
      <diagonal/>
    </border>
    <border>
      <left style="medium">
        <color indexed="48"/>
      </left>
      <right style="medium">
        <color indexed="23"/>
      </right>
      <top style="medium">
        <color indexed="23"/>
      </top>
      <bottom style="medium">
        <color indexed="23"/>
      </bottom>
      <diagonal/>
    </border>
    <border>
      <left style="medium">
        <color indexed="12"/>
      </left>
      <right style="medium">
        <color indexed="23"/>
      </right>
      <top style="medium">
        <color indexed="23"/>
      </top>
      <bottom style="medium">
        <color indexed="23"/>
      </bottom>
      <diagonal/>
    </border>
    <border>
      <left/>
      <right style="medium">
        <color indexed="23"/>
      </right>
      <top style="medium">
        <color indexed="23"/>
      </top>
      <bottom style="medium">
        <color indexed="23"/>
      </bottom>
      <diagonal/>
    </border>
    <border>
      <left/>
      <right style="medium">
        <color indexed="36"/>
      </right>
      <top style="medium">
        <color indexed="23"/>
      </top>
      <bottom style="medium">
        <color indexed="23"/>
      </bottom>
      <diagonal/>
    </border>
    <border>
      <left style="medium">
        <color indexed="48"/>
      </left>
      <right style="medium">
        <color indexed="23"/>
      </right>
      <top/>
      <bottom style="medium">
        <color indexed="23"/>
      </bottom>
      <diagonal/>
    </border>
    <border>
      <left/>
      <right style="medium">
        <color indexed="23"/>
      </right>
      <top/>
      <bottom style="medium">
        <color indexed="23"/>
      </bottom>
      <diagonal/>
    </border>
    <border>
      <left style="medium">
        <color indexed="23"/>
      </left>
      <right style="medium">
        <color indexed="23"/>
      </right>
      <top/>
      <bottom style="medium">
        <color indexed="23"/>
      </bottom>
      <diagonal/>
    </border>
    <border>
      <left style="medium">
        <color auto="1"/>
      </left>
      <right style="medium">
        <color auto="1"/>
      </right>
      <top style="medium">
        <color auto="1"/>
      </top>
      <bottom style="medium">
        <color auto="1"/>
      </bottom>
      <diagonal/>
    </border>
    <border>
      <left style="medium">
        <color auto="1"/>
      </left>
      <right style="medium">
        <color auto="1"/>
      </right>
      <top/>
      <bottom style="medium">
        <color auto="1"/>
      </bottom>
      <diagonal/>
    </border>
    <border>
      <left style="medium">
        <color indexed="23"/>
      </left>
      <right/>
      <top/>
      <bottom style="medium">
        <color indexed="23"/>
      </bottom>
      <diagonal/>
    </border>
    <border>
      <left style="medium">
        <color indexed="23"/>
      </left>
      <right style="medium">
        <color indexed="12"/>
      </right>
      <top/>
      <bottom style="medium">
        <color indexed="23"/>
      </bottom>
      <diagonal/>
    </border>
    <border>
      <left style="medium">
        <color indexed="48"/>
      </left>
      <right/>
      <top style="medium">
        <color indexed="23"/>
      </top>
      <bottom style="medium">
        <color indexed="23"/>
      </bottom>
      <diagonal/>
    </border>
    <border>
      <left style="medium">
        <color indexed="23"/>
      </left>
      <right style="medium">
        <color indexed="12"/>
      </right>
      <top style="medium">
        <color indexed="23"/>
      </top>
      <bottom style="medium">
        <color indexed="23"/>
      </bottom>
      <diagonal/>
    </border>
    <border>
      <left style="medium">
        <color indexed="12"/>
      </left>
      <right style="medium">
        <color indexed="23"/>
      </right>
      <top/>
      <bottom style="medium">
        <color indexed="23"/>
      </bottom>
      <diagonal/>
    </border>
    <border>
      <left style="medium">
        <color indexed="23"/>
      </left>
      <right style="medium">
        <color indexed="23"/>
      </right>
      <top style="medium">
        <color indexed="23"/>
      </top>
      <bottom style="medium">
        <color indexed="55"/>
      </bottom>
      <diagonal/>
    </border>
    <border>
      <left style="medium">
        <color indexed="23"/>
      </left>
      <right style="medium">
        <color indexed="12"/>
      </right>
      <top style="medium">
        <color indexed="23"/>
      </top>
      <bottom style="medium">
        <color indexed="55"/>
      </bottom>
      <diagonal/>
    </border>
    <border>
      <left style="medium">
        <color indexed="48"/>
      </left>
      <right/>
      <top style="medium">
        <color indexed="48"/>
      </top>
      <bottom style="medium">
        <color indexed="48"/>
      </bottom>
      <diagonal/>
    </border>
    <border>
      <left/>
      <right/>
      <top style="medium">
        <color indexed="48"/>
      </top>
      <bottom style="medium">
        <color indexed="48"/>
      </bottom>
      <diagonal/>
    </border>
    <border>
      <left/>
      <right style="medium">
        <color indexed="48"/>
      </right>
      <top style="medium">
        <color indexed="48"/>
      </top>
      <bottom style="medium">
        <color indexed="48"/>
      </bottom>
      <diagonal/>
    </border>
    <border>
      <left/>
      <right/>
      <top style="medium">
        <color indexed="23"/>
      </top>
      <bottom style="medium">
        <color indexed="23"/>
      </bottom>
      <diagonal/>
    </border>
    <border>
      <left style="medium">
        <color auto="1"/>
      </left>
      <right/>
      <top style="medium">
        <color auto="1"/>
      </top>
      <bottom style="medium">
        <color auto="1"/>
      </bottom>
      <diagonal/>
    </border>
    <border>
      <left style="medium">
        <color indexed="23"/>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48"/>
      </left>
      <right/>
      <top/>
      <bottom style="medium">
        <color indexed="48"/>
      </bottom>
      <diagonal/>
    </border>
    <border>
      <left/>
      <right/>
      <top/>
      <bottom style="medium">
        <color indexed="48"/>
      </bottom>
      <diagonal/>
    </border>
    <border>
      <left/>
      <right style="medium">
        <color indexed="48"/>
      </right>
      <top/>
      <bottom style="medium">
        <color indexed="48"/>
      </bottom>
      <diagonal/>
    </border>
    <border>
      <left style="medium">
        <color indexed="12"/>
      </left>
      <right/>
      <top/>
      <bottom style="medium">
        <color indexed="36"/>
      </bottom>
      <diagonal/>
    </border>
    <border>
      <left/>
      <right/>
      <top/>
      <bottom style="medium">
        <color indexed="36"/>
      </bottom>
      <diagonal/>
    </border>
    <border>
      <left/>
      <right style="medium">
        <color indexed="36"/>
      </right>
      <top/>
      <bottom style="medium">
        <color indexed="36"/>
      </bottom>
      <diagonal/>
    </border>
    <border>
      <left/>
      <right/>
      <top style="medium">
        <color indexed="48"/>
      </top>
      <bottom/>
      <diagonal/>
    </border>
    <border>
      <left style="thick">
        <color indexed="23"/>
      </left>
      <right/>
      <top style="thin">
        <color indexed="23"/>
      </top>
      <bottom/>
      <diagonal/>
    </border>
    <border>
      <left/>
      <right/>
      <top style="thin">
        <color indexed="23"/>
      </top>
      <bottom/>
      <diagonal/>
    </border>
    <border>
      <left/>
      <right style="thin">
        <color indexed="23"/>
      </right>
      <top style="thin">
        <color indexed="23"/>
      </top>
      <bottom/>
      <diagonal/>
    </border>
    <border>
      <left style="thin">
        <color indexed="23"/>
      </left>
      <right style="thick">
        <color indexed="23"/>
      </right>
      <top style="thin">
        <color indexed="23"/>
      </top>
      <bottom/>
      <diagonal/>
    </border>
    <border>
      <left style="thick">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style="thick">
        <color indexed="23"/>
      </right>
      <top style="thin">
        <color indexed="23"/>
      </top>
      <bottom style="thin">
        <color indexed="23"/>
      </bottom>
      <diagonal/>
    </border>
    <border>
      <left style="medium">
        <color rgb="FF888888"/>
      </left>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ck">
        <color indexed="23"/>
      </left>
      <right style="thin">
        <color indexed="23"/>
      </right>
      <top style="thin">
        <color indexed="23"/>
      </top>
      <bottom style="thin">
        <color indexed="23"/>
      </bottom>
      <diagonal/>
    </border>
    <border>
      <left/>
      <right/>
      <top/>
      <bottom style="medium">
        <color rgb="FFD0D0D0"/>
      </bottom>
      <diagonal/>
    </border>
    <border>
      <left style="medium">
        <color rgb="FF888888"/>
      </left>
      <right style="medium">
        <color rgb="FFD0D0D0"/>
      </right>
      <top style="medium">
        <color indexed="23"/>
      </top>
      <bottom style="medium">
        <color rgb="FF888888"/>
      </bottom>
      <diagonal/>
    </border>
    <border>
      <left style="medium">
        <color indexed="12"/>
      </left>
      <right style="medium">
        <color indexed="12"/>
      </right>
      <top style="medium">
        <color indexed="12"/>
      </top>
      <bottom style="medium">
        <color theme="3"/>
      </bottom>
      <diagonal/>
    </border>
    <border>
      <left/>
      <right/>
      <top style="thin">
        <color indexed="64"/>
      </top>
      <bottom style="thin">
        <color indexed="64"/>
      </bottom>
      <diagonal/>
    </border>
    <border>
      <left style="medium">
        <color indexed="55"/>
      </left>
      <right style="medium">
        <color indexed="55"/>
      </right>
      <top/>
      <bottom style="medium">
        <color indexed="55"/>
      </bottom>
      <diagonal/>
    </border>
    <border>
      <left style="thin">
        <color indexed="64"/>
      </left>
      <right style="medium">
        <color indexed="64"/>
      </right>
      <top/>
      <bottom style="thin">
        <color indexed="64"/>
      </bottom>
      <diagonal/>
    </border>
    <border>
      <left/>
      <right style="medium">
        <color auto="1"/>
      </right>
      <top/>
      <bottom/>
      <diagonal/>
    </border>
    <border>
      <left/>
      <right style="medium">
        <color auto="1"/>
      </right>
      <top/>
      <bottom style="medium">
        <color theme="3"/>
      </bottom>
      <diagonal/>
    </border>
    <border>
      <left style="medium">
        <color auto="1"/>
      </left>
      <right/>
      <top/>
      <bottom style="medium">
        <color auto="1"/>
      </bottom>
      <diagonal/>
    </border>
    <border>
      <left style="medium">
        <color indexed="12"/>
      </left>
      <right style="thin">
        <color indexed="12"/>
      </right>
      <top style="thick">
        <color indexed="12"/>
      </top>
      <bottom/>
      <diagonal/>
    </border>
    <border>
      <left style="medium">
        <color indexed="12"/>
      </left>
      <right style="thin">
        <color indexed="12"/>
      </right>
      <top/>
      <bottom/>
      <diagonal/>
    </border>
    <border>
      <left style="thick">
        <color theme="0"/>
      </left>
      <right style="thin">
        <color theme="0"/>
      </right>
      <top style="thick">
        <color theme="0"/>
      </top>
      <bottom style="thick">
        <color theme="0"/>
      </bottom>
      <diagonal/>
    </border>
    <border>
      <left style="thin">
        <color theme="0"/>
      </left>
      <right style="thin">
        <color theme="0"/>
      </right>
      <top style="thick">
        <color theme="0"/>
      </top>
      <bottom style="thick">
        <color theme="0"/>
      </bottom>
      <diagonal/>
    </border>
    <border>
      <left style="thin">
        <color theme="0"/>
      </left>
      <right style="thick">
        <color theme="0"/>
      </right>
      <top style="thick">
        <color theme="0"/>
      </top>
      <bottom style="thick">
        <color theme="0"/>
      </bottom>
      <diagonal/>
    </border>
    <border>
      <left style="medium">
        <color rgb="FF0070C0"/>
      </left>
      <right/>
      <top style="thick">
        <color indexed="12"/>
      </top>
      <bottom/>
      <diagonal/>
    </border>
    <border>
      <left style="medium">
        <color rgb="FF0070C0"/>
      </left>
      <right/>
      <top/>
      <bottom/>
      <diagonal/>
    </border>
    <border>
      <left style="medium">
        <color rgb="FF0070C0"/>
      </left>
      <right/>
      <top/>
      <bottom style="medium">
        <color rgb="FF0070C0"/>
      </bottom>
      <diagonal/>
    </border>
    <border>
      <left/>
      <right style="medium">
        <color indexed="12"/>
      </right>
      <top style="thin">
        <color indexed="12"/>
      </top>
      <bottom style="medium">
        <color indexed="12"/>
      </bottom>
      <diagonal/>
    </border>
    <border>
      <left style="medium">
        <color theme="3"/>
      </left>
      <right/>
      <top style="medium">
        <color theme="3"/>
      </top>
      <bottom/>
      <diagonal/>
    </border>
    <border>
      <left style="medium">
        <color theme="3"/>
      </left>
      <right style="medium">
        <color theme="3"/>
      </right>
      <top/>
      <bottom style="medium">
        <color indexed="64"/>
      </bottom>
      <diagonal/>
    </border>
    <border>
      <left style="medium">
        <color indexed="12"/>
      </left>
      <right style="medium">
        <color indexed="12"/>
      </right>
      <top style="medium">
        <color indexed="64"/>
      </top>
      <bottom/>
      <diagonal/>
    </border>
    <border>
      <left style="medium">
        <color indexed="12"/>
      </left>
      <right style="medium">
        <color indexed="12"/>
      </right>
      <top/>
      <bottom style="medium">
        <color indexed="12"/>
      </bottom>
      <diagonal/>
    </border>
    <border>
      <left style="medium">
        <color indexed="12"/>
      </left>
      <right style="medium">
        <color indexed="12"/>
      </right>
      <top style="medium">
        <color indexed="12"/>
      </top>
      <bottom/>
      <diagonal/>
    </border>
    <border>
      <left style="medium">
        <color theme="3"/>
      </left>
      <right style="medium">
        <color auto="1"/>
      </right>
      <top style="thin">
        <color theme="3"/>
      </top>
      <bottom style="medium">
        <color theme="3"/>
      </bottom>
      <diagonal/>
    </border>
    <border>
      <left style="medium">
        <color theme="3"/>
      </left>
      <right style="medium">
        <color auto="1"/>
      </right>
      <top style="thin">
        <color theme="3"/>
      </top>
      <bottom/>
      <diagonal/>
    </border>
    <border>
      <left/>
      <right style="medium">
        <color auto="1"/>
      </right>
      <top style="medium">
        <color theme="3"/>
      </top>
      <bottom style="thin">
        <color theme="3"/>
      </bottom>
      <diagonal/>
    </border>
    <border>
      <left/>
      <right style="medium">
        <color theme="3"/>
      </right>
      <top style="thin">
        <color theme="3"/>
      </top>
      <bottom style="medium">
        <color theme="3"/>
      </bottom>
      <diagonal/>
    </border>
    <border>
      <left/>
      <right style="medium">
        <color auto="1"/>
      </right>
      <top style="thin">
        <color theme="3"/>
      </top>
      <bottom style="medium">
        <color theme="3"/>
      </bottom>
      <diagonal/>
    </border>
    <border>
      <left style="medium">
        <color rgb="FF0070C0"/>
      </left>
      <right style="medium">
        <color rgb="FF0070C0"/>
      </right>
      <top style="thick">
        <color indexed="12"/>
      </top>
      <bottom/>
      <diagonal/>
    </border>
    <border>
      <left/>
      <right/>
      <top style="thin">
        <color auto="1"/>
      </top>
      <bottom style="thick">
        <color auto="1"/>
      </bottom>
      <diagonal/>
    </border>
    <border>
      <left style="medium">
        <color theme="3"/>
      </left>
      <right style="medium">
        <color theme="3"/>
      </right>
      <top/>
      <bottom style="thick">
        <color auto="1"/>
      </bottom>
      <diagonal/>
    </border>
    <border>
      <left style="medium">
        <color theme="3"/>
      </left>
      <right style="medium">
        <color auto="1"/>
      </right>
      <top/>
      <bottom/>
      <diagonal/>
    </border>
    <border>
      <left style="medium">
        <color theme="3"/>
      </left>
      <right style="medium">
        <color auto="1"/>
      </right>
      <top/>
      <bottom style="thick">
        <color auto="1"/>
      </bottom>
      <diagonal/>
    </border>
    <border>
      <left style="medium">
        <color auto="1"/>
      </left>
      <right/>
      <top/>
      <bottom style="thick">
        <color auto="1"/>
      </bottom>
      <diagonal/>
    </border>
    <border>
      <left style="medium">
        <color indexed="12"/>
      </left>
      <right style="medium">
        <color indexed="12"/>
      </right>
      <top/>
      <bottom style="thin">
        <color indexed="12"/>
      </bottom>
      <diagonal/>
    </border>
    <border>
      <left/>
      <right/>
      <top style="medium">
        <color auto="1"/>
      </top>
      <bottom style="medium">
        <color auto="1"/>
      </bottom>
      <diagonal/>
    </border>
    <border>
      <left/>
      <right style="medium">
        <color indexed="12"/>
      </right>
      <top style="medium">
        <color theme="1"/>
      </top>
      <bottom style="thin">
        <color indexed="12"/>
      </bottom>
      <diagonal/>
    </border>
    <border>
      <left/>
      <right/>
      <top/>
      <bottom style="medium">
        <color indexed="55"/>
      </bottom>
      <diagonal/>
    </border>
    <border>
      <left/>
      <right/>
      <top style="medium">
        <color theme="3"/>
      </top>
      <bottom style="medium">
        <color theme="3"/>
      </bottom>
      <diagonal/>
    </border>
    <border>
      <left/>
      <right style="medium">
        <color indexed="12"/>
      </right>
      <top style="thin">
        <color theme="1"/>
      </top>
      <bottom/>
      <diagonal/>
    </border>
    <border>
      <left style="medium">
        <color indexed="55"/>
      </left>
      <right/>
      <top style="medium">
        <color indexed="55"/>
      </top>
      <bottom/>
      <diagonal/>
    </border>
    <border>
      <left/>
      <right style="medium">
        <color indexed="55"/>
      </right>
      <top style="medium">
        <color indexed="55"/>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12"/>
      </left>
      <right style="medium">
        <color auto="1"/>
      </right>
      <top style="thick">
        <color indexed="12"/>
      </top>
      <bottom/>
      <diagonal/>
    </border>
    <border>
      <left/>
      <right style="medium">
        <color theme="3"/>
      </right>
      <top style="medium">
        <color theme="3"/>
      </top>
      <bottom style="medium">
        <color theme="3"/>
      </bottom>
      <diagonal/>
    </border>
    <border>
      <left style="medium">
        <color rgb="FF0070C0"/>
      </left>
      <right style="medium">
        <color rgb="FF0070C0"/>
      </right>
      <top style="thin">
        <color rgb="FF0070C0"/>
      </top>
      <bottom/>
      <diagonal/>
    </border>
    <border>
      <left style="medium">
        <color rgb="FF0070C0"/>
      </left>
      <right style="medium">
        <color rgb="FF0070C0"/>
      </right>
      <top/>
      <bottom style="thin">
        <color rgb="FF0070C0"/>
      </bottom>
      <diagonal/>
    </border>
    <border>
      <left style="medium">
        <color rgb="FF0070C0"/>
      </left>
      <right style="medium">
        <color rgb="FF0070C0"/>
      </right>
      <top style="medium">
        <color rgb="FF0070C0"/>
      </top>
      <bottom style="thin">
        <color rgb="FF0070C0"/>
      </bottom>
      <diagonal/>
    </border>
    <border>
      <left style="medium">
        <color rgb="FF0070C0"/>
      </left>
      <right/>
      <top style="medium">
        <color rgb="FF0070C0"/>
      </top>
      <bottom/>
      <diagonal/>
    </border>
    <border>
      <left/>
      <right/>
      <top style="thin">
        <color theme="3"/>
      </top>
      <bottom style="medium">
        <color theme="3"/>
      </bottom>
      <diagonal/>
    </border>
    <border>
      <left style="thick">
        <color indexed="62"/>
      </left>
      <right/>
      <top style="thick">
        <color indexed="62"/>
      </top>
      <bottom/>
      <diagonal/>
    </border>
    <border>
      <left/>
      <right/>
      <top style="thick">
        <color indexed="62"/>
      </top>
      <bottom/>
      <diagonal/>
    </border>
    <border>
      <left/>
      <right style="thick">
        <color indexed="62"/>
      </right>
      <top style="thick">
        <color indexed="62"/>
      </top>
      <bottom/>
      <diagonal/>
    </border>
    <border>
      <left style="thick">
        <color indexed="62"/>
      </left>
      <right/>
      <top/>
      <bottom/>
      <diagonal/>
    </border>
    <border>
      <left/>
      <right style="thick">
        <color indexed="62"/>
      </right>
      <top/>
      <bottom/>
      <diagonal/>
    </border>
    <border>
      <left style="thick">
        <color indexed="62"/>
      </left>
      <right/>
      <top/>
      <bottom style="thick">
        <color indexed="62"/>
      </bottom>
      <diagonal/>
    </border>
    <border>
      <left/>
      <right/>
      <top/>
      <bottom style="thick">
        <color indexed="62"/>
      </bottom>
      <diagonal/>
    </border>
    <border>
      <left/>
      <right style="thick">
        <color indexed="62"/>
      </right>
      <top/>
      <bottom style="thick">
        <color indexed="62"/>
      </bottom>
      <diagonal/>
    </border>
  </borders>
  <cellStyleXfs count="26">
    <xf numFmtId="0" fontId="0" fillId="0" borderId="0">
      <alignment vertical="center"/>
    </xf>
    <xf numFmtId="0" fontId="8" fillId="0" borderId="0" applyNumberFormat="0" applyFill="0" applyBorder="0" applyAlignment="0" applyProtection="0">
      <alignment vertical="top"/>
      <protection locked="0"/>
    </xf>
    <xf numFmtId="0" fontId="6" fillId="0" borderId="0">
      <alignment vertical="center"/>
    </xf>
    <xf numFmtId="0" fontId="65" fillId="0" borderId="0">
      <alignment vertical="center"/>
    </xf>
    <xf numFmtId="0" fontId="6" fillId="0" borderId="0"/>
    <xf numFmtId="0" fontId="65" fillId="0" borderId="0">
      <alignment vertical="center"/>
    </xf>
    <xf numFmtId="0" fontId="6" fillId="0" borderId="0"/>
    <xf numFmtId="0" fontId="65" fillId="0" borderId="0">
      <alignment vertical="center"/>
    </xf>
    <xf numFmtId="0" fontId="65" fillId="0" borderId="0">
      <alignment vertical="center"/>
    </xf>
    <xf numFmtId="0" fontId="65" fillId="0" borderId="0">
      <alignment vertical="center"/>
    </xf>
    <xf numFmtId="0" fontId="65" fillId="0" borderId="0">
      <alignment vertical="center"/>
    </xf>
    <xf numFmtId="0" fontId="65" fillId="0" borderId="0">
      <alignment vertical="center"/>
    </xf>
    <xf numFmtId="0" fontId="65" fillId="0" borderId="0">
      <alignment vertical="center"/>
    </xf>
    <xf numFmtId="0" fontId="3" fillId="0" borderId="0">
      <alignment vertical="center"/>
    </xf>
    <xf numFmtId="0" fontId="4" fillId="0" borderId="0">
      <alignment vertical="center"/>
    </xf>
    <xf numFmtId="0" fontId="65"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6" fillId="0" borderId="0">
      <alignment vertical="center"/>
    </xf>
    <xf numFmtId="0" fontId="1" fillId="0" borderId="0">
      <alignment vertical="center"/>
    </xf>
    <xf numFmtId="0" fontId="102" fillId="0" borderId="0"/>
    <xf numFmtId="0" fontId="103" fillId="0" borderId="0" applyNumberFormat="0" applyFill="0" applyBorder="0" applyAlignment="0" applyProtection="0"/>
    <xf numFmtId="0" fontId="102" fillId="0" borderId="0"/>
    <xf numFmtId="0" fontId="133" fillId="0" borderId="0" applyNumberFormat="0" applyFill="0" applyBorder="0" applyAlignment="0" applyProtection="0">
      <alignment vertical="center"/>
    </xf>
  </cellStyleXfs>
  <cellXfs count="976">
    <xf numFmtId="0" fontId="0" fillId="0" borderId="0" xfId="0">
      <alignment vertical="center"/>
    </xf>
    <xf numFmtId="0" fontId="6" fillId="0" borderId="0" xfId="2">
      <alignment vertical="center"/>
    </xf>
    <xf numFmtId="0" fontId="10" fillId="0" borderId="0" xfId="2" applyFont="1" applyAlignment="1">
      <alignment horizontal="center" vertical="center"/>
    </xf>
    <xf numFmtId="0" fontId="10" fillId="0" borderId="0" xfId="2" applyFont="1" applyAlignment="1">
      <alignment vertical="top" wrapText="1"/>
    </xf>
    <xf numFmtId="0" fontId="6" fillId="5" borderId="0" xfId="2" applyFill="1">
      <alignment vertical="center"/>
    </xf>
    <xf numFmtId="0" fontId="6" fillId="0" borderId="2" xfId="2" applyBorder="1">
      <alignment vertical="center"/>
    </xf>
    <xf numFmtId="0" fontId="20" fillId="5" borderId="3" xfId="2" applyFont="1" applyFill="1" applyBorder="1" applyAlignment="1">
      <alignment horizontal="center" vertical="center"/>
    </xf>
    <xf numFmtId="177" fontId="16" fillId="5" borderId="4" xfId="2" applyNumberFormat="1" applyFont="1" applyFill="1" applyBorder="1" applyAlignment="1">
      <alignment horizontal="center" vertical="center" wrapText="1"/>
    </xf>
    <xf numFmtId="0" fontId="20" fillId="5" borderId="2" xfId="2" applyFont="1" applyFill="1" applyBorder="1" applyAlignment="1">
      <alignment horizontal="center" vertical="center"/>
    </xf>
    <xf numFmtId="0" fontId="6" fillId="5" borderId="3" xfId="2" applyFill="1" applyBorder="1">
      <alignment vertical="center"/>
    </xf>
    <xf numFmtId="0" fontId="6" fillId="5" borderId="4" xfId="2" applyFill="1" applyBorder="1">
      <alignment vertical="center"/>
    </xf>
    <xf numFmtId="0" fontId="6" fillId="5" borderId="2" xfId="2" applyFill="1" applyBorder="1">
      <alignment vertical="center"/>
    </xf>
    <xf numFmtId="0" fontId="6" fillId="5" borderId="5" xfId="2" applyFill="1" applyBorder="1">
      <alignment vertical="center"/>
    </xf>
    <xf numFmtId="0" fontId="6" fillId="0" borderId="5" xfId="2" applyBorder="1">
      <alignment vertical="center"/>
    </xf>
    <xf numFmtId="0" fontId="22" fillId="0" borderId="0" xfId="2" applyFont="1">
      <alignment vertical="center"/>
    </xf>
    <xf numFmtId="0" fontId="6" fillId="0" borderId="0" xfId="2" applyAlignment="1">
      <alignment horizontal="center" vertical="center"/>
    </xf>
    <xf numFmtId="0" fontId="23" fillId="0" borderId="0" xfId="2" applyFont="1" applyAlignment="1">
      <alignment horizontal="center" vertical="center"/>
    </xf>
    <xf numFmtId="0" fontId="30" fillId="8" borderId="11" xfId="17" applyFont="1" applyFill="1" applyBorder="1" applyAlignment="1">
      <alignment horizontal="left" vertical="center"/>
    </xf>
    <xf numFmtId="0" fontId="30" fillId="8" borderId="12" xfId="17" applyFont="1" applyFill="1" applyBorder="1" applyAlignment="1">
      <alignment horizontal="center" vertical="center"/>
    </xf>
    <xf numFmtId="0" fontId="30" fillId="8" borderId="12" xfId="2" applyFont="1" applyFill="1" applyBorder="1" applyAlignment="1">
      <alignment horizontal="center" vertical="center"/>
    </xf>
    <xf numFmtId="0" fontId="31" fillId="8" borderId="12" xfId="2" applyFont="1" applyFill="1" applyBorder="1" applyAlignment="1">
      <alignment horizontal="center" vertical="center"/>
    </xf>
    <xf numFmtId="0" fontId="31" fillId="8" borderId="13" xfId="2" applyFont="1" applyFill="1" applyBorder="1" applyAlignment="1">
      <alignment horizontal="center" vertical="center"/>
    </xf>
    <xf numFmtId="0" fontId="1" fillId="0" borderId="0" xfId="17">
      <alignment vertical="center"/>
    </xf>
    <xf numFmtId="0" fontId="37" fillId="0" borderId="0" xfId="17" applyFont="1">
      <alignment vertical="center"/>
    </xf>
    <xf numFmtId="0" fontId="31" fillId="8" borderId="14" xfId="2" applyFont="1" applyFill="1" applyBorder="1" applyAlignment="1">
      <alignment horizontal="center" vertical="center"/>
    </xf>
    <xf numFmtId="0" fontId="31" fillId="8" borderId="15" xfId="2" applyFont="1" applyFill="1" applyBorder="1" applyAlignment="1">
      <alignment horizontal="center" vertical="center"/>
    </xf>
    <xf numFmtId="0" fontId="34" fillId="0" borderId="0" xfId="17" applyFont="1" applyAlignment="1">
      <alignment horizontal="center" vertical="center"/>
    </xf>
    <xf numFmtId="0" fontId="8" fillId="9" borderId="0" xfId="1" applyFill="1" applyBorder="1" applyAlignment="1" applyProtection="1">
      <alignment vertical="center" wrapText="1"/>
    </xf>
    <xf numFmtId="0" fontId="42" fillId="0" borderId="0" xfId="17" applyFont="1" applyAlignment="1">
      <alignment vertical="center" wrapText="1"/>
    </xf>
    <xf numFmtId="0" fontId="44" fillId="0" borderId="0" xfId="17" applyFont="1" applyAlignment="1">
      <alignment horizontal="left" vertical="center"/>
    </xf>
    <xf numFmtId="0" fontId="34" fillId="0" borderId="0" xfId="17" applyFont="1" applyAlignment="1">
      <alignment vertical="top" wrapText="1"/>
    </xf>
    <xf numFmtId="0" fontId="7" fillId="3" borderId="7" xfId="17" applyFont="1" applyFill="1" applyBorder="1" applyAlignment="1">
      <alignment horizontal="center" vertical="center" wrapText="1"/>
    </xf>
    <xf numFmtId="0" fontId="7" fillId="3" borderId="6" xfId="17" applyFont="1" applyFill="1" applyBorder="1" applyAlignment="1">
      <alignment horizontal="center" vertical="center" wrapText="1"/>
    </xf>
    <xf numFmtId="0" fontId="7" fillId="3" borderId="8" xfId="17" applyFont="1" applyFill="1" applyBorder="1" applyAlignment="1">
      <alignment horizontal="center" vertical="center" wrapText="1"/>
    </xf>
    <xf numFmtId="0" fontId="7" fillId="3" borderId="9" xfId="17" applyFont="1" applyFill="1" applyBorder="1" applyAlignment="1">
      <alignment horizontal="center" vertical="center" wrapText="1"/>
    </xf>
    <xf numFmtId="0" fontId="13" fillId="3" borderId="9" xfId="17" applyFont="1" applyFill="1" applyBorder="1" applyAlignment="1">
      <alignment horizontal="center" vertical="center" wrapText="1"/>
    </xf>
    <xf numFmtId="0" fontId="55" fillId="3" borderId="9" xfId="17" applyFont="1" applyFill="1" applyBorder="1" applyAlignment="1">
      <alignment horizontal="center" vertical="center" wrapText="1"/>
    </xf>
    <xf numFmtId="0" fontId="7" fillId="3" borderId="10" xfId="17" applyFont="1" applyFill="1" applyBorder="1" applyAlignment="1">
      <alignment horizontal="center" vertical="center" wrapText="1"/>
    </xf>
    <xf numFmtId="0" fontId="1" fillId="0" borderId="0" xfId="17" applyAlignment="1">
      <alignment horizontal="center" vertical="center"/>
    </xf>
    <xf numFmtId="0" fontId="6" fillId="0" borderId="0" xfId="2" applyAlignment="1">
      <alignment vertical="top" wrapText="1"/>
    </xf>
    <xf numFmtId="0" fontId="20" fillId="0" borderId="0" xfId="2" applyFont="1" applyAlignment="1">
      <alignment vertical="top" wrapText="1"/>
    </xf>
    <xf numFmtId="0" fontId="0" fillId="0" borderId="21" xfId="0" applyBorder="1">
      <alignment vertical="center"/>
    </xf>
    <xf numFmtId="0" fontId="14" fillId="0" borderId="21" xfId="0" applyFont="1" applyBorder="1">
      <alignment vertical="center"/>
    </xf>
    <xf numFmtId="0" fontId="0" fillId="0" borderId="22" xfId="0" applyBorder="1">
      <alignment vertical="center"/>
    </xf>
    <xf numFmtId="0" fontId="0" fillId="0" borderId="17" xfId="0" applyBorder="1">
      <alignment vertical="center"/>
    </xf>
    <xf numFmtId="0" fontId="6" fillId="17" borderId="0" xfId="2" applyFill="1">
      <alignment vertical="center"/>
    </xf>
    <xf numFmtId="0" fontId="0" fillId="17" borderId="0" xfId="0" applyFill="1">
      <alignment vertical="center"/>
    </xf>
    <xf numFmtId="0" fontId="1" fillId="5" borderId="0" xfId="2" applyFont="1" applyFill="1">
      <alignment vertical="center"/>
    </xf>
    <xf numFmtId="0" fontId="0" fillId="0" borderId="21" xfId="0" applyBorder="1" applyAlignment="1">
      <alignment vertical="top"/>
    </xf>
    <xf numFmtId="0" fontId="0" fillId="0" borderId="0" xfId="0" applyAlignment="1">
      <alignment vertical="top"/>
    </xf>
    <xf numFmtId="0" fontId="0" fillId="0" borderId="0" xfId="0" applyAlignment="1">
      <alignment horizontal="left" vertical="center"/>
    </xf>
    <xf numFmtId="0" fontId="68" fillId="0" borderId="0" xfId="0" applyFont="1" applyAlignment="1">
      <alignment horizontal="left" vertical="center"/>
    </xf>
    <xf numFmtId="0" fontId="69" fillId="0" borderId="0" xfId="0" applyFont="1" applyAlignment="1">
      <alignment horizontal="center" vertical="center" wrapText="1"/>
    </xf>
    <xf numFmtId="0" fontId="69" fillId="0" borderId="0" xfId="0" applyFont="1" applyAlignment="1">
      <alignment horizontal="left" vertical="center" wrapText="1"/>
    </xf>
    <xf numFmtId="0" fontId="79" fillId="0" borderId="0" xfId="17" applyFont="1">
      <alignment vertical="center"/>
    </xf>
    <xf numFmtId="0" fontId="78" fillId="0" borderId="0" xfId="2" applyFont="1">
      <alignment vertical="center"/>
    </xf>
    <xf numFmtId="0" fontId="87" fillId="0" borderId="0" xfId="2" applyFont="1" applyAlignment="1">
      <alignment horizontal="center" vertical="center"/>
    </xf>
    <xf numFmtId="14" fontId="86" fillId="0" borderId="0" xfId="2" applyNumberFormat="1" applyFont="1" applyAlignment="1">
      <alignment horizontal="center" vertical="center"/>
    </xf>
    <xf numFmtId="0" fontId="6" fillId="0" borderId="20" xfId="0" applyFont="1" applyBorder="1">
      <alignment vertical="center"/>
    </xf>
    <xf numFmtId="0" fontId="6" fillId="0" borderId="12" xfId="0" applyFont="1" applyBorder="1">
      <alignment vertical="center"/>
    </xf>
    <xf numFmtId="0" fontId="6" fillId="0" borderId="21" xfId="0" applyFont="1" applyBorder="1">
      <alignment vertical="center"/>
    </xf>
    <xf numFmtId="0" fontId="6" fillId="0" borderId="0" xfId="0" applyFont="1">
      <alignment vertical="center"/>
    </xf>
    <xf numFmtId="0" fontId="85" fillId="0" borderId="21" xfId="0" applyFont="1" applyBorder="1">
      <alignment vertical="center"/>
    </xf>
    <xf numFmtId="0" fontId="85" fillId="0" borderId="0" xfId="0" applyFont="1">
      <alignment vertical="center"/>
    </xf>
    <xf numFmtId="0" fontId="85" fillId="5" borderId="21" xfId="0" applyFont="1" applyFill="1" applyBorder="1">
      <alignment vertical="center"/>
    </xf>
    <xf numFmtId="0" fontId="85" fillId="5" borderId="0" xfId="0" applyFont="1" applyFill="1">
      <alignment vertical="center"/>
    </xf>
    <xf numFmtId="0" fontId="6" fillId="5" borderId="57" xfId="2" applyFill="1" applyBorder="1">
      <alignment vertical="center"/>
    </xf>
    <xf numFmtId="0" fontId="6" fillId="0" borderId="57" xfId="2" applyBorder="1">
      <alignment vertical="center"/>
    </xf>
    <xf numFmtId="0" fontId="6" fillId="0" borderId="0" xfId="2" applyAlignment="1">
      <alignment horizontal="left" vertical="top"/>
    </xf>
    <xf numFmtId="0" fontId="79" fillId="0" borderId="0" xfId="17" applyFont="1" applyAlignment="1">
      <alignment horizontal="left" vertical="center"/>
    </xf>
    <xf numFmtId="0" fontId="6" fillId="0" borderId="0" xfId="2" applyAlignment="1">
      <alignment horizontal="left" vertical="center"/>
    </xf>
    <xf numFmtId="0" fontId="97" fillId="5" borderId="21" xfId="0" applyFont="1" applyFill="1" applyBorder="1">
      <alignment vertical="center"/>
    </xf>
    <xf numFmtId="0" fontId="97" fillId="5" borderId="0" xfId="0" applyFont="1" applyFill="1" applyAlignment="1">
      <alignment horizontal="left" vertical="center"/>
    </xf>
    <xf numFmtId="0" fontId="97" fillId="5" borderId="0" xfId="0" applyFont="1" applyFill="1">
      <alignment vertical="center"/>
    </xf>
    <xf numFmtId="176" fontId="97" fillId="5" borderId="0" xfId="0" applyNumberFormat="1" applyFont="1" applyFill="1" applyAlignment="1">
      <alignment horizontal="left" vertical="center"/>
    </xf>
    <xf numFmtId="182" fontId="97" fillId="5" borderId="0" xfId="0" applyNumberFormat="1" applyFont="1" applyFill="1" applyAlignment="1">
      <alignment horizontal="center" vertical="center"/>
    </xf>
    <xf numFmtId="0" fontId="97" fillId="5" borderId="21" xfId="0" applyFont="1" applyFill="1" applyBorder="1" applyAlignment="1">
      <alignment vertical="top"/>
    </xf>
    <xf numFmtId="0" fontId="97" fillId="5" borderId="0" xfId="0" applyFont="1" applyFill="1" applyAlignment="1">
      <alignment vertical="top"/>
    </xf>
    <xf numFmtId="14" fontId="97" fillId="5" borderId="0" xfId="0" applyNumberFormat="1" applyFont="1" applyFill="1" applyAlignment="1">
      <alignment horizontal="left" vertical="center"/>
    </xf>
    <xf numFmtId="14" fontId="97" fillId="0" borderId="0" xfId="0" applyNumberFormat="1" applyFont="1">
      <alignment vertical="center"/>
    </xf>
    <xf numFmtId="0" fontId="98" fillId="0" borderId="0" xfId="0" applyFont="1">
      <alignment vertical="center"/>
    </xf>
    <xf numFmtId="0" fontId="31" fillId="8" borderId="0" xfId="2" applyFont="1" applyFill="1" applyAlignment="1">
      <alignment horizontal="center" vertical="center"/>
    </xf>
    <xf numFmtId="0" fontId="1" fillId="9" borderId="0" xfId="17" applyFill="1">
      <alignment vertical="center"/>
    </xf>
    <xf numFmtId="0" fontId="6" fillId="9" borderId="0" xfId="2" applyFill="1" applyAlignment="1">
      <alignment vertical="center" wrapText="1"/>
    </xf>
    <xf numFmtId="0" fontId="45" fillId="0" borderId="0" xfId="17" applyFont="1" applyAlignment="1">
      <alignment horizontal="left" vertical="center"/>
    </xf>
    <xf numFmtId="0" fontId="46" fillId="0" borderId="17" xfId="17" applyFont="1" applyBorder="1">
      <alignment vertical="center"/>
    </xf>
    <xf numFmtId="0" fontId="46" fillId="0" borderId="17" xfId="17" applyFont="1" applyBorder="1" applyAlignment="1">
      <alignment horizontal="right" vertical="center"/>
    </xf>
    <xf numFmtId="0" fontId="34" fillId="0" borderId="19" xfId="17" applyFont="1" applyBorder="1" applyAlignment="1">
      <alignment horizontal="center" vertical="center"/>
    </xf>
    <xf numFmtId="0" fontId="48" fillId="0" borderId="0" xfId="17" applyFont="1" applyAlignment="1">
      <alignment horizontal="center" vertical="center"/>
    </xf>
    <xf numFmtId="0" fontId="49" fillId="0" borderId="0" xfId="17" applyFont="1" applyAlignment="1">
      <alignment horizontal="center" vertical="center" wrapText="1"/>
    </xf>
    <xf numFmtId="0" fontId="1" fillId="0" borderId="0" xfId="17" applyAlignment="1">
      <alignment vertical="center" shrinkToFit="1"/>
    </xf>
    <xf numFmtId="0" fontId="12" fillId="0" borderId="56" xfId="2" applyFont="1" applyBorder="1" applyAlignment="1">
      <alignment horizontal="center" vertical="center" wrapText="1"/>
    </xf>
    <xf numFmtId="0" fontId="7" fillId="5" borderId="0" xfId="17" applyFont="1" applyFill="1" applyAlignment="1">
      <alignment horizontal="center" vertical="center" wrapText="1"/>
    </xf>
    <xf numFmtId="0" fontId="7" fillId="3" borderId="0" xfId="17" applyFont="1" applyFill="1" applyAlignment="1">
      <alignment horizontal="center" vertical="center" wrapText="1"/>
    </xf>
    <xf numFmtId="0" fontId="13" fillId="3" borderId="0" xfId="17" applyFont="1" applyFill="1" applyAlignment="1">
      <alignment horizontal="center" vertical="center" wrapText="1"/>
    </xf>
    <xf numFmtId="0" fontId="55" fillId="3" borderId="0" xfId="17" applyFont="1" applyFill="1" applyAlignment="1">
      <alignment horizontal="center" vertical="center" wrapText="1"/>
    </xf>
    <xf numFmtId="0" fontId="1" fillId="5" borderId="0" xfId="2" applyFont="1" applyFill="1" applyAlignment="1">
      <alignment horizontal="center" vertical="center"/>
    </xf>
    <xf numFmtId="0" fontId="42" fillId="5" borderId="0" xfId="0" applyFont="1" applyFill="1" applyAlignment="1">
      <alignment horizontal="center" vertical="center" wrapText="1"/>
    </xf>
    <xf numFmtId="180" fontId="46" fillId="5" borderId="0" xfId="17" applyNumberFormat="1" applyFont="1" applyFill="1" applyAlignment="1">
      <alignment horizontal="center" vertical="center"/>
    </xf>
    <xf numFmtId="0" fontId="1" fillId="5" borderId="0" xfId="17" applyFill="1">
      <alignment vertical="center"/>
    </xf>
    <xf numFmtId="0" fontId="1" fillId="5" borderId="0" xfId="17" applyFill="1" applyAlignment="1">
      <alignment horizontal="center" vertical="center"/>
    </xf>
    <xf numFmtId="0" fontId="46" fillId="0" borderId="0" xfId="16" applyFont="1">
      <alignment vertical="center"/>
    </xf>
    <xf numFmtId="0" fontId="10" fillId="0" borderId="0" xfId="16" applyFont="1">
      <alignment vertical="center"/>
    </xf>
    <xf numFmtId="177" fontId="6" fillId="5" borderId="0" xfId="2" applyNumberFormat="1" applyFill="1" applyAlignment="1">
      <alignment horizontal="center" vertical="center" wrapText="1"/>
    </xf>
    <xf numFmtId="0" fontId="6" fillId="5" borderId="0" xfId="2" applyFill="1" applyAlignment="1">
      <alignment horizontal="center" vertical="center" wrapText="1"/>
    </xf>
    <xf numFmtId="0" fontId="1" fillId="0" borderId="0" xfId="2" applyFont="1">
      <alignment vertical="center"/>
    </xf>
    <xf numFmtId="0" fontId="46" fillId="17" borderId="67" xfId="16" applyFont="1" applyFill="1" applyBorder="1">
      <alignment vertical="center"/>
    </xf>
    <xf numFmtId="0" fontId="10" fillId="17" borderId="67" xfId="16" applyFont="1" applyFill="1" applyBorder="1">
      <alignment vertical="center"/>
    </xf>
    <xf numFmtId="0" fontId="33" fillId="0" borderId="0" xfId="17" applyFont="1" applyAlignment="1">
      <alignment horizontal="left" vertical="center" indent="2"/>
    </xf>
    <xf numFmtId="0" fontId="99" fillId="0" borderId="0" xfId="17" applyFont="1">
      <alignment vertical="center"/>
    </xf>
    <xf numFmtId="0" fontId="1" fillId="17" borderId="0" xfId="2" applyFont="1" applyFill="1">
      <alignment vertical="center"/>
    </xf>
    <xf numFmtId="0" fontId="23" fillId="17" borderId="0" xfId="19" applyFont="1" applyFill="1">
      <alignment vertical="center"/>
    </xf>
    <xf numFmtId="0" fontId="23" fillId="17" borderId="0" xfId="2" applyFont="1" applyFill="1" applyAlignment="1">
      <alignment horizontal="left" vertical="center"/>
    </xf>
    <xf numFmtId="0" fontId="37" fillId="17" borderId="0" xfId="17" applyFont="1" applyFill="1">
      <alignment vertical="center"/>
    </xf>
    <xf numFmtId="0" fontId="12" fillId="0" borderId="0" xfId="2" applyFont="1" applyAlignment="1">
      <alignment horizontal="center" vertical="center"/>
    </xf>
    <xf numFmtId="14" fontId="82" fillId="0" borderId="0" xfId="2" applyNumberFormat="1" applyFont="1" applyAlignment="1">
      <alignment horizontal="center" vertical="center"/>
    </xf>
    <xf numFmtId="0" fontId="12" fillId="0" borderId="0" xfId="2" applyFont="1" applyAlignment="1">
      <alignment vertical="top" wrapText="1"/>
    </xf>
    <xf numFmtId="0" fontId="37" fillId="0" borderId="0" xfId="17" applyFont="1" applyAlignment="1">
      <alignment horizontal="center" vertical="center"/>
    </xf>
    <xf numFmtId="0" fontId="104" fillId="17" borderId="0" xfId="17" applyFont="1" applyFill="1" applyAlignment="1">
      <alignment horizontal="left" vertical="center"/>
    </xf>
    <xf numFmtId="0" fontId="82" fillId="0" borderId="0" xfId="2" applyFont="1" applyAlignment="1">
      <alignment vertical="top" wrapText="1"/>
    </xf>
    <xf numFmtId="180" fontId="46" fillId="10" borderId="69" xfId="17" applyNumberFormat="1" applyFont="1" applyFill="1" applyBorder="1" applyAlignment="1">
      <alignment horizontal="center" vertical="center"/>
    </xf>
    <xf numFmtId="14" fontId="25" fillId="19" borderId="70" xfId="2" applyNumberFormat="1" applyFont="1" applyFill="1" applyBorder="1" applyAlignment="1">
      <alignment horizontal="center" vertical="center" shrinkToFit="1"/>
    </xf>
    <xf numFmtId="14" fontId="82" fillId="19" borderId="73" xfId="1" applyNumberFormat="1" applyFont="1" applyFill="1" applyBorder="1" applyAlignment="1" applyProtection="1">
      <alignment vertical="center" wrapText="1"/>
    </xf>
    <xf numFmtId="14" fontId="82" fillId="19" borderId="71" xfId="2" applyNumberFormat="1" applyFont="1" applyFill="1" applyBorder="1">
      <alignment vertical="center"/>
    </xf>
    <xf numFmtId="0" fontId="66" fillId="0" borderId="0" xfId="0" applyFont="1">
      <alignment vertical="center"/>
    </xf>
    <xf numFmtId="0" fontId="109" fillId="5" borderId="3" xfId="2" applyFont="1" applyFill="1" applyBorder="1">
      <alignment vertical="center"/>
    </xf>
    <xf numFmtId="0" fontId="108" fillId="0" borderId="57" xfId="0" applyFont="1" applyBorder="1">
      <alignment vertical="center"/>
    </xf>
    <xf numFmtId="0" fontId="23" fillId="17" borderId="0" xfId="19" applyFont="1" applyFill="1" applyAlignment="1">
      <alignment horizontal="center" vertical="center"/>
    </xf>
    <xf numFmtId="0" fontId="23" fillId="17" borderId="0" xfId="19" applyFont="1" applyFill="1" applyAlignment="1">
      <alignment horizontal="center" vertical="center" wrapText="1"/>
    </xf>
    <xf numFmtId="0" fontId="99" fillId="0" borderId="0" xfId="17" applyFont="1" applyAlignment="1">
      <alignment horizontal="left" vertical="center"/>
    </xf>
    <xf numFmtId="177" fontId="1" fillId="17" borderId="74" xfId="2" applyNumberFormat="1" applyFont="1" applyFill="1" applyBorder="1" applyAlignment="1">
      <alignment horizontal="center" vertical="center" wrapText="1"/>
    </xf>
    <xf numFmtId="0" fontId="110" fillId="17" borderId="75" xfId="2" applyFont="1" applyFill="1" applyBorder="1" applyAlignment="1">
      <alignment horizontal="center" vertical="center"/>
    </xf>
    <xf numFmtId="177" fontId="110" fillId="17" borderId="75" xfId="2" applyNumberFormat="1" applyFont="1" applyFill="1" applyBorder="1" applyAlignment="1">
      <alignment horizontal="center" vertical="center" shrinkToFit="1"/>
    </xf>
    <xf numFmtId="0" fontId="111" fillId="0" borderId="75" xfId="0" applyFont="1" applyBorder="1" applyAlignment="1">
      <alignment horizontal="center" vertical="center" wrapText="1"/>
    </xf>
    <xf numFmtId="177" fontId="12" fillId="17" borderId="75" xfId="2" applyNumberFormat="1" applyFont="1" applyFill="1" applyBorder="1" applyAlignment="1">
      <alignment horizontal="center" vertical="center" wrapText="1"/>
    </xf>
    <xf numFmtId="0" fontId="114" fillId="0" borderId="0" xfId="0" applyFont="1">
      <alignment vertical="center"/>
    </xf>
    <xf numFmtId="0" fontId="6" fillId="0" borderId="35" xfId="2" applyBorder="1">
      <alignment vertical="center"/>
    </xf>
    <xf numFmtId="0" fontId="6" fillId="0" borderId="36" xfId="2" applyBorder="1">
      <alignment vertical="center"/>
    </xf>
    <xf numFmtId="0" fontId="97" fillId="5" borderId="21" xfId="0" applyFont="1" applyFill="1" applyBorder="1" applyAlignment="1">
      <alignment horizontal="left" vertical="top"/>
    </xf>
    <xf numFmtId="0" fontId="32" fillId="17" borderId="0" xfId="2" applyFont="1" applyFill="1">
      <alignment vertical="center"/>
    </xf>
    <xf numFmtId="0" fontId="33" fillId="17" borderId="0" xfId="17" applyFont="1" applyFill="1">
      <alignment vertical="center"/>
    </xf>
    <xf numFmtId="0" fontId="34" fillId="17" borderId="0" xfId="17" applyFont="1" applyFill="1" applyAlignment="1">
      <alignment vertical="top" wrapText="1"/>
    </xf>
    <xf numFmtId="0" fontId="35" fillId="17" borderId="0" xfId="2" applyFont="1" applyFill="1" applyAlignment="1">
      <alignment horizontal="center" vertical="center"/>
    </xf>
    <xf numFmtId="0" fontId="77" fillId="17" borderId="0" xfId="17" applyFont="1" applyFill="1" applyAlignment="1">
      <alignment horizontal="left" vertical="center"/>
    </xf>
    <xf numFmtId="0" fontId="36" fillId="17" borderId="0" xfId="2" applyFont="1" applyFill="1" applyAlignment="1">
      <alignment vertical="center" wrapText="1"/>
    </xf>
    <xf numFmtId="0" fontId="38" fillId="17" borderId="0" xfId="2" applyFont="1" applyFill="1" applyAlignment="1">
      <alignment vertical="center" wrapText="1"/>
    </xf>
    <xf numFmtId="0" fontId="40" fillId="17" borderId="0" xfId="2" applyFont="1" applyFill="1">
      <alignment vertical="center"/>
    </xf>
    <xf numFmtId="0" fontId="41" fillId="17" borderId="0" xfId="2" applyFont="1" applyFill="1" applyAlignment="1">
      <alignment horizontal="center" vertical="center"/>
    </xf>
    <xf numFmtId="0" fontId="34" fillId="17" borderId="0" xfId="17" applyFont="1" applyFill="1" applyAlignment="1">
      <alignment horizontal="center" vertical="center"/>
    </xf>
    <xf numFmtId="0" fontId="39" fillId="17" borderId="0" xfId="17" applyFont="1" applyFill="1" applyAlignment="1">
      <alignment vertical="top" wrapText="1"/>
    </xf>
    <xf numFmtId="0" fontId="1" fillId="17" borderId="0" xfId="17" applyFill="1" applyAlignment="1">
      <alignment horizontal="center" vertical="center"/>
    </xf>
    <xf numFmtId="0" fontId="42" fillId="17" borderId="0" xfId="2" applyFont="1" applyFill="1" applyAlignment="1">
      <alignment vertical="center" wrapText="1"/>
    </xf>
    <xf numFmtId="0" fontId="38" fillId="17" borderId="0" xfId="2" applyFont="1" applyFill="1">
      <alignment vertical="center"/>
    </xf>
    <xf numFmtId="0" fontId="34" fillId="17" borderId="0" xfId="17" applyFont="1" applyFill="1">
      <alignment vertical="center"/>
    </xf>
    <xf numFmtId="0" fontId="43" fillId="17" borderId="0" xfId="17" applyFont="1" applyFill="1" applyAlignment="1">
      <alignment horizontal="center" vertical="center" wrapText="1"/>
    </xf>
    <xf numFmtId="0" fontId="44" fillId="17" borderId="0" xfId="17" applyFont="1" applyFill="1">
      <alignment vertical="center"/>
    </xf>
    <xf numFmtId="0" fontId="6" fillId="17" borderId="0" xfId="2" applyFill="1" applyAlignment="1">
      <alignment horizontal="center" vertical="center"/>
    </xf>
    <xf numFmtId="0" fontId="42" fillId="17" borderId="0" xfId="17" applyFont="1" applyFill="1" applyAlignment="1">
      <alignment vertical="center" wrapText="1"/>
    </xf>
    <xf numFmtId="0" fontId="47" fillId="17" borderId="0" xfId="17" applyFont="1" applyFill="1" applyAlignment="1">
      <alignment horizontal="center" vertical="center"/>
    </xf>
    <xf numFmtId="0" fontId="8" fillId="17" borderId="0" xfId="1" applyFill="1" applyAlignment="1" applyProtection="1">
      <alignment horizontal="center" vertical="center"/>
    </xf>
    <xf numFmtId="0" fontId="50" fillId="17" borderId="0" xfId="17" applyFont="1" applyFill="1" applyAlignment="1">
      <alignment horizontal="center" vertical="center"/>
    </xf>
    <xf numFmtId="0" fontId="0" fillId="17" borderId="0" xfId="0" applyFill="1" applyAlignment="1">
      <alignment vertical="center" wrapText="1"/>
    </xf>
    <xf numFmtId="0" fontId="1" fillId="17" borderId="54" xfId="17" applyFill="1" applyBorder="1" applyAlignment="1">
      <alignment horizontal="center" vertical="center" wrapText="1"/>
    </xf>
    <xf numFmtId="0" fontId="1" fillId="17" borderId="0" xfId="17" applyFill="1">
      <alignment vertical="center"/>
    </xf>
    <xf numFmtId="0" fontId="1" fillId="17" borderId="55" xfId="17" applyFill="1" applyBorder="1" applyAlignment="1">
      <alignment horizontal="center" vertical="center"/>
    </xf>
    <xf numFmtId="182" fontId="97" fillId="5" borderId="0" xfId="0" applyNumberFormat="1" applyFont="1" applyFill="1" applyAlignment="1">
      <alignment horizontal="left" vertical="center"/>
    </xf>
    <xf numFmtId="14" fontId="86" fillId="19" borderId="76" xfId="2" applyNumberFormat="1" applyFont="1" applyFill="1" applyBorder="1" applyAlignment="1">
      <alignment horizontal="center" vertical="center"/>
    </xf>
    <xf numFmtId="14" fontId="86" fillId="19" borderId="77" xfId="2" applyNumberFormat="1" applyFont="1" applyFill="1" applyBorder="1" applyAlignment="1">
      <alignment horizontal="center" vertical="center"/>
    </xf>
    <xf numFmtId="14" fontId="86" fillId="19" borderId="78" xfId="2" applyNumberFormat="1" applyFont="1" applyFill="1" applyBorder="1" applyAlignment="1">
      <alignment horizontal="center" vertical="center"/>
    </xf>
    <xf numFmtId="0" fontId="119" fillId="30" borderId="0" xfId="0" applyFont="1" applyFill="1" applyAlignment="1">
      <alignment horizontal="center" vertical="center" wrapText="1"/>
    </xf>
    <xf numFmtId="0" fontId="12" fillId="0" borderId="82" xfId="2" applyFont="1" applyBorder="1" applyAlignment="1">
      <alignment horizontal="center" vertical="center" wrapText="1"/>
    </xf>
    <xf numFmtId="0" fontId="106" fillId="19" borderId="77" xfId="2" applyFont="1" applyFill="1" applyBorder="1" applyAlignment="1">
      <alignment horizontal="center" vertical="center"/>
    </xf>
    <xf numFmtId="0" fontId="106" fillId="19" borderId="76" xfId="2" applyFont="1" applyFill="1" applyBorder="1" applyAlignment="1">
      <alignment horizontal="center" vertical="center"/>
    </xf>
    <xf numFmtId="0" fontId="118" fillId="0" borderId="0" xfId="2" applyFont="1">
      <alignment vertical="center"/>
    </xf>
    <xf numFmtId="0" fontId="6" fillId="0" borderId="0" xfId="2" applyAlignment="1">
      <alignment horizontal="center" vertical="top"/>
    </xf>
    <xf numFmtId="14" fontId="82" fillId="19" borderId="72" xfId="1" applyNumberFormat="1" applyFont="1" applyFill="1" applyBorder="1" applyAlignment="1" applyProtection="1">
      <alignment horizontal="center" vertical="center" wrapText="1"/>
    </xf>
    <xf numFmtId="0" fontId="115" fillId="30" borderId="0" xfId="0" applyFont="1" applyFill="1" applyAlignment="1">
      <alignment horizontal="center" vertical="center" wrapText="1"/>
    </xf>
    <xf numFmtId="0" fontId="20" fillId="17" borderId="74" xfId="2" applyFont="1" applyFill="1" applyBorder="1" applyAlignment="1">
      <alignment horizontal="center" vertical="center" wrapText="1"/>
    </xf>
    <xf numFmtId="0" fontId="84" fillId="0" borderId="0" xfId="2" applyFont="1" applyAlignment="1">
      <alignment vertical="top" wrapText="1"/>
    </xf>
    <xf numFmtId="0" fontId="42" fillId="5" borderId="0" xfId="17" applyFont="1" applyFill="1" applyAlignment="1">
      <alignment vertical="center" wrapText="1"/>
    </xf>
    <xf numFmtId="14" fontId="82" fillId="19" borderId="59" xfId="2" applyNumberFormat="1" applyFont="1" applyFill="1" applyBorder="1" applyAlignment="1">
      <alignment horizontal="center" vertical="center" wrapText="1" shrinkToFit="1"/>
    </xf>
    <xf numFmtId="14" fontId="86" fillId="19" borderId="88" xfId="2" applyNumberFormat="1" applyFont="1" applyFill="1" applyBorder="1" applyAlignment="1">
      <alignment vertical="center" shrinkToFit="1"/>
    </xf>
    <xf numFmtId="0" fontId="111" fillId="21" borderId="75" xfId="0" applyFont="1" applyFill="1" applyBorder="1" applyAlignment="1">
      <alignment horizontal="center" vertical="center" wrapText="1"/>
    </xf>
    <xf numFmtId="0" fontId="111" fillId="32" borderId="75" xfId="0" applyFont="1" applyFill="1" applyBorder="1" applyAlignment="1">
      <alignment horizontal="center" vertical="center" wrapText="1"/>
    </xf>
    <xf numFmtId="0" fontId="132" fillId="17" borderId="0" xfId="2" applyFont="1" applyFill="1" applyAlignment="1">
      <alignment horizontal="center" vertical="center" wrapText="1"/>
    </xf>
    <xf numFmtId="183" fontId="132" fillId="17" borderId="0" xfId="2" applyNumberFormat="1" applyFont="1" applyFill="1" applyAlignment="1">
      <alignment horizontal="center" vertical="center"/>
    </xf>
    <xf numFmtId="0" fontId="8" fillId="0" borderId="85" xfId="1" applyBorder="1" applyAlignment="1" applyProtection="1">
      <alignment horizontal="left" vertical="center" wrapText="1"/>
    </xf>
    <xf numFmtId="0" fontId="23" fillId="17" borderId="0" xfId="19" applyFont="1" applyFill="1" applyAlignment="1">
      <alignment horizontal="left" vertical="center"/>
    </xf>
    <xf numFmtId="0" fontId="6" fillId="0" borderId="87" xfId="2" applyBorder="1">
      <alignment vertical="center"/>
    </xf>
    <xf numFmtId="0" fontId="8" fillId="0" borderId="91" xfId="1" applyFill="1" applyBorder="1" applyAlignment="1" applyProtection="1">
      <alignment horizontal="left" vertical="center" wrapText="1"/>
    </xf>
    <xf numFmtId="0" fontId="11" fillId="0" borderId="94" xfId="17" applyFont="1" applyBorder="1" applyAlignment="1">
      <alignment horizontal="center" vertical="center" shrinkToFit="1"/>
    </xf>
    <xf numFmtId="0" fontId="46" fillId="0" borderId="95" xfId="17" applyFont="1" applyBorder="1" applyAlignment="1">
      <alignment vertical="center" shrinkToFit="1"/>
    </xf>
    <xf numFmtId="0" fontId="46" fillId="10" borderId="99" xfId="17" applyFont="1" applyFill="1" applyBorder="1" applyAlignment="1">
      <alignment horizontal="center" vertical="center"/>
    </xf>
    <xf numFmtId="0" fontId="46" fillId="0" borderId="95" xfId="17" applyFont="1" applyBorder="1" applyAlignment="1">
      <alignment horizontal="center" vertical="center"/>
    </xf>
    <xf numFmtId="0" fontId="88" fillId="17" borderId="102" xfId="17" applyFont="1" applyFill="1" applyBorder="1" applyAlignment="1">
      <alignment horizontal="center" vertical="center" wrapText="1"/>
    </xf>
    <xf numFmtId="14" fontId="88" fillId="17" borderId="103" xfId="17" applyNumberFormat="1" applyFont="1" applyFill="1" applyBorder="1" applyAlignment="1">
      <alignment horizontal="center" vertical="center"/>
    </xf>
    <xf numFmtId="0" fontId="12" fillId="0" borderId="105" xfId="2" applyFont="1" applyBorder="1" applyAlignment="1">
      <alignment horizontal="center" vertical="center" wrapText="1"/>
    </xf>
    <xf numFmtId="14" fontId="33" fillId="17" borderId="103" xfId="17" applyNumberFormat="1" applyFont="1" applyFill="1" applyBorder="1" applyAlignment="1">
      <alignment horizontal="center" vertical="center"/>
    </xf>
    <xf numFmtId="0" fontId="12" fillId="0" borderId="106" xfId="2" applyFont="1" applyBorder="1" applyAlignment="1">
      <alignment horizontal="center" vertical="center" wrapText="1"/>
    </xf>
    <xf numFmtId="0" fontId="12" fillId="0" borderId="107" xfId="2" applyFont="1" applyBorder="1" applyAlignment="1">
      <alignment horizontal="center" vertical="center" wrapText="1"/>
    </xf>
    <xf numFmtId="0" fontId="12" fillId="0" borderId="108" xfId="2" applyFont="1" applyBorder="1" applyAlignment="1">
      <alignment horizontal="center" vertical="center" wrapText="1"/>
    </xf>
    <xf numFmtId="0" fontId="12" fillId="0" borderId="105" xfId="2" applyFont="1" applyBorder="1" applyAlignment="1">
      <alignment horizontal="center" vertical="center"/>
    </xf>
    <xf numFmtId="0" fontId="12" fillId="5" borderId="108" xfId="2" applyFont="1" applyFill="1" applyBorder="1" applyAlignment="1">
      <alignment horizontal="center" vertical="center" wrapText="1"/>
    </xf>
    <xf numFmtId="0" fontId="1" fillId="17" borderId="109" xfId="17" applyFill="1" applyBorder="1" applyAlignment="1">
      <alignment horizontal="center" vertical="center" wrapText="1"/>
    </xf>
    <xf numFmtId="0" fontId="53" fillId="3" borderId="110" xfId="17" applyFont="1" applyFill="1" applyBorder="1" applyAlignment="1">
      <alignment horizontal="center" vertical="center" wrapText="1"/>
    </xf>
    <xf numFmtId="0" fontId="7" fillId="3" borderId="111" xfId="17" applyFont="1" applyFill="1" applyBorder="1" applyAlignment="1">
      <alignment horizontal="center" vertical="center" wrapText="1"/>
    </xf>
    <xf numFmtId="0" fontId="13" fillId="3" borderId="111" xfId="17" applyFont="1" applyFill="1" applyBorder="1" applyAlignment="1">
      <alignment horizontal="center" vertical="center" wrapText="1"/>
    </xf>
    <xf numFmtId="0" fontId="55" fillId="3" borderId="111" xfId="17" applyFont="1" applyFill="1" applyBorder="1" applyAlignment="1">
      <alignment horizontal="center" vertical="center" wrapText="1"/>
    </xf>
    <xf numFmtId="0" fontId="7" fillId="3" borderId="113" xfId="17" applyFont="1" applyFill="1" applyBorder="1" applyAlignment="1">
      <alignment horizontal="center" vertical="center" wrapText="1"/>
    </xf>
    <xf numFmtId="176" fontId="56" fillId="3" borderId="117" xfId="17" applyNumberFormat="1" applyFont="1" applyFill="1" applyBorder="1" applyAlignment="1">
      <alignment horizontal="center" vertical="center" wrapText="1"/>
    </xf>
    <xf numFmtId="0" fontId="56" fillId="3" borderId="117" xfId="17" applyFont="1" applyFill="1" applyBorder="1" applyAlignment="1">
      <alignment horizontal="left" vertical="center" wrapText="1"/>
    </xf>
    <xf numFmtId="176" fontId="56" fillId="11" borderId="118" xfId="17" applyNumberFormat="1" applyFont="1" applyFill="1" applyBorder="1" applyAlignment="1">
      <alignment horizontal="center" vertical="center" wrapText="1"/>
    </xf>
    <xf numFmtId="0" fontId="56" fillId="11" borderId="118" xfId="17" applyFont="1" applyFill="1" applyBorder="1" applyAlignment="1">
      <alignment horizontal="left" vertical="center" wrapText="1"/>
    </xf>
    <xf numFmtId="0" fontId="46" fillId="17" borderId="94" xfId="16" applyFont="1" applyFill="1" applyBorder="1">
      <alignment vertical="center"/>
    </xf>
    <xf numFmtId="0" fontId="60" fillId="12" borderId="119" xfId="17" applyFont="1" applyFill="1" applyBorder="1" applyAlignment="1">
      <alignment horizontal="center" vertical="center" wrapText="1"/>
    </xf>
    <xf numFmtId="176" fontId="58" fillId="12" borderId="119" xfId="17" applyNumberFormat="1" applyFont="1" applyFill="1" applyBorder="1" applyAlignment="1">
      <alignment horizontal="center" vertical="center" wrapText="1"/>
    </xf>
    <xf numFmtId="181" fontId="60" fillId="9" borderId="119" xfId="0" applyNumberFormat="1" applyFont="1" applyFill="1" applyBorder="1" applyAlignment="1">
      <alignment horizontal="center" vertical="center"/>
    </xf>
    <xf numFmtId="0" fontId="60" fillId="12" borderId="120" xfId="17" applyFont="1" applyFill="1" applyBorder="1" applyAlignment="1">
      <alignment horizontal="center" vertical="center" wrapText="1"/>
    </xf>
    <xf numFmtId="0" fontId="1" fillId="2" borderId="125" xfId="2" applyFont="1" applyFill="1" applyBorder="1" applyAlignment="1">
      <alignment vertical="top" wrapText="1"/>
    </xf>
    <xf numFmtId="0" fontId="94" fillId="2" borderId="128" xfId="2" applyFont="1" applyFill="1" applyBorder="1" applyAlignment="1">
      <alignment vertical="top" wrapText="1"/>
    </xf>
    <xf numFmtId="0" fontId="1" fillId="3" borderId="129" xfId="2" applyFont="1" applyFill="1" applyBorder="1" applyAlignment="1">
      <alignment vertical="top" wrapText="1"/>
    </xf>
    <xf numFmtId="0" fontId="0" fillId="19" borderId="123" xfId="0" applyFill="1" applyBorder="1" applyAlignment="1">
      <alignment vertical="top" wrapText="1"/>
    </xf>
    <xf numFmtId="0" fontId="17" fillId="3" borderId="130" xfId="2" applyFont="1" applyFill="1" applyBorder="1" applyAlignment="1">
      <alignment horizontal="center" vertical="center" wrapText="1"/>
    </xf>
    <xf numFmtId="0" fontId="86" fillId="19" borderId="131" xfId="2" applyFont="1" applyFill="1" applyBorder="1" applyAlignment="1">
      <alignment horizontal="center" vertical="center"/>
    </xf>
    <xf numFmtId="0" fontId="8" fillId="0" borderId="133" xfId="1" applyFill="1" applyBorder="1" applyAlignment="1" applyProtection="1">
      <alignment vertical="center" wrapText="1"/>
    </xf>
    <xf numFmtId="0" fontId="24" fillId="0" borderId="134" xfId="2" applyFont="1" applyBorder="1" applyAlignment="1">
      <alignment vertical="top" wrapText="1"/>
    </xf>
    <xf numFmtId="14" fontId="18" fillId="3" borderId="2" xfId="2" applyNumberFormat="1" applyFont="1" applyFill="1" applyBorder="1" applyAlignment="1">
      <alignment horizontal="center" vertical="center" shrinkToFit="1"/>
    </xf>
    <xf numFmtId="14" fontId="24" fillId="3" borderId="2" xfId="1" applyNumberFormat="1" applyFont="1" applyFill="1" applyBorder="1" applyAlignment="1" applyProtection="1">
      <alignment horizontal="center" vertical="center" wrapText="1" shrinkToFit="1"/>
    </xf>
    <xf numFmtId="14" fontId="18" fillId="3" borderId="0" xfId="2" applyNumberFormat="1" applyFont="1" applyFill="1" applyAlignment="1">
      <alignment horizontal="center" vertical="center" shrinkToFit="1"/>
    </xf>
    <xf numFmtId="14" fontId="24" fillId="3" borderId="0" xfId="1" applyNumberFormat="1" applyFont="1" applyFill="1" applyBorder="1" applyAlignment="1" applyProtection="1">
      <alignment horizontal="center" vertical="center" wrapText="1" shrinkToFit="1"/>
    </xf>
    <xf numFmtId="0" fontId="83" fillId="0" borderId="87" xfId="2" applyFont="1" applyBorder="1" applyAlignment="1">
      <alignment vertical="center" shrinkToFit="1"/>
    </xf>
    <xf numFmtId="14" fontId="86" fillId="19" borderId="77" xfId="2" applyNumberFormat="1" applyFont="1" applyFill="1" applyBorder="1" applyAlignment="1">
      <alignment horizontal="center" vertical="center" wrapText="1"/>
    </xf>
    <xf numFmtId="0" fontId="8" fillId="0" borderId="147" xfId="1" applyFill="1" applyBorder="1" applyAlignment="1" applyProtection="1">
      <alignment horizontal="left" vertical="top" wrapText="1"/>
    </xf>
    <xf numFmtId="0" fontId="6" fillId="0" borderId="147" xfId="2" applyBorder="1">
      <alignment vertical="center"/>
    </xf>
    <xf numFmtId="0" fontId="134" fillId="30" borderId="63" xfId="0" applyFont="1" applyFill="1" applyBorder="1" applyAlignment="1">
      <alignment horizontal="center" vertical="center" wrapText="1"/>
    </xf>
    <xf numFmtId="0" fontId="84" fillId="19" borderId="132" xfId="2" applyFont="1" applyFill="1" applyBorder="1" applyAlignment="1">
      <alignment horizontal="center" vertical="center" wrapText="1"/>
    </xf>
    <xf numFmtId="14" fontId="82" fillId="19" borderId="152" xfId="1" applyNumberFormat="1" applyFont="1" applyFill="1" applyBorder="1" applyAlignment="1" applyProtection="1">
      <alignment horizontal="center" vertical="center" shrinkToFit="1"/>
    </xf>
    <xf numFmtId="14" fontId="82" fillId="19" borderId="152" xfId="2" applyNumberFormat="1" applyFont="1" applyFill="1" applyBorder="1" applyAlignment="1">
      <alignment horizontal="center" vertical="center" wrapText="1" shrinkToFit="1"/>
    </xf>
    <xf numFmtId="0" fontId="20" fillId="17" borderId="154" xfId="2" applyFont="1" applyFill="1" applyBorder="1" applyAlignment="1">
      <alignment horizontal="center" vertical="center" wrapText="1"/>
    </xf>
    <xf numFmtId="0" fontId="82" fillId="19" borderId="139" xfId="2" applyFont="1" applyFill="1" applyBorder="1" applyAlignment="1">
      <alignment horizontal="center" vertical="center"/>
    </xf>
    <xf numFmtId="0" fontId="137" fillId="0" borderId="0" xfId="0" applyFont="1">
      <alignment vertical="center"/>
    </xf>
    <xf numFmtId="0" fontId="124" fillId="0" borderId="0" xfId="0" applyFont="1">
      <alignment vertical="center"/>
    </xf>
    <xf numFmtId="0" fontId="0" fillId="19" borderId="145" xfId="0" applyFill="1" applyBorder="1" applyAlignment="1">
      <alignment horizontal="center" vertical="center"/>
    </xf>
    <xf numFmtId="0" fontId="0" fillId="0" borderId="145" xfId="0" applyBorder="1" applyAlignment="1">
      <alignment horizontal="center" vertical="center"/>
    </xf>
    <xf numFmtId="0" fontId="0" fillId="17" borderId="145" xfId="0" applyFill="1" applyBorder="1" applyAlignment="1">
      <alignment horizontal="center" vertical="center"/>
    </xf>
    <xf numFmtId="0" fontId="0" fillId="0" borderId="32" xfId="0" applyBorder="1" applyAlignment="1">
      <alignment horizontal="center" vertical="center"/>
    </xf>
    <xf numFmtId="9" fontId="0" fillId="19" borderId="145" xfId="0" applyNumberFormat="1" applyFill="1" applyBorder="1" applyAlignment="1">
      <alignment horizontal="center" vertical="center"/>
    </xf>
    <xf numFmtId="9" fontId="0" fillId="0" borderId="145" xfId="0" applyNumberFormat="1" applyBorder="1" applyAlignment="1">
      <alignment horizontal="center" vertical="center"/>
    </xf>
    <xf numFmtId="9" fontId="0" fillId="17" borderId="145" xfId="0" applyNumberFormat="1" applyFill="1" applyBorder="1" applyAlignment="1">
      <alignment horizontal="center" vertical="center"/>
    </xf>
    <xf numFmtId="0" fontId="138" fillId="0" borderId="160" xfId="0" applyFont="1" applyBorder="1" applyAlignment="1">
      <alignment horizontal="center" vertical="center"/>
    </xf>
    <xf numFmtId="0" fontId="138" fillId="0" borderId="161" xfId="0" applyFont="1" applyBorder="1" applyAlignment="1">
      <alignment horizontal="center" vertical="center"/>
    </xf>
    <xf numFmtId="0" fontId="138" fillId="0" borderId="162" xfId="0" applyFont="1" applyBorder="1" applyAlignment="1">
      <alignment horizontal="center" vertical="center"/>
    </xf>
    <xf numFmtId="0" fontId="138" fillId="0" borderId="163" xfId="0" applyFont="1" applyBorder="1" applyAlignment="1">
      <alignment horizontal="center" vertical="center"/>
    </xf>
    <xf numFmtId="0" fontId="138" fillId="0" borderId="164" xfId="0" applyFont="1" applyBorder="1" applyAlignment="1">
      <alignment horizontal="center" vertical="center"/>
    </xf>
    <xf numFmtId="0" fontId="138" fillId="0" borderId="165" xfId="0" applyFont="1" applyBorder="1" applyAlignment="1">
      <alignment horizontal="center" vertical="center"/>
    </xf>
    <xf numFmtId="0" fontId="138" fillId="0" borderId="166" xfId="0" applyFont="1" applyBorder="1" applyAlignment="1">
      <alignment horizontal="center" vertical="center"/>
    </xf>
    <xf numFmtId="0" fontId="138" fillId="0" borderId="167" xfId="0" applyFont="1" applyBorder="1" applyAlignment="1">
      <alignment horizontal="center" vertical="center"/>
    </xf>
    <xf numFmtId="0" fontId="0" fillId="0" borderId="168" xfId="0" applyBorder="1" applyAlignment="1">
      <alignment horizontal="center" vertical="center"/>
    </xf>
    <xf numFmtId="0" fontId="0" fillId="0" borderId="169" xfId="0" applyBorder="1" applyAlignment="1">
      <alignment horizontal="center" vertical="center"/>
    </xf>
    <xf numFmtId="0" fontId="0" fillId="0" borderId="170" xfId="0" applyBorder="1" applyAlignment="1">
      <alignment horizontal="center" vertical="center"/>
    </xf>
    <xf numFmtId="0" fontId="0" fillId="0" borderId="171" xfId="0" applyBorder="1" applyAlignment="1">
      <alignment horizontal="center" vertical="center"/>
    </xf>
    <xf numFmtId="0" fontId="0" fillId="0" borderId="172" xfId="0" applyBorder="1" applyAlignment="1">
      <alignment horizontal="center" vertical="center"/>
    </xf>
    <xf numFmtId="0" fontId="139" fillId="0" borderId="160" xfId="0" applyFont="1" applyBorder="1" applyAlignment="1">
      <alignment horizontal="center" vertical="center"/>
    </xf>
    <xf numFmtId="0" fontId="139" fillId="0" borderId="161" xfId="0" applyFont="1" applyBorder="1" applyAlignment="1">
      <alignment horizontal="center" vertical="center"/>
    </xf>
    <xf numFmtId="0" fontId="139" fillId="0" borderId="162" xfId="0" applyFont="1" applyBorder="1" applyAlignment="1">
      <alignment horizontal="center" vertical="center"/>
    </xf>
    <xf numFmtId="0" fontId="139" fillId="0" borderId="163" xfId="0" applyFont="1" applyBorder="1" applyAlignment="1">
      <alignment horizontal="center" vertical="center"/>
    </xf>
    <xf numFmtId="9" fontId="0" fillId="0" borderId="171" xfId="0" applyNumberFormat="1" applyBorder="1" applyAlignment="1">
      <alignment horizontal="center" vertical="center"/>
    </xf>
    <xf numFmtId="9" fontId="0" fillId="0" borderId="169" xfId="0" applyNumberFormat="1" applyBorder="1" applyAlignment="1">
      <alignment horizontal="center" vertical="center"/>
    </xf>
    <xf numFmtId="9" fontId="0" fillId="0" borderId="170" xfId="0" applyNumberFormat="1" applyBorder="1" applyAlignment="1">
      <alignment horizontal="center" vertical="center"/>
    </xf>
    <xf numFmtId="9" fontId="0" fillId="0" borderId="172" xfId="0" applyNumberFormat="1" applyBorder="1" applyAlignment="1">
      <alignment horizontal="center" vertical="center"/>
    </xf>
    <xf numFmtId="0" fontId="82" fillId="19" borderId="63" xfId="2" applyFont="1" applyFill="1" applyBorder="1" applyAlignment="1">
      <alignment horizontal="center" vertical="center"/>
    </xf>
    <xf numFmtId="0" fontId="82" fillId="19" borderId="141" xfId="2" applyFont="1" applyFill="1" applyBorder="1">
      <alignment vertical="center"/>
    </xf>
    <xf numFmtId="14" fontId="82" fillId="2" borderId="138" xfId="2" applyNumberFormat="1" applyFont="1" applyFill="1" applyBorder="1" applyAlignment="1">
      <alignment horizontal="center" vertical="center"/>
    </xf>
    <xf numFmtId="14" fontId="82" fillId="19" borderId="141" xfId="2" applyNumberFormat="1" applyFont="1" applyFill="1" applyBorder="1">
      <alignment vertical="center"/>
    </xf>
    <xf numFmtId="0" fontId="82" fillId="19" borderId="0" xfId="2" applyFont="1" applyFill="1">
      <alignment vertical="center"/>
    </xf>
    <xf numFmtId="0" fontId="6" fillId="0" borderId="174" xfId="2" applyBorder="1">
      <alignment vertical="center"/>
    </xf>
    <xf numFmtId="56" fontId="82" fillId="19" borderId="148" xfId="2" applyNumberFormat="1" applyFont="1" applyFill="1" applyBorder="1">
      <alignment vertical="center"/>
    </xf>
    <xf numFmtId="0" fontId="142" fillId="0" borderId="146" xfId="1" applyFont="1" applyFill="1" applyBorder="1" applyAlignment="1" applyProtection="1">
      <alignment horizontal="left" vertical="top" wrapText="1"/>
    </xf>
    <xf numFmtId="0" fontId="7" fillId="36" borderId="111" xfId="17" applyFont="1" applyFill="1" applyBorder="1" applyAlignment="1">
      <alignment horizontal="center" vertical="center" wrapText="1"/>
    </xf>
    <xf numFmtId="0" fontId="87" fillId="19" borderId="176" xfId="2" applyFont="1" applyFill="1" applyBorder="1" applyAlignment="1">
      <alignment horizontal="center" vertical="center"/>
    </xf>
    <xf numFmtId="0" fontId="87" fillId="19" borderId="177" xfId="2" applyFont="1" applyFill="1" applyBorder="1" applyAlignment="1">
      <alignment horizontal="center" vertical="center"/>
    </xf>
    <xf numFmtId="0" fontId="87" fillId="19" borderId="178" xfId="2" applyFont="1" applyFill="1" applyBorder="1" applyAlignment="1">
      <alignment horizontal="center" vertical="center"/>
    </xf>
    <xf numFmtId="14" fontId="86" fillId="19" borderId="176" xfId="2" applyNumberFormat="1" applyFont="1" applyFill="1" applyBorder="1" applyAlignment="1">
      <alignment horizontal="center" vertical="center"/>
    </xf>
    <xf numFmtId="14" fontId="86" fillId="19" borderId="177" xfId="2" applyNumberFormat="1" applyFont="1" applyFill="1" applyBorder="1" applyAlignment="1">
      <alignment horizontal="center" vertical="center"/>
    </xf>
    <xf numFmtId="14" fontId="86" fillId="19" borderId="178" xfId="2" applyNumberFormat="1" applyFont="1" applyFill="1" applyBorder="1" applyAlignment="1">
      <alignment horizontal="center" vertical="center"/>
    </xf>
    <xf numFmtId="0" fontId="8" fillId="0" borderId="179" xfId="1" applyFill="1" applyBorder="1" applyAlignment="1" applyProtection="1">
      <alignment vertical="center" wrapText="1"/>
    </xf>
    <xf numFmtId="0" fontId="82" fillId="19" borderId="77" xfId="1" applyFont="1" applyFill="1" applyBorder="1" applyAlignment="1" applyProtection="1">
      <alignment horizontal="center" vertical="center" wrapText="1"/>
    </xf>
    <xf numFmtId="0" fontId="95" fillId="35" borderId="58" xfId="0" applyFont="1" applyFill="1" applyBorder="1" applyAlignment="1">
      <alignment horizontal="center" vertical="center" wrapText="1"/>
    </xf>
    <xf numFmtId="0" fontId="95" fillId="35" borderId="65" xfId="0" applyFont="1" applyFill="1" applyBorder="1" applyAlignment="1">
      <alignment horizontal="center" vertical="center" wrapText="1"/>
    </xf>
    <xf numFmtId="177" fontId="12" fillId="35" borderId="34" xfId="2" applyNumberFormat="1" applyFont="1" applyFill="1" applyBorder="1" applyAlignment="1">
      <alignment horizontal="center" vertical="center" wrapText="1"/>
    </xf>
    <xf numFmtId="0" fontId="21" fillId="17" borderId="180" xfId="2" applyFont="1" applyFill="1" applyBorder="1" applyAlignment="1">
      <alignment horizontal="center" vertical="center" wrapText="1"/>
    </xf>
    <xf numFmtId="0" fontId="21" fillId="17" borderId="181" xfId="2" applyFont="1" applyFill="1" applyBorder="1" applyAlignment="1">
      <alignment horizontal="center" vertical="center" wrapText="1"/>
    </xf>
    <xf numFmtId="0" fontId="6" fillId="19" borderId="0" xfId="2" applyFill="1" applyAlignment="1">
      <alignment horizontal="center" vertical="center"/>
    </xf>
    <xf numFmtId="14" fontId="6" fillId="19" borderId="0" xfId="2" applyNumberFormat="1" applyFill="1" applyAlignment="1">
      <alignment horizontal="center" vertical="center"/>
    </xf>
    <xf numFmtId="0" fontId="106" fillId="19" borderId="78" xfId="2" applyFont="1" applyFill="1" applyBorder="1" applyAlignment="1">
      <alignment horizontal="center" vertical="center"/>
    </xf>
    <xf numFmtId="14" fontId="105" fillId="17" borderId="35" xfId="2" applyNumberFormat="1" applyFont="1" applyFill="1" applyBorder="1" applyAlignment="1">
      <alignment horizontal="left" vertical="center"/>
    </xf>
    <xf numFmtId="0" fontId="145" fillId="0" borderId="66" xfId="17" applyFont="1" applyBorder="1" applyAlignment="1">
      <alignment horizontal="center" vertical="center" wrapText="1"/>
    </xf>
    <xf numFmtId="14" fontId="82" fillId="19" borderId="155" xfId="2" applyNumberFormat="1" applyFont="1" applyFill="1" applyBorder="1" applyAlignment="1">
      <alignment horizontal="center" vertical="center"/>
    </xf>
    <xf numFmtId="14" fontId="82" fillId="19" borderId="182" xfId="2" applyNumberFormat="1" applyFont="1" applyFill="1" applyBorder="1" applyAlignment="1">
      <alignment horizontal="center" vertical="center"/>
    </xf>
    <xf numFmtId="0" fontId="17" fillId="21" borderId="182" xfId="2" applyFont="1" applyFill="1" applyBorder="1" applyAlignment="1">
      <alignment horizontal="center" vertical="center" wrapText="1"/>
    </xf>
    <xf numFmtId="0" fontId="82" fillId="21" borderId="183" xfId="2" applyFont="1" applyFill="1" applyBorder="1" applyAlignment="1">
      <alignment horizontal="center" vertical="center"/>
    </xf>
    <xf numFmtId="0" fontId="82" fillId="21" borderId="0" xfId="2" applyFont="1" applyFill="1" applyAlignment="1">
      <alignment horizontal="center" vertical="center"/>
    </xf>
    <xf numFmtId="14" fontId="82" fillId="21" borderId="0" xfId="2" applyNumberFormat="1" applyFont="1" applyFill="1" applyAlignment="1">
      <alignment horizontal="center" vertical="center"/>
    </xf>
    <xf numFmtId="0" fontId="82" fillId="19" borderId="0" xfId="2" applyFont="1" applyFill="1" applyAlignment="1">
      <alignment horizontal="center" vertical="center"/>
    </xf>
    <xf numFmtId="0" fontId="82" fillId="19" borderId="140" xfId="2" applyFont="1" applyFill="1" applyBorder="1" applyAlignment="1">
      <alignment horizontal="center" vertical="center"/>
    </xf>
    <xf numFmtId="0" fontId="112" fillId="0" borderId="185" xfId="2" applyFont="1" applyBorder="1" applyAlignment="1">
      <alignment vertical="top" wrapText="1"/>
    </xf>
    <xf numFmtId="14" fontId="82" fillId="19" borderId="186" xfId="2" applyNumberFormat="1" applyFont="1" applyFill="1" applyBorder="1" applyAlignment="1">
      <alignment horizontal="center" vertical="center"/>
    </xf>
    <xf numFmtId="14" fontId="82" fillId="19" borderId="140" xfId="2" applyNumberFormat="1" applyFont="1" applyFill="1" applyBorder="1" applyAlignment="1">
      <alignment horizontal="center" vertical="center"/>
    </xf>
    <xf numFmtId="14" fontId="31" fillId="19" borderId="182" xfId="2" applyNumberFormat="1" applyFont="1" applyFill="1" applyBorder="1" applyAlignment="1">
      <alignment horizontal="center" vertical="center"/>
    </xf>
    <xf numFmtId="0" fontId="17" fillId="19" borderId="76" xfId="2" applyFont="1" applyFill="1" applyBorder="1" applyAlignment="1">
      <alignment horizontal="center" vertical="center" wrapText="1"/>
    </xf>
    <xf numFmtId="0" fontId="17" fillId="19" borderId="79" xfId="1" applyFont="1" applyFill="1" applyBorder="1" applyAlignment="1" applyProtection="1">
      <alignment horizontal="center" vertical="center" wrapText="1"/>
    </xf>
    <xf numFmtId="14" fontId="105" fillId="17" borderId="0" xfId="2" applyNumberFormat="1" applyFont="1" applyFill="1" applyAlignment="1">
      <alignment horizontal="left" vertical="center"/>
    </xf>
    <xf numFmtId="178" fontId="82" fillId="3" borderId="139" xfId="2" applyNumberFormat="1" applyFont="1" applyFill="1" applyBorder="1">
      <alignment vertical="center"/>
    </xf>
    <xf numFmtId="184" fontId="62" fillId="12" borderId="121" xfId="17" applyNumberFormat="1" applyFont="1" applyFill="1" applyBorder="1" applyAlignment="1">
      <alignment horizontal="center" vertical="center" wrapText="1"/>
    </xf>
    <xf numFmtId="178" fontId="82" fillId="3" borderId="140" xfId="0" applyNumberFormat="1" applyFont="1" applyFill="1" applyBorder="1" applyAlignment="1">
      <alignment horizontal="center" vertical="center"/>
    </xf>
    <xf numFmtId="0" fontId="12" fillId="0" borderId="188" xfId="2" applyFont="1" applyBorder="1" applyAlignment="1">
      <alignment horizontal="center" vertical="center" wrapText="1"/>
    </xf>
    <xf numFmtId="180" fontId="46" fillId="10" borderId="189" xfId="17" applyNumberFormat="1" applyFont="1" applyFill="1" applyBorder="1" applyAlignment="1">
      <alignment horizontal="center" vertical="center"/>
    </xf>
    <xf numFmtId="14" fontId="88" fillId="17" borderId="193" xfId="17" applyNumberFormat="1" applyFont="1" applyFill="1" applyBorder="1" applyAlignment="1">
      <alignment horizontal="center" vertical="center"/>
    </xf>
    <xf numFmtId="14" fontId="86" fillId="19" borderId="194" xfId="2" applyNumberFormat="1" applyFont="1" applyFill="1" applyBorder="1" applyAlignment="1">
      <alignment horizontal="center" vertical="center"/>
    </xf>
    <xf numFmtId="14" fontId="82" fillId="19" borderId="8" xfId="2" applyNumberFormat="1" applyFont="1" applyFill="1" applyBorder="1" applyAlignment="1">
      <alignment horizontal="center" vertical="center"/>
    </xf>
    <xf numFmtId="0" fontId="121" fillId="17" borderId="0" xfId="0" applyFont="1" applyFill="1" applyAlignment="1">
      <alignment horizontal="center" vertical="center" wrapText="1"/>
    </xf>
    <xf numFmtId="14" fontId="88" fillId="17" borderId="103" xfId="17" applyNumberFormat="1" applyFont="1" applyFill="1" applyBorder="1" applyAlignment="1">
      <alignment horizontal="center" vertical="center" wrapText="1"/>
    </xf>
    <xf numFmtId="0" fontId="20" fillId="17" borderId="196" xfId="2" applyFont="1" applyFill="1" applyBorder="1" applyAlignment="1">
      <alignment horizontal="center" vertical="center" wrapText="1"/>
    </xf>
    <xf numFmtId="0" fontId="112" fillId="0" borderId="195" xfId="1" applyFont="1" applyBorder="1" applyAlignment="1" applyProtection="1">
      <alignment horizontal="left" vertical="top" wrapText="1"/>
    </xf>
    <xf numFmtId="0" fontId="113" fillId="0" borderId="146" xfId="1" applyFont="1" applyFill="1" applyBorder="1" applyAlignment="1" applyProtection="1">
      <alignment horizontal="left" vertical="top" wrapText="1"/>
    </xf>
    <xf numFmtId="14" fontId="82" fillId="19" borderId="140" xfId="2" applyNumberFormat="1" applyFont="1" applyFill="1" applyBorder="1">
      <alignment vertical="center"/>
    </xf>
    <xf numFmtId="0" fontId="28" fillId="21" borderId="0" xfId="2" applyFont="1" applyFill="1" applyAlignment="1">
      <alignment horizontal="center" vertical="center" wrapText="1"/>
    </xf>
    <xf numFmtId="0" fontId="147" fillId="18" borderId="49" xfId="0" applyFont="1" applyFill="1" applyBorder="1" applyAlignment="1">
      <alignment horizontal="center" vertical="center" wrapText="1"/>
    </xf>
    <xf numFmtId="0" fontId="147" fillId="31" borderId="49" xfId="0" applyFont="1" applyFill="1" applyBorder="1" applyAlignment="1">
      <alignment horizontal="center" vertical="center" wrapText="1"/>
    </xf>
    <xf numFmtId="14" fontId="82" fillId="19" borderId="139" xfId="2" applyNumberFormat="1" applyFont="1" applyFill="1" applyBorder="1">
      <alignment vertical="center"/>
    </xf>
    <xf numFmtId="14" fontId="82" fillId="19" borderId="148" xfId="2" applyNumberFormat="1" applyFont="1" applyFill="1" applyBorder="1">
      <alignment vertical="center"/>
    </xf>
    <xf numFmtId="46" fontId="115" fillId="30" borderId="0" xfId="0" applyNumberFormat="1" applyFont="1" applyFill="1" applyAlignment="1">
      <alignment horizontal="center" vertical="center" wrapText="1"/>
    </xf>
    <xf numFmtId="0" fontId="0" fillId="39" borderId="0" xfId="0" applyFill="1">
      <alignment vertical="center"/>
    </xf>
    <xf numFmtId="0" fontId="33" fillId="17" borderId="102" xfId="17" applyFont="1" applyFill="1" applyBorder="1" applyAlignment="1">
      <alignment horizontal="center" vertical="center" wrapText="1"/>
    </xf>
    <xf numFmtId="0" fontId="83" fillId="19" borderId="0" xfId="2" applyFont="1" applyFill="1" applyAlignment="1">
      <alignment horizontal="center" vertical="center" wrapText="1"/>
    </xf>
    <xf numFmtId="0" fontId="0" fillId="32" borderId="0" xfId="0" applyFill="1">
      <alignment vertical="center"/>
    </xf>
    <xf numFmtId="0" fontId="113" fillId="17" borderId="0" xfId="1" applyFont="1" applyFill="1" applyBorder="1" applyAlignment="1" applyProtection="1">
      <alignment vertical="top" wrapText="1"/>
    </xf>
    <xf numFmtId="0" fontId="147" fillId="18" borderId="58" xfId="0" applyFont="1" applyFill="1" applyBorder="1" applyAlignment="1">
      <alignment horizontal="center" vertical="center" wrapText="1"/>
    </xf>
    <xf numFmtId="0" fontId="20" fillId="4" borderId="214" xfId="2" applyFont="1" applyFill="1" applyBorder="1" applyAlignment="1">
      <alignment horizontal="center" vertical="center" wrapText="1"/>
    </xf>
    <xf numFmtId="0" fontId="20" fillId="38" borderId="215" xfId="2" applyFont="1" applyFill="1" applyBorder="1" applyAlignment="1">
      <alignment horizontal="center" vertical="center" wrapText="1"/>
    </xf>
    <xf numFmtId="0" fontId="20" fillId="19" borderId="215" xfId="2" applyFont="1" applyFill="1" applyBorder="1" applyAlignment="1">
      <alignment horizontal="center" vertical="center" wrapText="1"/>
    </xf>
    <xf numFmtId="0" fontId="20" fillId="4" borderId="215" xfId="2" applyFont="1" applyFill="1" applyBorder="1" applyAlignment="1">
      <alignment horizontal="center" vertical="center" wrapText="1"/>
    </xf>
    <xf numFmtId="0" fontId="20" fillId="4" borderId="216" xfId="2" applyFont="1" applyFill="1" applyBorder="1" applyAlignment="1">
      <alignment horizontal="center" vertical="center" wrapText="1"/>
    </xf>
    <xf numFmtId="0" fontId="20" fillId="4" borderId="217" xfId="2" applyFont="1" applyFill="1" applyBorder="1" applyAlignment="1">
      <alignment horizontal="center" vertical="center" wrapText="1"/>
    </xf>
    <xf numFmtId="0" fontId="21" fillId="21" borderId="218" xfId="2" applyFont="1" applyFill="1" applyBorder="1" applyAlignment="1">
      <alignment horizontal="center" vertical="top" wrapText="1"/>
    </xf>
    <xf numFmtId="177" fontId="1" fillId="21" borderId="219" xfId="2" applyNumberFormat="1" applyFont="1" applyFill="1" applyBorder="1" applyAlignment="1">
      <alignment horizontal="center" vertical="center" wrapText="1"/>
    </xf>
    <xf numFmtId="0" fontId="21" fillId="21" borderId="218" xfId="2" applyFont="1" applyFill="1" applyBorder="1" applyAlignment="1">
      <alignment horizontal="center" vertical="center" wrapText="1"/>
    </xf>
    <xf numFmtId="0" fontId="21" fillId="17" borderId="219" xfId="2" applyFont="1" applyFill="1" applyBorder="1" applyAlignment="1">
      <alignment horizontal="center" vertical="top" wrapText="1"/>
    </xf>
    <xf numFmtId="177" fontId="20" fillId="19" borderId="180" xfId="2" applyNumberFormat="1" applyFont="1" applyFill="1" applyBorder="1" applyAlignment="1">
      <alignment horizontal="center" vertical="center" shrinkToFit="1"/>
    </xf>
    <xf numFmtId="177" fontId="1" fillId="17" borderId="219" xfId="2" applyNumberFormat="1" applyFont="1" applyFill="1" applyBorder="1" applyAlignment="1">
      <alignment horizontal="center" vertical="center" wrapText="1"/>
    </xf>
    <xf numFmtId="0" fontId="20" fillId="17" borderId="188" xfId="2" applyFont="1" applyFill="1" applyBorder="1" applyAlignment="1">
      <alignment horizontal="left" vertical="center"/>
    </xf>
    <xf numFmtId="177" fontId="20" fillId="17" borderId="180" xfId="2" applyNumberFormat="1" applyFont="1" applyFill="1" applyBorder="1" applyAlignment="1">
      <alignment horizontal="center" vertical="center" shrinkToFit="1"/>
    </xf>
    <xf numFmtId="177" fontId="33" fillId="37" borderId="180" xfId="2" applyNumberFormat="1" applyFont="1" applyFill="1" applyBorder="1" applyAlignment="1">
      <alignment horizontal="center" vertical="center" wrapText="1"/>
    </xf>
    <xf numFmtId="177" fontId="46" fillId="37" borderId="180" xfId="2" applyNumberFormat="1" applyFont="1" applyFill="1" applyBorder="1" applyAlignment="1">
      <alignment horizontal="center" vertical="center" wrapText="1"/>
    </xf>
    <xf numFmtId="0" fontId="80" fillId="0" borderId="220" xfId="0" applyFont="1" applyBorder="1" applyAlignment="1">
      <alignment horizontal="center" vertical="center" wrapText="1"/>
    </xf>
    <xf numFmtId="0" fontId="80" fillId="0" borderId="181" xfId="0" applyFont="1" applyBorder="1" applyAlignment="1">
      <alignment horizontal="center" vertical="center" wrapText="1"/>
    </xf>
    <xf numFmtId="0" fontId="80" fillId="21" borderId="181" xfId="0" applyFont="1" applyFill="1" applyBorder="1" applyAlignment="1">
      <alignment horizontal="center" vertical="center" wrapText="1"/>
    </xf>
    <xf numFmtId="0" fontId="80" fillId="17" borderId="181" xfId="0" applyFont="1" applyFill="1" applyBorder="1" applyAlignment="1">
      <alignment horizontal="center" vertical="center" wrapText="1"/>
    </xf>
    <xf numFmtId="0" fontId="80" fillId="32" borderId="181" xfId="0" applyFont="1" applyFill="1" applyBorder="1" applyAlignment="1">
      <alignment horizontal="center" vertical="center" wrapText="1"/>
    </xf>
    <xf numFmtId="0" fontId="20" fillId="17" borderId="181" xfId="2" applyFont="1" applyFill="1" applyBorder="1" applyAlignment="1">
      <alignment horizontal="center" vertical="center" wrapText="1"/>
    </xf>
    <xf numFmtId="0" fontId="20" fillId="27" borderId="181" xfId="2" applyFont="1" applyFill="1" applyBorder="1" applyAlignment="1">
      <alignment horizontal="center" vertical="center" wrapText="1"/>
    </xf>
    <xf numFmtId="0" fontId="20" fillId="33" borderId="181" xfId="2" applyFont="1" applyFill="1" applyBorder="1" applyAlignment="1">
      <alignment horizontal="center" vertical="center" wrapText="1"/>
    </xf>
    <xf numFmtId="0" fontId="20" fillId="34" borderId="181" xfId="2" applyFont="1" applyFill="1" applyBorder="1" applyAlignment="1">
      <alignment horizontal="center" vertical="center" wrapText="1"/>
    </xf>
    <xf numFmtId="0" fontId="20" fillId="17" borderId="221" xfId="2" applyFont="1" applyFill="1" applyBorder="1" applyAlignment="1">
      <alignment horizontal="center" vertical="center" wrapText="1"/>
    </xf>
    <xf numFmtId="177" fontId="20" fillId="17" borderId="221" xfId="2" applyNumberFormat="1" applyFont="1" applyFill="1" applyBorder="1" applyAlignment="1">
      <alignment horizontal="center" vertical="center" shrinkToFit="1"/>
    </xf>
    <xf numFmtId="0" fontId="0" fillId="0" borderId="222" xfId="0" applyBorder="1" applyAlignment="1">
      <alignment horizontal="center" vertical="center" wrapText="1"/>
    </xf>
    <xf numFmtId="177" fontId="20" fillId="21" borderId="222" xfId="2" applyNumberFormat="1" applyFont="1" applyFill="1" applyBorder="1" applyAlignment="1">
      <alignment horizontal="center" vertical="center" shrinkToFit="1"/>
    </xf>
    <xf numFmtId="177" fontId="20" fillId="17" borderId="222" xfId="2" applyNumberFormat="1" applyFont="1" applyFill="1" applyBorder="1" applyAlignment="1">
      <alignment horizontal="center" vertical="center" shrinkToFit="1"/>
    </xf>
    <xf numFmtId="0" fontId="20" fillId="0" borderId="221" xfId="2" applyFont="1" applyBorder="1" applyAlignment="1">
      <alignment horizontal="center" vertical="center"/>
    </xf>
    <xf numFmtId="177" fontId="33" fillId="17" borderId="221" xfId="2" applyNumberFormat="1" applyFont="1" applyFill="1" applyBorder="1" applyAlignment="1">
      <alignment horizontal="center" vertical="center" wrapText="1"/>
    </xf>
    <xf numFmtId="0" fontId="20" fillId="17" borderId="223" xfId="2" applyFont="1" applyFill="1" applyBorder="1" applyAlignment="1">
      <alignment horizontal="left" vertical="center"/>
    </xf>
    <xf numFmtId="0" fontId="20" fillId="29" borderId="221" xfId="2" applyFont="1" applyFill="1" applyBorder="1" applyAlignment="1">
      <alignment horizontal="center" vertical="center" wrapText="1"/>
    </xf>
    <xf numFmtId="177" fontId="20" fillId="29" borderId="221" xfId="2" applyNumberFormat="1" applyFont="1" applyFill="1" applyBorder="1" applyAlignment="1">
      <alignment horizontal="center" vertical="center" shrinkToFit="1"/>
    </xf>
    <xf numFmtId="177" fontId="20" fillId="27" borderId="221" xfId="2" applyNumberFormat="1" applyFont="1" applyFill="1" applyBorder="1" applyAlignment="1">
      <alignment horizontal="center" vertical="center" shrinkToFit="1"/>
    </xf>
    <xf numFmtId="0" fontId="6" fillId="27" borderId="221" xfId="2" applyFill="1" applyBorder="1" applyAlignment="1">
      <alignment horizontal="center" vertical="center"/>
    </xf>
    <xf numFmtId="177" fontId="1" fillId="17" borderId="221" xfId="2" applyNumberFormat="1" applyFont="1" applyFill="1" applyBorder="1" applyAlignment="1">
      <alignment horizontal="center" vertical="center" wrapText="1"/>
    </xf>
    <xf numFmtId="0" fontId="20" fillId="17" borderId="181" xfId="2" applyFont="1" applyFill="1" applyBorder="1" applyAlignment="1">
      <alignment horizontal="left" vertical="center"/>
    </xf>
    <xf numFmtId="0" fontId="20" fillId="29" borderId="181" xfId="2" applyFont="1" applyFill="1" applyBorder="1" applyAlignment="1">
      <alignment horizontal="left" vertical="center"/>
    </xf>
    <xf numFmtId="0" fontId="85" fillId="29" borderId="220" xfId="2" applyFont="1" applyFill="1" applyBorder="1" applyAlignment="1">
      <alignment horizontal="center" vertical="center"/>
    </xf>
    <xf numFmtId="177" fontId="85" fillId="29" borderId="220" xfId="2" applyNumberFormat="1" applyFont="1" applyFill="1" applyBorder="1" applyAlignment="1">
      <alignment horizontal="center" vertical="center" shrinkToFit="1"/>
    </xf>
    <xf numFmtId="177" fontId="10" fillId="29" borderId="220" xfId="2" applyNumberFormat="1" applyFont="1" applyFill="1" applyBorder="1" applyAlignment="1">
      <alignment horizontal="center" vertical="center" wrapText="1"/>
    </xf>
    <xf numFmtId="177" fontId="12" fillId="35" borderId="224" xfId="2" applyNumberFormat="1" applyFont="1" applyFill="1" applyBorder="1" applyAlignment="1">
      <alignment horizontal="center" vertical="center" wrapText="1"/>
    </xf>
    <xf numFmtId="177" fontId="85" fillId="29" borderId="181" xfId="2" applyNumberFormat="1" applyFont="1" applyFill="1" applyBorder="1" applyAlignment="1">
      <alignment horizontal="center" vertical="center" shrinkToFit="1"/>
    </xf>
    <xf numFmtId="177" fontId="120" fillId="29" borderId="181" xfId="2" applyNumberFormat="1" applyFont="1" applyFill="1" applyBorder="1" applyAlignment="1">
      <alignment horizontal="center" vertical="center" wrapText="1"/>
    </xf>
    <xf numFmtId="0" fontId="20" fillId="17" borderId="225" xfId="2" applyFont="1" applyFill="1" applyBorder="1" applyAlignment="1">
      <alignment horizontal="left" vertical="center"/>
    </xf>
    <xf numFmtId="0" fontId="95" fillId="35" borderId="181" xfId="0" applyFont="1" applyFill="1" applyBorder="1" applyAlignment="1">
      <alignment horizontal="center" vertical="center" wrapText="1"/>
    </xf>
    <xf numFmtId="177" fontId="96" fillId="35" borderId="181" xfId="2" applyNumberFormat="1" applyFont="1" applyFill="1" applyBorder="1" applyAlignment="1">
      <alignment horizontal="center" vertical="center" shrinkToFit="1"/>
    </xf>
    <xf numFmtId="177" fontId="6" fillId="17" borderId="181" xfId="2" applyNumberFormat="1" applyFill="1" applyBorder="1" applyAlignment="1">
      <alignment horizontal="center" vertical="center" shrinkToFit="1"/>
    </xf>
    <xf numFmtId="177" fontId="6" fillId="21" borderId="181" xfId="2" applyNumberFormat="1" applyFill="1" applyBorder="1" applyAlignment="1">
      <alignment horizontal="center" vertical="center" shrinkToFit="1"/>
    </xf>
    <xf numFmtId="177" fontId="12" fillId="37" borderId="181" xfId="2" applyNumberFormat="1" applyFont="1" applyFill="1" applyBorder="1" applyAlignment="1">
      <alignment horizontal="center" vertical="center" shrinkToFit="1"/>
    </xf>
    <xf numFmtId="0" fontId="20" fillId="5" borderId="225" xfId="2" applyFont="1" applyFill="1" applyBorder="1" applyAlignment="1">
      <alignment horizontal="left" vertical="center"/>
    </xf>
    <xf numFmtId="177" fontId="6" fillId="6" borderId="220" xfId="2" applyNumberFormat="1" applyFill="1" applyBorder="1" applyAlignment="1">
      <alignment horizontal="center" vertical="center" shrinkToFit="1"/>
    </xf>
    <xf numFmtId="177" fontId="6" fillId="5" borderId="220" xfId="2" applyNumberFormat="1" applyFill="1" applyBorder="1" applyAlignment="1">
      <alignment horizontal="center" vertical="center" shrinkToFit="1"/>
    </xf>
    <xf numFmtId="0" fontId="0" fillId="0" borderId="220" xfId="0" applyBorder="1" applyAlignment="1">
      <alignment horizontal="center" vertical="center" wrapText="1"/>
    </xf>
    <xf numFmtId="0" fontId="27" fillId="0" borderId="220" xfId="0" applyFont="1" applyBorder="1" applyAlignment="1">
      <alignment horizontal="center" vertical="center" wrapText="1"/>
    </xf>
    <xf numFmtId="0" fontId="0" fillId="21" borderId="220" xfId="0" applyFill="1" applyBorder="1" applyAlignment="1">
      <alignment horizontal="center" vertical="center" wrapText="1"/>
    </xf>
    <xf numFmtId="0" fontId="1" fillId="0" borderId="220" xfId="0" applyFont="1" applyBorder="1" applyAlignment="1">
      <alignment horizontal="center" vertical="center" wrapText="1"/>
    </xf>
    <xf numFmtId="177" fontId="6" fillId="0" borderId="220" xfId="2" applyNumberFormat="1" applyBorder="1" applyAlignment="1">
      <alignment horizontal="center" vertical="center" shrinkToFit="1"/>
    </xf>
    <xf numFmtId="177" fontId="12" fillId="37" borderId="226" xfId="2" applyNumberFormat="1" applyFont="1" applyFill="1" applyBorder="1" applyAlignment="1">
      <alignment horizontal="center" vertical="center" wrapText="1"/>
    </xf>
    <xf numFmtId="0" fontId="20" fillId="0" borderId="181" xfId="2" applyFont="1" applyBorder="1" applyAlignment="1">
      <alignment horizontal="left" vertical="center"/>
    </xf>
    <xf numFmtId="177" fontId="6" fillId="0" borderId="181" xfId="2" applyNumberFormat="1" applyBorder="1" applyAlignment="1">
      <alignment horizontal="center" vertical="center" shrinkToFit="1"/>
    </xf>
    <xf numFmtId="177" fontId="6" fillId="5" borderId="181" xfId="2" applyNumberFormat="1" applyFill="1" applyBorder="1" applyAlignment="1">
      <alignment horizontal="center" vertical="center" shrinkToFit="1"/>
    </xf>
    <xf numFmtId="177" fontId="6" fillId="20" borderId="181" xfId="2" applyNumberFormat="1" applyFill="1" applyBorder="1" applyAlignment="1">
      <alignment horizontal="center" vertical="center" shrinkToFit="1"/>
    </xf>
    <xf numFmtId="177" fontId="10" fillId="0" borderId="181" xfId="2" applyNumberFormat="1" applyFont="1" applyBorder="1" applyAlignment="1">
      <alignment horizontal="center" vertical="center" shrinkToFit="1"/>
    </xf>
    <xf numFmtId="0" fontId="20" fillId="5" borderId="181" xfId="2" applyFont="1" applyFill="1" applyBorder="1" applyAlignment="1">
      <alignment horizontal="left" vertical="center"/>
    </xf>
    <xf numFmtId="177" fontId="6" fillId="6" borderId="181" xfId="2" applyNumberFormat="1" applyFill="1" applyBorder="1" applyAlignment="1">
      <alignment horizontal="center" vertical="center" shrinkToFit="1"/>
    </xf>
    <xf numFmtId="177" fontId="6" fillId="2" borderId="181" xfId="2" applyNumberFormat="1" applyFill="1" applyBorder="1" applyAlignment="1">
      <alignment horizontal="center" vertical="center" shrinkToFit="1"/>
    </xf>
    <xf numFmtId="0" fontId="0" fillId="0" borderId="181" xfId="0" applyBorder="1" applyAlignment="1">
      <alignment horizontal="center" vertical="center" wrapText="1"/>
    </xf>
    <xf numFmtId="0" fontId="0" fillId="2" borderId="181" xfId="0" applyFill="1" applyBorder="1" applyAlignment="1">
      <alignment horizontal="center" vertical="center" wrapText="1"/>
    </xf>
    <xf numFmtId="0" fontId="1" fillId="0" borderId="181" xfId="0" applyFont="1" applyBorder="1" applyAlignment="1">
      <alignment horizontal="center" vertical="center" wrapText="1"/>
    </xf>
    <xf numFmtId="0" fontId="6" fillId="5" borderId="181" xfId="2" applyFill="1" applyBorder="1" applyAlignment="1">
      <alignment horizontal="center" vertical="center" wrapText="1"/>
    </xf>
    <xf numFmtId="177" fontId="12" fillId="25" borderId="226" xfId="2" applyNumberFormat="1" applyFont="1" applyFill="1" applyBorder="1" applyAlignment="1">
      <alignment horizontal="center" vertical="center" wrapText="1"/>
    </xf>
    <xf numFmtId="0" fontId="6" fillId="0" borderId="181" xfId="2" applyBorder="1" applyAlignment="1">
      <alignment horizontal="center" vertical="center"/>
    </xf>
    <xf numFmtId="177" fontId="1" fillId="0" borderId="181" xfId="2" applyNumberFormat="1" applyFont="1" applyBorder="1" applyAlignment="1">
      <alignment horizontal="center" vertical="center" shrinkToFit="1"/>
    </xf>
    <xf numFmtId="177" fontId="12" fillId="0" borderId="181" xfId="2" applyNumberFormat="1" applyFont="1" applyBorder="1" applyAlignment="1">
      <alignment horizontal="center" vertical="center" shrinkToFit="1"/>
    </xf>
    <xf numFmtId="0" fontId="20" fillId="5" borderId="225" xfId="2" applyFont="1" applyFill="1" applyBorder="1" applyAlignment="1">
      <alignment horizontal="center" vertical="center"/>
    </xf>
    <xf numFmtId="177" fontId="6" fillId="5" borderId="181" xfId="2" applyNumberFormat="1" applyFill="1" applyBorder="1" applyAlignment="1">
      <alignment horizontal="center" vertical="center" wrapText="1"/>
    </xf>
    <xf numFmtId="177" fontId="6" fillId="0" borderId="181" xfId="2" applyNumberFormat="1" applyBorder="1" applyAlignment="1">
      <alignment horizontal="center" vertical="center" wrapText="1"/>
    </xf>
    <xf numFmtId="177" fontId="6" fillId="6" borderId="181" xfId="2" applyNumberFormat="1" applyFill="1" applyBorder="1" applyAlignment="1">
      <alignment horizontal="center" vertical="center" wrapText="1"/>
    </xf>
    <xf numFmtId="0" fontId="6" fillId="0" borderId="181" xfId="2" applyBorder="1" applyAlignment="1">
      <alignment horizontal="center" vertical="center" wrapText="1"/>
    </xf>
    <xf numFmtId="0" fontId="20" fillId="5" borderId="227" xfId="2" applyFont="1" applyFill="1" applyBorder="1" applyAlignment="1">
      <alignment horizontal="left" vertical="center"/>
    </xf>
    <xf numFmtId="177" fontId="12" fillId="0" borderId="181" xfId="2" applyNumberFormat="1" applyFont="1" applyBorder="1" applyAlignment="1">
      <alignment horizontal="center" vertical="center" wrapText="1"/>
    </xf>
    <xf numFmtId="0" fontId="20" fillId="5" borderId="218" xfId="2" applyFont="1" applyFill="1" applyBorder="1" applyAlignment="1">
      <alignment horizontal="center" vertical="center"/>
    </xf>
    <xf numFmtId="177" fontId="6" fillId="7" borderId="226" xfId="2" applyNumberFormat="1" applyFill="1" applyBorder="1" applyAlignment="1">
      <alignment horizontal="center" vertical="center" wrapText="1"/>
    </xf>
    <xf numFmtId="0" fontId="20" fillId="5" borderId="227" xfId="2" applyFont="1" applyFill="1" applyBorder="1" applyAlignment="1">
      <alignment horizontal="center" vertical="center"/>
    </xf>
    <xf numFmtId="0" fontId="20" fillId="0" borderId="218" xfId="2" applyFont="1" applyBorder="1" applyAlignment="1">
      <alignment horizontal="center" vertical="center"/>
    </xf>
    <xf numFmtId="0" fontId="6" fillId="6" borderId="181" xfId="2" applyFill="1" applyBorder="1" applyAlignment="1">
      <alignment horizontal="center" vertical="center" wrapText="1"/>
    </xf>
    <xf numFmtId="0" fontId="20" fillId="0" borderId="227" xfId="2" applyFont="1" applyBorder="1" applyAlignment="1">
      <alignment horizontal="center" vertical="center"/>
    </xf>
    <xf numFmtId="177" fontId="6" fillId="0" borderId="226" xfId="2" applyNumberFormat="1" applyBorder="1" applyAlignment="1">
      <alignment horizontal="center" vertical="center" wrapText="1"/>
    </xf>
    <xf numFmtId="177" fontId="6" fillId="7" borderId="181" xfId="2" applyNumberFormat="1" applyFill="1" applyBorder="1" applyAlignment="1">
      <alignment horizontal="center" vertical="center" wrapText="1"/>
    </xf>
    <xf numFmtId="0" fontId="6" fillId="0" borderId="228" xfId="2" applyBorder="1" applyAlignment="1">
      <alignment horizontal="center" vertical="center" wrapText="1"/>
    </xf>
    <xf numFmtId="0" fontId="6" fillId="6" borderId="228" xfId="2" applyFill="1" applyBorder="1" applyAlignment="1">
      <alignment horizontal="center" vertical="center" wrapText="1"/>
    </xf>
    <xf numFmtId="177" fontId="6" fillId="0" borderId="229" xfId="2" applyNumberFormat="1" applyBorder="1" applyAlignment="1">
      <alignment horizontal="center" vertical="center" wrapText="1"/>
    </xf>
    <xf numFmtId="0" fontId="6" fillId="2" borderId="181" xfId="2" applyFill="1" applyBorder="1" applyAlignment="1">
      <alignment horizontal="center" vertical="center" wrapText="1"/>
    </xf>
    <xf numFmtId="0" fontId="67" fillId="5" borderId="234" xfId="2" applyFont="1" applyFill="1" applyBorder="1" applyAlignment="1">
      <alignment horizontal="center" vertical="center"/>
    </xf>
    <xf numFmtId="0" fontId="6" fillId="5" borderId="238" xfId="2" applyFill="1" applyBorder="1">
      <alignment vertical="center"/>
    </xf>
    <xf numFmtId="0" fontId="6" fillId="5" borderId="239" xfId="2" applyFill="1" applyBorder="1">
      <alignment vertical="center"/>
    </xf>
    <xf numFmtId="0" fontId="6" fillId="5" borderId="240" xfId="2" applyFill="1" applyBorder="1">
      <alignment vertical="center"/>
    </xf>
    <xf numFmtId="0" fontId="6" fillId="0" borderId="241" xfId="2" applyBorder="1">
      <alignment vertical="center"/>
    </xf>
    <xf numFmtId="0" fontId="6" fillId="0" borderId="242" xfId="2" applyBorder="1">
      <alignment vertical="center"/>
    </xf>
    <xf numFmtId="0" fontId="6" fillId="0" borderId="243" xfId="2" applyBorder="1">
      <alignment vertical="center"/>
    </xf>
    <xf numFmtId="0" fontId="6" fillId="0" borderId="244" xfId="2" applyBorder="1">
      <alignment vertical="center"/>
    </xf>
    <xf numFmtId="0" fontId="89" fillId="17" borderId="0" xfId="0" applyFont="1" applyFill="1" applyAlignment="1">
      <alignment horizontal="center" vertical="center" wrapText="1"/>
    </xf>
    <xf numFmtId="0" fontId="147" fillId="0" borderId="49" xfId="0" applyFont="1" applyBorder="1" applyAlignment="1">
      <alignment horizontal="center" vertical="center" wrapText="1"/>
    </xf>
    <xf numFmtId="0" fontId="147" fillId="0" borderId="58" xfId="0" applyFont="1" applyBorder="1" applyAlignment="1">
      <alignment horizontal="center" vertical="center" wrapText="1"/>
    </xf>
    <xf numFmtId="0" fontId="88" fillId="17" borderId="254" xfId="17" applyFont="1" applyFill="1" applyBorder="1" applyAlignment="1">
      <alignment horizontal="center" vertical="center" wrapText="1"/>
    </xf>
    <xf numFmtId="14" fontId="88" fillId="17" borderId="252" xfId="17" applyNumberFormat="1" applyFont="1" applyFill="1" applyBorder="1" applyAlignment="1">
      <alignment horizontal="center" vertical="center"/>
    </xf>
    <xf numFmtId="0" fontId="33" fillId="17" borderId="254" xfId="17" applyFont="1" applyFill="1" applyBorder="1" applyAlignment="1">
      <alignment horizontal="center" vertical="center" wrapText="1"/>
    </xf>
    <xf numFmtId="0" fontId="95" fillId="35" borderId="256" xfId="0" applyFont="1" applyFill="1" applyBorder="1" applyAlignment="1">
      <alignment horizontal="center" vertical="center" wrapText="1"/>
    </xf>
    <xf numFmtId="0" fontId="147" fillId="0" borderId="181" xfId="0" applyFont="1" applyBorder="1" applyAlignment="1">
      <alignment horizontal="center" vertical="center" wrapText="1"/>
    </xf>
    <xf numFmtId="0" fontId="147" fillId="0" borderId="257" xfId="0" applyFont="1" applyBorder="1" applyAlignment="1">
      <alignment horizontal="center" vertical="center" wrapText="1"/>
    </xf>
    <xf numFmtId="0" fontId="28" fillId="21" borderId="185" xfId="2" applyFont="1" applyFill="1" applyBorder="1" applyAlignment="1">
      <alignment horizontal="center" vertical="center" wrapText="1"/>
    </xf>
    <xf numFmtId="14" fontId="86" fillId="19" borderId="258" xfId="2" applyNumberFormat="1" applyFont="1" applyFill="1" applyBorder="1" applyAlignment="1">
      <alignment horizontal="center" vertical="center"/>
    </xf>
    <xf numFmtId="0" fontId="151" fillId="3" borderId="0" xfId="17" applyFont="1" applyFill="1" applyAlignment="1">
      <alignment horizontal="center" vertical="center" wrapText="1"/>
    </xf>
    <xf numFmtId="0" fontId="152" fillId="26" borderId="0" xfId="0" applyFont="1" applyFill="1" applyAlignment="1">
      <alignment horizontal="center" vertical="center" wrapText="1"/>
    </xf>
    <xf numFmtId="0" fontId="6" fillId="2" borderId="123" xfId="2" applyFill="1" applyBorder="1" applyAlignment="1">
      <alignment horizontal="center" vertical="center" wrapText="1"/>
    </xf>
    <xf numFmtId="0" fontId="6" fillId="3" borderId="123" xfId="2" applyFill="1" applyBorder="1" applyAlignment="1">
      <alignment horizontal="center" vertical="center"/>
    </xf>
    <xf numFmtId="0" fontId="6" fillId="14" borderId="123" xfId="2" applyFill="1" applyBorder="1" applyAlignment="1">
      <alignment horizontal="center" vertical="center"/>
    </xf>
    <xf numFmtId="0" fontId="161" fillId="19" borderId="79" xfId="2" applyFont="1" applyFill="1" applyBorder="1" applyAlignment="1">
      <alignment horizontal="center" vertical="center" wrapText="1"/>
    </xf>
    <xf numFmtId="0" fontId="8" fillId="0" borderId="0" xfId="1" applyAlignment="1" applyProtection="1">
      <alignment vertical="center"/>
    </xf>
    <xf numFmtId="0" fontId="141" fillId="0" borderId="197" xfId="2" applyFont="1" applyBorder="1" applyAlignment="1">
      <alignment horizontal="left" vertical="top" wrapText="1"/>
    </xf>
    <xf numFmtId="0" fontId="163" fillId="0" borderId="197" xfId="1" applyFont="1" applyBorder="1" applyAlignment="1" applyProtection="1">
      <alignment horizontal="left" vertical="top" wrapText="1"/>
    </xf>
    <xf numFmtId="0" fontId="147" fillId="17" borderId="257" xfId="0" applyFont="1" applyFill="1" applyBorder="1" applyAlignment="1">
      <alignment horizontal="center" vertical="center" wrapText="1"/>
    </xf>
    <xf numFmtId="14" fontId="20" fillId="17" borderId="252" xfId="17" applyNumberFormat="1" applyFont="1" applyFill="1" applyBorder="1" applyAlignment="1">
      <alignment horizontal="center" vertical="center"/>
    </xf>
    <xf numFmtId="0" fontId="143" fillId="17" borderId="19" xfId="2" applyFont="1" applyFill="1" applyBorder="1" applyAlignment="1">
      <alignment horizontal="center" vertical="center" wrapText="1"/>
    </xf>
    <xf numFmtId="0" fontId="123" fillId="17" borderId="19" xfId="2" applyFont="1" applyFill="1" applyBorder="1" applyAlignment="1">
      <alignment horizontal="center" vertical="center" wrapText="1"/>
    </xf>
    <xf numFmtId="0" fontId="20" fillId="17" borderId="19" xfId="2" applyFont="1" applyFill="1" applyBorder="1" applyAlignment="1">
      <alignment horizontal="left" vertical="center" shrinkToFit="1"/>
    </xf>
    <xf numFmtId="14" fontId="20" fillId="17" borderId="19" xfId="2" applyNumberFormat="1" applyFont="1" applyFill="1" applyBorder="1" applyAlignment="1">
      <alignment horizontal="center" vertical="center"/>
    </xf>
    <xf numFmtId="14" fontId="20" fillId="17" borderId="261" xfId="2" applyNumberFormat="1" applyFont="1" applyFill="1" applyBorder="1" applyAlignment="1">
      <alignment horizontal="center" vertical="center"/>
    </xf>
    <xf numFmtId="0" fontId="0" fillId="37" borderId="0" xfId="0" applyFill="1">
      <alignment vertical="center"/>
    </xf>
    <xf numFmtId="0" fontId="148" fillId="37" borderId="0" xfId="0" applyFont="1" applyFill="1" applyAlignment="1">
      <alignment vertical="center" wrapText="1"/>
    </xf>
    <xf numFmtId="0" fontId="179" fillId="0" borderId="0" xfId="0" applyFont="1" applyAlignment="1">
      <alignment horizontal="left" vertical="top" wrapText="1"/>
    </xf>
    <xf numFmtId="0" fontId="66" fillId="17" borderId="0" xfId="0" applyFont="1" applyFill="1" applyAlignment="1">
      <alignment horizontal="center" vertical="center" wrapText="1"/>
    </xf>
    <xf numFmtId="0" fontId="8" fillId="0" borderId="273" xfId="1" applyBorder="1" applyAlignment="1" applyProtection="1">
      <alignment vertical="center"/>
    </xf>
    <xf numFmtId="0" fontId="83" fillId="41" borderId="0" xfId="1" applyFont="1" applyFill="1" applyAlignment="1" applyProtection="1">
      <alignment horizontal="center" vertical="center" wrapText="1"/>
    </xf>
    <xf numFmtId="0" fontId="8" fillId="17" borderId="175" xfId="1" applyFill="1" applyBorder="1" applyAlignment="1" applyProtection="1">
      <alignment vertical="center" wrapText="1"/>
    </xf>
    <xf numFmtId="0" fontId="23" fillId="17" borderId="0" xfId="2" applyFont="1" applyFill="1" applyAlignment="1">
      <alignment horizontal="center" vertical="center"/>
    </xf>
    <xf numFmtId="0" fontId="6" fillId="24" borderId="0" xfId="2" applyFill="1">
      <alignment vertical="center"/>
    </xf>
    <xf numFmtId="0" fontId="28" fillId="19" borderId="77" xfId="2" applyFont="1" applyFill="1" applyBorder="1" applyAlignment="1">
      <alignment horizontal="center" vertical="center" wrapText="1"/>
    </xf>
    <xf numFmtId="0" fontId="12" fillId="19" borderId="180" xfId="2" applyFont="1" applyFill="1" applyBorder="1" applyAlignment="1">
      <alignment horizontal="center" vertical="center" wrapText="1"/>
    </xf>
    <xf numFmtId="0" fontId="141" fillId="17" borderId="280" xfId="2" applyFont="1" applyFill="1" applyBorder="1" applyAlignment="1">
      <alignment horizontal="left" vertical="top" wrapText="1"/>
    </xf>
    <xf numFmtId="0" fontId="8" fillId="17" borderId="279" xfId="1" applyFill="1" applyBorder="1" applyAlignment="1" applyProtection="1">
      <alignment horizontal="left" vertical="center" wrapText="1"/>
    </xf>
    <xf numFmtId="0" fontId="17" fillId="19" borderId="184" xfId="1" applyFont="1" applyFill="1" applyBorder="1" applyAlignment="1" applyProtection="1">
      <alignment horizontal="center" vertical="center" wrapText="1"/>
    </xf>
    <xf numFmtId="177" fontId="12" fillId="17" borderId="180" xfId="2" applyNumberFormat="1" applyFont="1" applyFill="1" applyBorder="1" applyAlignment="1">
      <alignment horizontal="center" vertical="center" shrinkToFit="1"/>
    </xf>
    <xf numFmtId="177" fontId="12" fillId="19" borderId="180" xfId="2" applyNumberFormat="1" applyFont="1" applyFill="1" applyBorder="1" applyAlignment="1">
      <alignment horizontal="center" vertical="center" shrinkToFit="1"/>
    </xf>
    <xf numFmtId="0" fontId="141" fillId="17" borderId="85" xfId="1" applyFont="1" applyFill="1" applyBorder="1" applyAlignment="1" applyProtection="1">
      <alignment horizontal="left" vertical="top" wrapText="1"/>
    </xf>
    <xf numFmtId="0" fontId="165" fillId="19" borderId="0" xfId="0" applyFont="1" applyFill="1" applyAlignment="1">
      <alignment horizontal="center" vertical="center" wrapText="1"/>
    </xf>
    <xf numFmtId="0" fontId="141" fillId="17" borderId="0" xfId="1" applyFont="1" applyFill="1" applyAlignment="1" applyProtection="1">
      <alignment vertical="top" wrapText="1"/>
    </xf>
    <xf numFmtId="0" fontId="181" fillId="17" borderId="0" xfId="0" applyFont="1" applyFill="1" applyAlignment="1">
      <alignment horizontal="left" vertical="top" wrapText="1"/>
    </xf>
    <xf numFmtId="0" fontId="141" fillId="17" borderId="175" xfId="1" applyFont="1" applyFill="1" applyBorder="1" applyAlignment="1" applyProtection="1">
      <alignment horizontal="left" vertical="top" wrapText="1"/>
    </xf>
    <xf numFmtId="0" fontId="141" fillId="0" borderId="89" xfId="1" applyFont="1" applyFill="1" applyBorder="1" applyAlignment="1" applyProtection="1">
      <alignment horizontal="left" vertical="top" wrapText="1"/>
    </xf>
    <xf numFmtId="0" fontId="163" fillId="0" borderId="90" xfId="1" applyFont="1" applyFill="1" applyBorder="1" applyAlignment="1" applyProtection="1">
      <alignment horizontal="left" vertical="top" wrapText="1"/>
    </xf>
    <xf numFmtId="14" fontId="86" fillId="19" borderId="1" xfId="2" applyNumberFormat="1" applyFont="1" applyFill="1" applyBorder="1" applyAlignment="1">
      <alignment horizontal="center" vertical="center" wrapText="1" shrinkToFit="1"/>
    </xf>
    <xf numFmtId="0" fontId="54" fillId="36" borderId="112" xfId="17" applyFont="1" applyFill="1" applyBorder="1" applyAlignment="1">
      <alignment vertical="center" wrapText="1"/>
    </xf>
    <xf numFmtId="0" fontId="0" fillId="36" borderId="112" xfId="0" applyFill="1" applyBorder="1" applyAlignment="1">
      <alignment vertical="center" wrapText="1"/>
    </xf>
    <xf numFmtId="0" fontId="17" fillId="19" borderId="77" xfId="2" applyFont="1" applyFill="1" applyBorder="1" applyAlignment="1">
      <alignment horizontal="center" vertical="center" wrapText="1"/>
    </xf>
    <xf numFmtId="0" fontId="8" fillId="0" borderId="285" xfId="1" applyBorder="1" applyAlignment="1" applyProtection="1">
      <alignment vertical="center"/>
    </xf>
    <xf numFmtId="0" fontId="6" fillId="0" borderId="285" xfId="2" applyBorder="1" applyAlignment="1">
      <alignment horizontal="center" vertical="center"/>
    </xf>
    <xf numFmtId="0" fontId="180" fillId="41" borderId="290" xfId="1" applyFont="1" applyFill="1" applyBorder="1" applyAlignment="1" applyProtection="1">
      <alignment horizontal="center" vertical="center" wrapText="1"/>
    </xf>
    <xf numFmtId="0" fontId="6" fillId="0" borderId="291" xfId="2" applyBorder="1">
      <alignment vertical="center"/>
    </xf>
    <xf numFmtId="14" fontId="82" fillId="19" borderId="222" xfId="2" applyNumberFormat="1" applyFont="1" applyFill="1" applyBorder="1">
      <alignment vertical="center"/>
    </xf>
    <xf numFmtId="0" fontId="119" fillId="30" borderId="292" xfId="0" applyFont="1" applyFill="1" applyBorder="1" applyAlignment="1">
      <alignment horizontal="center" vertical="center" wrapText="1"/>
    </xf>
    <xf numFmtId="0" fontId="6" fillId="0" borderId="123" xfId="2" applyBorder="1" applyAlignment="1">
      <alignment horizontal="left" vertical="center" wrapText="1"/>
    </xf>
    <xf numFmtId="0" fontId="6" fillId="0" borderId="124" xfId="2" applyBorder="1" applyAlignment="1">
      <alignment horizontal="left" vertical="center" wrapText="1"/>
    </xf>
    <xf numFmtId="0" fontId="6" fillId="13" borderId="123" xfId="2" applyFill="1" applyBorder="1" applyAlignment="1">
      <alignment vertical="center" wrapText="1"/>
    </xf>
    <xf numFmtId="0" fontId="88" fillId="13" borderId="125" xfId="2" applyFont="1" applyFill="1" applyBorder="1" applyAlignment="1">
      <alignment vertical="center" wrapText="1"/>
    </xf>
    <xf numFmtId="0" fontId="8" fillId="23" borderId="50" xfId="1" applyFill="1" applyBorder="1" applyAlignment="1" applyProtection="1">
      <alignment horizontal="left" vertical="center"/>
    </xf>
    <xf numFmtId="0" fontId="6" fillId="23" borderId="60" xfId="2" applyFill="1" applyBorder="1" applyAlignment="1">
      <alignment horizontal="left" vertical="center"/>
    </xf>
    <xf numFmtId="0" fontId="8" fillId="23" borderId="61" xfId="1" applyFill="1" applyBorder="1" applyAlignment="1" applyProtection="1">
      <alignment horizontal="left" vertical="center"/>
    </xf>
    <xf numFmtId="0" fontId="6" fillId="23" borderId="62" xfId="2" applyFill="1" applyBorder="1" applyAlignment="1">
      <alignment horizontal="left" vertical="center"/>
    </xf>
    <xf numFmtId="0" fontId="8" fillId="0" borderId="294" xfId="1" applyBorder="1" applyAlignment="1" applyProtection="1">
      <alignment vertical="center"/>
    </xf>
    <xf numFmtId="0" fontId="83" fillId="19" borderId="274" xfId="1" applyFont="1" applyFill="1" applyBorder="1" applyAlignment="1" applyProtection="1">
      <alignment horizontal="center" vertical="center" wrapText="1"/>
    </xf>
    <xf numFmtId="0" fontId="8" fillId="0" borderId="295" xfId="1" applyBorder="1" applyAlignment="1" applyProtection="1">
      <alignment vertical="center"/>
    </xf>
    <xf numFmtId="0" fontId="183" fillId="19" borderId="122" xfId="2" applyFont="1" applyFill="1" applyBorder="1" applyAlignment="1">
      <alignment horizontal="center" vertical="center" wrapText="1"/>
    </xf>
    <xf numFmtId="0" fontId="184" fillId="19" borderId="122" xfId="2" applyFont="1" applyFill="1" applyBorder="1" applyAlignment="1">
      <alignment horizontal="center" vertical="center" wrapText="1"/>
    </xf>
    <xf numFmtId="0" fontId="137" fillId="21" borderId="0" xfId="0" applyFont="1" applyFill="1">
      <alignment vertical="center"/>
    </xf>
    <xf numFmtId="178" fontId="82" fillId="3" borderId="140" xfId="2" applyNumberFormat="1" applyFont="1" applyFill="1" applyBorder="1" applyAlignment="1">
      <alignment horizontal="center" vertical="center"/>
    </xf>
    <xf numFmtId="0" fontId="12" fillId="17" borderId="180" xfId="2" applyFont="1" applyFill="1" applyBorder="1" applyAlignment="1">
      <alignment horizontal="center" vertical="center" wrapText="1"/>
    </xf>
    <xf numFmtId="0" fontId="8" fillId="0" borderId="282" xfId="1" applyBorder="1" applyAlignment="1" applyProtection="1">
      <alignment vertical="center" wrapText="1"/>
    </xf>
    <xf numFmtId="178" fontId="82" fillId="3" borderId="140" xfId="0" applyNumberFormat="1" applyFont="1" applyFill="1" applyBorder="1">
      <alignment vertical="center"/>
    </xf>
    <xf numFmtId="0" fontId="8" fillId="17" borderId="179" xfId="1" applyFill="1" applyBorder="1" applyAlignment="1" applyProtection="1">
      <alignment horizontal="left" vertical="center" wrapText="1" shrinkToFit="1"/>
    </xf>
    <xf numFmtId="178" fontId="82" fillId="3" borderId="222" xfId="2" applyNumberFormat="1" applyFont="1" applyFill="1" applyBorder="1">
      <alignment vertical="center"/>
    </xf>
    <xf numFmtId="0" fontId="24" fillId="0" borderId="0" xfId="2" applyFont="1" applyAlignment="1">
      <alignment vertical="top" wrapText="1"/>
    </xf>
    <xf numFmtId="0" fontId="188" fillId="23" borderId="173" xfId="1" applyFont="1" applyFill="1" applyBorder="1" applyAlignment="1" applyProtection="1">
      <alignment horizontal="center" vertical="center" wrapText="1"/>
    </xf>
    <xf numFmtId="0" fontId="141" fillId="0" borderId="173" xfId="1" applyFont="1" applyBorder="1" applyAlignment="1" applyProtection="1">
      <alignment horizontal="left" vertical="top" wrapText="1"/>
    </xf>
    <xf numFmtId="0" fontId="141" fillId="0" borderId="185" xfId="2" applyFont="1" applyBorder="1" applyAlignment="1">
      <alignment vertical="top" wrapText="1"/>
    </xf>
    <xf numFmtId="0" fontId="86" fillId="19" borderId="177" xfId="2" applyFont="1" applyFill="1" applyBorder="1" applyAlignment="1">
      <alignment horizontal="center" vertical="center"/>
    </xf>
    <xf numFmtId="0" fontId="141" fillId="0" borderId="0" xfId="2" applyFont="1" applyAlignment="1">
      <alignment horizontal="left" vertical="top" wrapText="1"/>
    </xf>
    <xf numFmtId="0" fontId="119" fillId="19" borderId="0" xfId="0" applyFont="1" applyFill="1" applyAlignment="1">
      <alignment horizontal="center" vertical="center" wrapText="1"/>
    </xf>
    <xf numFmtId="0" fontId="8" fillId="0" borderId="283" xfId="1" applyBorder="1" applyAlignment="1" applyProtection="1">
      <alignment vertical="center" wrapText="1"/>
    </xf>
    <xf numFmtId="0" fontId="92" fillId="17" borderId="0" xfId="0" applyFont="1" applyFill="1" applyAlignment="1">
      <alignment horizontal="center" vertical="center" wrapText="1"/>
    </xf>
    <xf numFmtId="14" fontId="12" fillId="17" borderId="103" xfId="17" applyNumberFormat="1" applyFont="1" applyFill="1" applyBorder="1" applyAlignment="1">
      <alignment horizontal="center" vertical="center" wrapText="1"/>
    </xf>
    <xf numFmtId="14" fontId="12" fillId="17" borderId="252" xfId="17" applyNumberFormat="1" applyFont="1" applyFill="1" applyBorder="1" applyAlignment="1">
      <alignment horizontal="center" vertical="center"/>
    </xf>
    <xf numFmtId="0" fontId="28" fillId="19" borderId="281" xfId="2" applyFont="1" applyFill="1" applyBorder="1" applyAlignment="1">
      <alignment horizontal="center" vertical="center" wrapText="1"/>
    </xf>
    <xf numFmtId="0" fontId="8" fillId="0" borderId="294" xfId="1" applyBorder="1" applyAlignment="1" applyProtection="1">
      <alignment vertical="center" wrapText="1"/>
    </xf>
    <xf numFmtId="0" fontId="112" fillId="17" borderId="0" xfId="2" applyFont="1" applyFill="1" applyAlignment="1">
      <alignment horizontal="left" vertical="top" wrapText="1"/>
    </xf>
    <xf numFmtId="0" fontId="8" fillId="0" borderId="282" xfId="1" applyBorder="1" applyAlignment="1" applyProtection="1">
      <alignment vertical="center"/>
    </xf>
    <xf numFmtId="0" fontId="8" fillId="0" borderId="304" xfId="1" applyBorder="1" applyAlignment="1" applyProtection="1">
      <alignment vertical="center"/>
    </xf>
    <xf numFmtId="0" fontId="8" fillId="0" borderId="153" xfId="1" applyBorder="1" applyAlignment="1" applyProtection="1">
      <alignment vertical="center" wrapText="1"/>
    </xf>
    <xf numFmtId="0" fontId="87" fillId="19" borderId="177" xfId="2" applyFont="1" applyFill="1" applyBorder="1" applyAlignment="1">
      <alignment horizontal="center" vertical="center" wrapText="1"/>
    </xf>
    <xf numFmtId="0" fontId="8" fillId="0" borderId="305" xfId="1" applyBorder="1" applyAlignment="1" applyProtection="1">
      <alignment vertical="center" wrapText="1"/>
    </xf>
    <xf numFmtId="0" fontId="28" fillId="21" borderId="306" xfId="2" applyFont="1" applyFill="1" applyBorder="1" applyAlignment="1">
      <alignment horizontal="center" vertical="center" wrapText="1"/>
    </xf>
    <xf numFmtId="0" fontId="28" fillId="21" borderId="307" xfId="2" applyFont="1" applyFill="1" applyBorder="1" applyAlignment="1">
      <alignment horizontal="center" vertical="center" wrapText="1"/>
    </xf>
    <xf numFmtId="0" fontId="28" fillId="21" borderId="308" xfId="2" applyFont="1" applyFill="1" applyBorder="1" applyAlignment="1">
      <alignment horizontal="center" vertical="center" wrapText="1"/>
    </xf>
    <xf numFmtId="0" fontId="8" fillId="17" borderId="272" xfId="1" applyFill="1" applyBorder="1" applyAlignment="1" applyProtection="1">
      <alignment vertical="top" wrapText="1"/>
    </xf>
    <xf numFmtId="0" fontId="112" fillId="0" borderId="307" xfId="2" applyFont="1" applyBorder="1" applyAlignment="1">
      <alignment vertical="top" wrapText="1"/>
    </xf>
    <xf numFmtId="0" fontId="28" fillId="21" borderId="76" xfId="2" applyFont="1" applyFill="1" applyBorder="1" applyAlignment="1">
      <alignment horizontal="center" vertical="center" wrapText="1"/>
    </xf>
    <xf numFmtId="0" fontId="28" fillId="21" borderId="0" xfId="1" applyFont="1" applyFill="1" applyAlignment="1" applyProtection="1">
      <alignment horizontal="center" vertical="center"/>
    </xf>
    <xf numFmtId="0" fontId="28" fillId="21" borderId="122" xfId="2" applyFont="1" applyFill="1" applyBorder="1" applyAlignment="1">
      <alignment horizontal="center" vertical="center" wrapText="1"/>
    </xf>
    <xf numFmtId="0" fontId="112" fillId="0" borderId="149" xfId="1" applyFont="1" applyFill="1" applyBorder="1" applyAlignment="1" applyProtection="1">
      <alignment vertical="top" wrapText="1"/>
    </xf>
    <xf numFmtId="0" fontId="0" fillId="21" borderId="0" xfId="0" applyFill="1">
      <alignment vertical="center"/>
    </xf>
    <xf numFmtId="0" fontId="168" fillId="21" borderId="0" xfId="0" applyFont="1" applyFill="1">
      <alignment vertical="center"/>
    </xf>
    <xf numFmtId="0" fontId="169" fillId="21" borderId="0" xfId="0" applyFont="1" applyFill="1">
      <alignment vertical="center"/>
    </xf>
    <xf numFmtId="0" fontId="170" fillId="21" borderId="0" xfId="0" applyFont="1" applyFill="1">
      <alignment vertical="center"/>
    </xf>
    <xf numFmtId="0" fontId="171" fillId="21" borderId="0" xfId="0" applyFont="1" applyFill="1" applyAlignment="1">
      <alignment vertical="center" wrapText="1"/>
    </xf>
    <xf numFmtId="0" fontId="98" fillId="21" borderId="0" xfId="0" applyFont="1" applyFill="1">
      <alignment vertical="center"/>
    </xf>
    <xf numFmtId="0" fontId="150" fillId="21" borderId="0" xfId="0" applyFont="1" applyFill="1">
      <alignment vertical="center"/>
    </xf>
    <xf numFmtId="0" fontId="155" fillId="21" borderId="0" xfId="0" applyFont="1" applyFill="1">
      <alignment vertical="center"/>
    </xf>
    <xf numFmtId="0" fontId="148" fillId="21" borderId="0" xfId="0" applyFont="1" applyFill="1" applyAlignment="1">
      <alignment vertical="center" wrapText="1"/>
    </xf>
    <xf numFmtId="0" fontId="166" fillId="21" borderId="0" xfId="0" applyFont="1" applyFill="1">
      <alignment vertical="center"/>
    </xf>
    <xf numFmtId="0" fontId="154" fillId="21" borderId="0" xfId="0" applyFont="1" applyFill="1">
      <alignment vertical="center"/>
    </xf>
    <xf numFmtId="0" fontId="167" fillId="21" borderId="0" xfId="0" applyFont="1" applyFill="1">
      <alignment vertical="center"/>
    </xf>
    <xf numFmtId="0" fontId="157" fillId="21" borderId="0" xfId="0" applyFont="1" applyFill="1">
      <alignment vertical="center"/>
    </xf>
    <xf numFmtId="0" fontId="158" fillId="21" borderId="0" xfId="0" applyFont="1" applyFill="1">
      <alignment vertical="center"/>
    </xf>
    <xf numFmtId="0" fontId="153" fillId="21" borderId="0" xfId="0" applyFont="1" applyFill="1">
      <alignment vertical="center"/>
    </xf>
    <xf numFmtId="0" fontId="66" fillId="21" borderId="0" xfId="0" applyFont="1" applyFill="1" applyAlignment="1">
      <alignment vertical="center" wrapText="1"/>
    </xf>
    <xf numFmtId="0" fontId="0" fillId="44" borderId="0" xfId="0" applyFill="1">
      <alignment vertical="center"/>
    </xf>
    <xf numFmtId="0" fontId="172" fillId="44" borderId="0" xfId="0" applyFont="1" applyFill="1" applyAlignment="1">
      <alignment vertical="top" wrapText="1"/>
    </xf>
    <xf numFmtId="0" fontId="173" fillId="44" borderId="0" xfId="0" applyFont="1" applyFill="1">
      <alignment vertical="center"/>
    </xf>
    <xf numFmtId="0" fontId="170" fillId="44" borderId="0" xfId="0" applyFont="1" applyFill="1">
      <alignment vertical="center"/>
    </xf>
    <xf numFmtId="0" fontId="174" fillId="44" borderId="0" xfId="0" applyFont="1" applyFill="1" applyAlignment="1">
      <alignment vertical="top" wrapText="1"/>
    </xf>
    <xf numFmtId="0" fontId="171" fillId="44" borderId="0" xfId="0" applyFont="1" applyFill="1" applyAlignment="1">
      <alignment vertical="center" wrapText="1"/>
    </xf>
    <xf numFmtId="0" fontId="148" fillId="44" borderId="0" xfId="0" applyFont="1" applyFill="1" applyAlignment="1">
      <alignment vertical="center" wrapText="1"/>
    </xf>
    <xf numFmtId="0" fontId="159" fillId="44" borderId="0" xfId="0" applyFont="1" applyFill="1" applyAlignment="1">
      <alignment vertical="top" wrapText="1"/>
    </xf>
    <xf numFmtId="0" fontId="160" fillId="44" borderId="0" xfId="0" applyFont="1" applyFill="1">
      <alignment vertical="center"/>
    </xf>
    <xf numFmtId="0" fontId="154" fillId="44" borderId="0" xfId="0" applyFont="1" applyFill="1">
      <alignment vertical="center"/>
    </xf>
    <xf numFmtId="0" fontId="164" fillId="44" borderId="0" xfId="0" applyFont="1" applyFill="1" applyAlignment="1">
      <alignment vertical="top" wrapText="1"/>
    </xf>
    <xf numFmtId="0" fontId="98" fillId="44" borderId="0" xfId="0" applyFont="1" applyFill="1">
      <alignment vertical="center"/>
    </xf>
    <xf numFmtId="0" fontId="177" fillId="44" borderId="0" xfId="0" applyFont="1" applyFill="1" applyAlignment="1">
      <alignment horizontal="left" vertical="center"/>
    </xf>
    <xf numFmtId="0" fontId="176" fillId="44" borderId="0" xfId="0" applyFont="1" applyFill="1" applyAlignment="1">
      <alignment horizontal="left" vertical="top" wrapText="1"/>
    </xf>
    <xf numFmtId="0" fontId="157" fillId="44" borderId="0" xfId="0" applyFont="1" applyFill="1" applyAlignment="1">
      <alignment horizontal="left" vertical="center"/>
    </xf>
    <xf numFmtId="0" fontId="165" fillId="44" borderId="0" xfId="0" applyFont="1" applyFill="1" applyAlignment="1">
      <alignment vertical="center" wrapText="1"/>
    </xf>
    <xf numFmtId="0" fontId="0" fillId="44" borderId="0" xfId="0" applyFill="1" applyAlignment="1">
      <alignment vertical="center" wrapText="1"/>
    </xf>
    <xf numFmtId="0" fontId="91" fillId="43" borderId="267" xfId="2" applyFont="1" applyFill="1" applyBorder="1" applyAlignment="1">
      <alignment horizontal="center" vertical="center" wrapText="1"/>
    </xf>
    <xf numFmtId="0" fontId="90" fillId="43" borderId="268" xfId="2" applyFont="1" applyFill="1" applyBorder="1" applyAlignment="1">
      <alignment horizontal="center" vertical="center" wrapText="1"/>
    </xf>
    <xf numFmtId="0" fontId="100" fillId="43" borderId="268" xfId="2" applyFont="1" applyFill="1" applyBorder="1" applyAlignment="1">
      <alignment horizontal="left" vertical="center" shrinkToFit="1"/>
    </xf>
    <xf numFmtId="0" fontId="90" fillId="43" borderId="268" xfId="2" applyFont="1" applyFill="1" applyBorder="1" applyAlignment="1">
      <alignment horizontal="center" vertical="center"/>
    </xf>
    <xf numFmtId="0" fontId="90" fillId="43" borderId="269" xfId="2" applyFont="1" applyFill="1" applyBorder="1" applyAlignment="1">
      <alignment horizontal="center" vertical="center"/>
    </xf>
    <xf numFmtId="0" fontId="8" fillId="0" borderId="309" xfId="1" applyBorder="1" applyAlignment="1" applyProtection="1">
      <alignment vertical="center"/>
    </xf>
    <xf numFmtId="0" fontId="189" fillId="17" borderId="0" xfId="0" applyFont="1" applyFill="1" applyAlignment="1">
      <alignment horizontal="left" vertical="top" wrapText="1"/>
    </xf>
    <xf numFmtId="0" fontId="112" fillId="0" borderId="80" xfId="2" applyFont="1" applyBorder="1" applyAlignment="1">
      <alignment horizontal="left" vertical="top" wrapText="1"/>
    </xf>
    <xf numFmtId="0" fontId="190" fillId="0" borderId="0" xfId="0" applyFont="1" applyAlignment="1">
      <alignment horizontal="left" vertical="top" wrapText="1"/>
    </xf>
    <xf numFmtId="0" fontId="66" fillId="17" borderId="254" xfId="0" applyFont="1" applyFill="1" applyBorder="1" applyAlignment="1">
      <alignment horizontal="center" vertical="center" wrapText="1"/>
    </xf>
    <xf numFmtId="14" fontId="93" fillId="17" borderId="252" xfId="17" applyNumberFormat="1" applyFont="1" applyFill="1" applyBorder="1" applyAlignment="1">
      <alignment horizontal="center" vertical="center" wrapText="1"/>
    </xf>
    <xf numFmtId="0" fontId="146" fillId="19" borderId="0" xfId="0" applyFont="1" applyFill="1" applyAlignment="1">
      <alignment horizontal="center" vertical="center" wrapText="1"/>
    </xf>
    <xf numFmtId="14" fontId="88" fillId="19" borderId="103" xfId="17" applyNumberFormat="1" applyFont="1" applyFill="1" applyBorder="1" applyAlignment="1">
      <alignment horizontal="center" vertical="center"/>
    </xf>
    <xf numFmtId="0" fontId="88" fillId="19" borderId="254" xfId="17" applyFont="1" applyFill="1" applyBorder="1" applyAlignment="1">
      <alignment horizontal="center" vertical="center" wrapText="1"/>
    </xf>
    <xf numFmtId="14" fontId="88" fillId="19" borderId="252" xfId="17" applyNumberFormat="1" applyFont="1" applyFill="1" applyBorder="1" applyAlignment="1">
      <alignment horizontal="center" vertical="center"/>
    </xf>
    <xf numFmtId="56" fontId="88" fillId="19" borderId="102" xfId="17" applyNumberFormat="1" applyFont="1" applyFill="1" applyBorder="1" applyAlignment="1">
      <alignment horizontal="center" vertical="center" wrapText="1"/>
    </xf>
    <xf numFmtId="14" fontId="88" fillId="19" borderId="248" xfId="17" applyNumberFormat="1" applyFont="1" applyFill="1" applyBorder="1" applyAlignment="1">
      <alignment horizontal="center" vertical="center"/>
    </xf>
    <xf numFmtId="0" fontId="93" fillId="19" borderId="254" xfId="17" applyFont="1" applyFill="1" applyBorder="1" applyAlignment="1">
      <alignment horizontal="center" vertical="center" wrapText="1"/>
    </xf>
    <xf numFmtId="0" fontId="88" fillId="19" borderId="102" xfId="17" applyFont="1" applyFill="1" applyBorder="1" applyAlignment="1">
      <alignment horizontal="center" vertical="center" wrapText="1"/>
    </xf>
    <xf numFmtId="0" fontId="33" fillId="19" borderId="254" xfId="17" applyFont="1" applyFill="1" applyBorder="1" applyAlignment="1">
      <alignment horizontal="center" vertical="center" wrapText="1"/>
    </xf>
    <xf numFmtId="14" fontId="33" fillId="19" borderId="252" xfId="17" applyNumberFormat="1" applyFont="1" applyFill="1" applyBorder="1" applyAlignment="1">
      <alignment horizontal="center" vertical="center"/>
    </xf>
    <xf numFmtId="0" fontId="8" fillId="0" borderId="304" xfId="1" applyBorder="1" applyAlignment="1" applyProtection="1">
      <alignment vertical="center" wrapText="1"/>
    </xf>
    <xf numFmtId="0" fontId="0" fillId="5" borderId="0" xfId="0" applyFill="1">
      <alignment vertical="center"/>
    </xf>
    <xf numFmtId="0" fontId="0" fillId="5" borderId="0" xfId="0" applyFill="1" applyAlignment="1">
      <alignment horizontal="right" vertical="center"/>
    </xf>
    <xf numFmtId="0" fontId="6" fillId="5" borderId="0" xfId="0" applyFont="1" applyFill="1" applyAlignment="1">
      <alignment horizontal="left" vertical="center"/>
    </xf>
    <xf numFmtId="0" fontId="0" fillId="0" borderId="0" xfId="0" applyAlignment="1">
      <alignment horizontal="right" vertical="center"/>
    </xf>
    <xf numFmtId="0" fontId="194" fillId="5" borderId="0" xfId="0" applyFont="1" applyFill="1">
      <alignment vertical="center"/>
    </xf>
    <xf numFmtId="0" fontId="122" fillId="5" borderId="310" xfId="0" applyFont="1" applyFill="1" applyBorder="1">
      <alignment vertical="center"/>
    </xf>
    <xf numFmtId="0" fontId="122" fillId="5" borderId="311" xfId="0" applyFont="1" applyFill="1" applyBorder="1">
      <alignment vertical="center"/>
    </xf>
    <xf numFmtId="0" fontId="122" fillId="5" borderId="311" xfId="0" applyFont="1" applyFill="1" applyBorder="1" applyAlignment="1">
      <alignment horizontal="right" vertical="center"/>
    </xf>
    <xf numFmtId="0" fontId="0" fillId="5" borderId="311" xfId="0" applyFill="1" applyBorder="1">
      <alignment vertical="center"/>
    </xf>
    <xf numFmtId="0" fontId="0" fillId="5" borderId="312" xfId="0" applyFill="1" applyBorder="1">
      <alignment vertical="center"/>
    </xf>
    <xf numFmtId="0" fontId="122" fillId="5" borderId="313" xfId="0" applyFont="1" applyFill="1" applyBorder="1">
      <alignment vertical="center"/>
    </xf>
    <xf numFmtId="0" fontId="122" fillId="5" borderId="0" xfId="0" applyFont="1" applyFill="1">
      <alignment vertical="center"/>
    </xf>
    <xf numFmtId="0" fontId="122" fillId="5" borderId="0" xfId="0" applyFont="1" applyFill="1" applyAlignment="1">
      <alignment horizontal="right" vertical="center"/>
    </xf>
    <xf numFmtId="0" fontId="0" fillId="5" borderId="314" xfId="0" applyFill="1" applyBorder="1">
      <alignment vertical="center"/>
    </xf>
    <xf numFmtId="0" fontId="0" fillId="5" borderId="313" xfId="0" applyFill="1" applyBorder="1">
      <alignment vertical="center"/>
    </xf>
    <xf numFmtId="0" fontId="33" fillId="5" borderId="0" xfId="0" applyFont="1" applyFill="1">
      <alignment vertical="center"/>
    </xf>
    <xf numFmtId="0" fontId="33" fillId="5" borderId="0" xfId="0" applyFont="1" applyFill="1" applyAlignment="1">
      <alignment horizontal="right" vertical="center"/>
    </xf>
    <xf numFmtId="0" fontId="195" fillId="5" borderId="0" xfId="0" applyFont="1" applyFill="1">
      <alignment vertical="center"/>
    </xf>
    <xf numFmtId="0" fontId="0" fillId="5" borderId="315" xfId="0" applyFill="1" applyBorder="1">
      <alignment vertical="center"/>
    </xf>
    <xf numFmtId="0" fontId="0" fillId="5" borderId="316" xfId="0" applyFill="1" applyBorder="1">
      <alignment vertical="center"/>
    </xf>
    <xf numFmtId="0" fontId="0" fillId="5" borderId="316" xfId="0" applyFill="1" applyBorder="1" applyAlignment="1">
      <alignment horizontal="right" vertical="center"/>
    </xf>
    <xf numFmtId="0" fontId="0" fillId="5" borderId="317" xfId="0" applyFill="1" applyBorder="1">
      <alignment vertical="center"/>
    </xf>
    <xf numFmtId="0" fontId="0" fillId="5" borderId="0" xfId="0" applyFill="1" applyAlignment="1">
      <alignment horizontal="center" vertical="center"/>
    </xf>
    <xf numFmtId="0" fontId="16" fillId="0" borderId="0" xfId="0" applyFont="1">
      <alignment vertical="center"/>
    </xf>
    <xf numFmtId="3" fontId="196" fillId="0" borderId="0" xfId="0" applyNumberFormat="1" applyFont="1" applyAlignment="1">
      <alignment horizontal="right" vertical="center"/>
    </xf>
    <xf numFmtId="0" fontId="196" fillId="0" borderId="0" xfId="0" applyFont="1">
      <alignment vertical="center"/>
    </xf>
    <xf numFmtId="0" fontId="16" fillId="0" borderId="0" xfId="0" applyFont="1" applyAlignment="1">
      <alignment horizontal="right" vertical="center"/>
    </xf>
    <xf numFmtId="177" fontId="16" fillId="0" borderId="0" xfId="0" applyNumberFormat="1" applyFont="1" applyAlignment="1">
      <alignment horizontal="right" vertical="center"/>
    </xf>
    <xf numFmtId="0" fontId="143" fillId="36" borderId="19" xfId="2" applyFont="1" applyFill="1" applyBorder="1" applyAlignment="1">
      <alignment horizontal="center" vertical="center" wrapText="1"/>
    </xf>
    <xf numFmtId="0" fontId="123" fillId="36" borderId="19" xfId="2" applyFont="1" applyFill="1" applyBorder="1" applyAlignment="1">
      <alignment horizontal="center" vertical="center" wrapText="1"/>
    </xf>
    <xf numFmtId="0" fontId="20" fillId="36" borderId="19" xfId="2" applyFont="1" applyFill="1" applyBorder="1" applyAlignment="1">
      <alignment horizontal="left" vertical="center" shrinkToFit="1"/>
    </xf>
    <xf numFmtId="14" fontId="20" fillId="36" borderId="19" xfId="2" applyNumberFormat="1" applyFont="1" applyFill="1" applyBorder="1" applyAlignment="1">
      <alignment horizontal="center" vertical="center"/>
    </xf>
    <xf numFmtId="14" fontId="20" fillId="36" borderId="261" xfId="2" applyNumberFormat="1" applyFont="1" applyFill="1" applyBorder="1" applyAlignment="1">
      <alignment horizontal="center" vertical="center"/>
    </xf>
    <xf numFmtId="0" fontId="143" fillId="35" borderId="19" xfId="2" applyFont="1" applyFill="1" applyBorder="1" applyAlignment="1">
      <alignment horizontal="center" vertical="center" wrapText="1"/>
    </xf>
    <xf numFmtId="0" fontId="123" fillId="35" borderId="19" xfId="2" applyFont="1" applyFill="1" applyBorder="1" applyAlignment="1">
      <alignment horizontal="center" vertical="center" wrapText="1"/>
    </xf>
    <xf numFmtId="0" fontId="20" fillId="35" borderId="19" xfId="2" applyFont="1" applyFill="1" applyBorder="1" applyAlignment="1">
      <alignment horizontal="left" vertical="center" shrinkToFit="1"/>
    </xf>
    <xf numFmtId="14" fontId="20" fillId="35" borderId="19" xfId="2" applyNumberFormat="1" applyFont="1" applyFill="1" applyBorder="1" applyAlignment="1">
      <alignment horizontal="center" vertical="center"/>
    </xf>
    <xf numFmtId="14" fontId="20" fillId="35" borderId="261" xfId="2" applyNumberFormat="1" applyFont="1" applyFill="1" applyBorder="1" applyAlignment="1">
      <alignment horizontal="center" vertical="center"/>
    </xf>
    <xf numFmtId="0" fontId="6" fillId="35" borderId="0" xfId="2" applyFill="1">
      <alignment vertical="center"/>
    </xf>
    <xf numFmtId="0" fontId="143" fillId="19" borderId="19" xfId="2" applyFont="1" applyFill="1" applyBorder="1" applyAlignment="1">
      <alignment horizontal="center" vertical="center" wrapText="1"/>
    </xf>
    <xf numFmtId="0" fontId="123" fillId="19" borderId="19" xfId="2" applyFont="1" applyFill="1" applyBorder="1" applyAlignment="1">
      <alignment horizontal="center" vertical="center" wrapText="1"/>
    </xf>
    <xf numFmtId="0" fontId="20" fillId="19" borderId="19" xfId="2" applyFont="1" applyFill="1" applyBorder="1" applyAlignment="1">
      <alignment horizontal="left" vertical="center" shrinkToFit="1"/>
    </xf>
    <xf numFmtId="14" fontId="20" fillId="19" borderId="19" xfId="2" applyNumberFormat="1" applyFont="1" applyFill="1" applyBorder="1" applyAlignment="1">
      <alignment horizontal="center" vertical="center"/>
    </xf>
    <xf numFmtId="14" fontId="20" fillId="19" borderId="261" xfId="2" applyNumberFormat="1" applyFont="1" applyFill="1" applyBorder="1" applyAlignment="1">
      <alignment horizontal="center" vertical="center"/>
    </xf>
    <xf numFmtId="0" fontId="143" fillId="23" borderId="19" xfId="2" applyFont="1" applyFill="1" applyBorder="1" applyAlignment="1">
      <alignment horizontal="center" vertical="center" wrapText="1"/>
    </xf>
    <xf numFmtId="0" fontId="123" fillId="23" borderId="19" xfId="2" applyFont="1" applyFill="1" applyBorder="1" applyAlignment="1">
      <alignment horizontal="center" vertical="center" wrapText="1"/>
    </xf>
    <xf numFmtId="0" fontId="20" fillId="23" borderId="19" xfId="2" applyFont="1" applyFill="1" applyBorder="1" applyAlignment="1">
      <alignment horizontal="left" vertical="center" shrinkToFit="1"/>
    </xf>
    <xf numFmtId="14" fontId="20" fillId="23" borderId="19" xfId="2" applyNumberFormat="1" applyFont="1" applyFill="1" applyBorder="1" applyAlignment="1">
      <alignment horizontal="center" vertical="center"/>
    </xf>
    <xf numFmtId="14" fontId="20" fillId="23" borderId="261" xfId="2" applyNumberFormat="1" applyFont="1" applyFill="1" applyBorder="1" applyAlignment="1">
      <alignment horizontal="center" vertical="center"/>
    </xf>
    <xf numFmtId="0" fontId="143" fillId="38" borderId="19" xfId="2" applyFont="1" applyFill="1" applyBorder="1" applyAlignment="1">
      <alignment horizontal="center" vertical="center" wrapText="1"/>
    </xf>
    <xf numFmtId="0" fontId="123" fillId="38" borderId="19" xfId="2" applyFont="1" applyFill="1" applyBorder="1" applyAlignment="1">
      <alignment horizontal="center" vertical="center" wrapText="1"/>
    </xf>
    <xf numFmtId="0" fontId="20" fillId="38" borderId="19" xfId="2" applyFont="1" applyFill="1" applyBorder="1" applyAlignment="1">
      <alignment horizontal="left" vertical="center" shrinkToFit="1"/>
    </xf>
    <xf numFmtId="14" fontId="20" fillId="38" borderId="19" xfId="2" applyNumberFormat="1" applyFont="1" applyFill="1" applyBorder="1" applyAlignment="1">
      <alignment horizontal="center" vertical="center"/>
    </xf>
    <xf numFmtId="14" fontId="20" fillId="38" borderId="261" xfId="2" applyNumberFormat="1" applyFont="1" applyFill="1" applyBorder="1" applyAlignment="1">
      <alignment horizontal="center" vertical="center"/>
    </xf>
    <xf numFmtId="0" fontId="143" fillId="45" borderId="19" xfId="2" applyFont="1" applyFill="1" applyBorder="1" applyAlignment="1">
      <alignment horizontal="center" vertical="center" wrapText="1"/>
    </xf>
    <xf numFmtId="0" fontId="123" fillId="45" borderId="19" xfId="2" applyFont="1" applyFill="1" applyBorder="1" applyAlignment="1">
      <alignment horizontal="center" vertical="center" wrapText="1"/>
    </xf>
    <xf numFmtId="0" fontId="20" fillId="45" borderId="19" xfId="2" applyFont="1" applyFill="1" applyBorder="1" applyAlignment="1">
      <alignment horizontal="left" vertical="center" shrinkToFit="1"/>
    </xf>
    <xf numFmtId="14" fontId="20" fillId="45" borderId="19" xfId="2" applyNumberFormat="1" applyFont="1" applyFill="1" applyBorder="1" applyAlignment="1">
      <alignment horizontal="center" vertical="center"/>
    </xf>
    <xf numFmtId="14" fontId="20" fillId="45" borderId="261" xfId="2" applyNumberFormat="1" applyFont="1" applyFill="1" applyBorder="1" applyAlignment="1">
      <alignment horizontal="center" vertical="center"/>
    </xf>
    <xf numFmtId="0" fontId="8" fillId="0" borderId="134" xfId="1" applyBorder="1" applyAlignment="1" applyProtection="1">
      <alignment vertical="center"/>
    </xf>
    <xf numFmtId="0" fontId="197" fillId="17" borderId="0" xfId="0" applyFont="1" applyFill="1" applyAlignment="1">
      <alignment horizontal="left" vertical="top" wrapText="1"/>
    </xf>
    <xf numFmtId="0" fontId="69" fillId="0" borderId="0" xfId="0" applyFont="1" applyAlignment="1">
      <alignment horizontal="left" vertical="center" wrapText="1"/>
    </xf>
    <xf numFmtId="0" fontId="73" fillId="0" borderId="0" xfId="0" applyFont="1" applyAlignment="1">
      <alignment horizontal="left" vertical="center" wrapText="1"/>
    </xf>
    <xf numFmtId="0" fontId="72" fillId="0" borderId="0" xfId="0" applyFont="1" applyAlignment="1">
      <alignment horizontal="left" vertical="center" wrapText="1"/>
    </xf>
    <xf numFmtId="0" fontId="73" fillId="0" borderId="0" xfId="0" applyFont="1" applyAlignment="1">
      <alignment horizontal="left" vertical="top" wrapText="1"/>
    </xf>
    <xf numFmtId="0" fontId="69" fillId="0" borderId="0" xfId="0" applyFont="1" applyAlignment="1">
      <alignment horizontal="left" vertical="top" wrapText="1"/>
    </xf>
    <xf numFmtId="0" fontId="70" fillId="0" borderId="0" xfId="0" applyFont="1" applyAlignment="1">
      <alignment horizontal="left" vertical="center" wrapText="1"/>
    </xf>
    <xf numFmtId="0" fontId="6" fillId="0" borderId="21" xfId="0" applyFont="1" applyBorder="1" applyAlignment="1">
      <alignment horizontal="left" vertical="center"/>
    </xf>
    <xf numFmtId="0" fontId="6" fillId="0" borderId="0" xfId="0" applyFont="1" applyAlignment="1">
      <alignment horizontal="left" vertical="center"/>
    </xf>
    <xf numFmtId="0" fontId="6" fillId="0" borderId="23" xfId="0" applyFont="1" applyBorder="1" applyAlignment="1">
      <alignment horizontal="left" vertical="center"/>
    </xf>
    <xf numFmtId="0" fontId="97" fillId="5" borderId="0" xfId="0" applyFont="1" applyFill="1" applyAlignment="1">
      <alignment horizontal="left" vertical="center" wrapText="1"/>
    </xf>
    <xf numFmtId="0" fontId="97" fillId="5" borderId="23" xfId="0" applyFont="1" applyFill="1" applyBorder="1" applyAlignment="1">
      <alignment horizontal="left" vertical="center" wrapText="1"/>
    </xf>
    <xf numFmtId="0" fontId="97" fillId="5" borderId="0" xfId="0" applyFont="1" applyFill="1" applyAlignment="1">
      <alignment horizontal="left" vertical="center"/>
    </xf>
    <xf numFmtId="0" fontId="97" fillId="5" borderId="0" xfId="0" applyFont="1" applyFill="1" applyAlignment="1">
      <alignment horizontal="left" vertical="top" wrapText="1"/>
    </xf>
    <xf numFmtId="0" fontId="8" fillId="0" borderId="0" xfId="1" applyAlignment="1" applyProtection="1">
      <alignment horizontal="center" vertical="center" wrapText="1"/>
    </xf>
    <xf numFmtId="0" fontId="186" fillId="21" borderId="0" xfId="1" applyFont="1" applyFill="1" applyAlignment="1" applyProtection="1">
      <alignment horizontal="center" vertical="center" wrapText="1"/>
    </xf>
    <xf numFmtId="0" fontId="186" fillId="21" borderId="0" xfId="1" applyFont="1" applyFill="1" applyAlignment="1" applyProtection="1">
      <alignment horizontal="center" vertical="center"/>
    </xf>
    <xf numFmtId="0" fontId="154" fillId="44" borderId="0" xfId="0" applyFont="1" applyFill="1" applyAlignment="1">
      <alignment horizontal="center" vertical="center"/>
    </xf>
    <xf numFmtId="0" fontId="158" fillId="21" borderId="0" xfId="0" applyFont="1" applyFill="1" applyAlignment="1">
      <alignment horizontal="center" vertical="center"/>
    </xf>
    <xf numFmtId="0" fontId="175" fillId="44" borderId="0" xfId="0" applyFont="1" applyFill="1" applyAlignment="1">
      <alignment horizontal="center" vertical="center" wrapText="1"/>
    </xf>
    <xf numFmtId="0" fontId="178" fillId="44" borderId="0" xfId="0" applyFont="1" applyFill="1" applyAlignment="1">
      <alignment horizontal="center" vertical="center"/>
    </xf>
    <xf numFmtId="0" fontId="156" fillId="21" borderId="0" xfId="1" applyFont="1" applyFill="1" applyAlignment="1" applyProtection="1">
      <alignment horizontal="center" vertical="center"/>
    </xf>
    <xf numFmtId="0" fontId="159" fillId="21" borderId="0" xfId="0" applyFont="1" applyFill="1" applyAlignment="1">
      <alignment horizontal="center" vertical="center"/>
    </xf>
    <xf numFmtId="0" fontId="158" fillId="21" borderId="0" xfId="0" applyFont="1" applyFill="1" applyAlignment="1">
      <alignment horizontal="left" vertical="center"/>
    </xf>
    <xf numFmtId="0" fontId="1" fillId="9" borderId="0" xfId="17" applyFill="1" applyAlignment="1">
      <alignment horizontal="center" vertical="center"/>
    </xf>
    <xf numFmtId="0" fontId="1" fillId="9" borderId="15" xfId="17" applyFill="1" applyBorder="1" applyAlignment="1">
      <alignment horizontal="center" vertical="center"/>
    </xf>
    <xf numFmtId="0" fontId="39" fillId="17" borderId="0" xfId="17" applyFont="1" applyFill="1" applyAlignment="1">
      <alignment horizontal="left" vertical="center"/>
    </xf>
    <xf numFmtId="0" fontId="46" fillId="17" borderId="16" xfId="17" applyFont="1" applyFill="1" applyBorder="1" applyAlignment="1">
      <alignment horizontal="center" vertical="center"/>
    </xf>
    <xf numFmtId="0" fontId="46" fillId="17" borderId="17" xfId="17" applyFont="1" applyFill="1" applyBorder="1" applyAlignment="1">
      <alignment horizontal="center" vertical="center"/>
    </xf>
    <xf numFmtId="0" fontId="46" fillId="0" borderId="17" xfId="17" applyFont="1" applyBorder="1" applyAlignment="1">
      <alignment horizontal="center" vertical="center"/>
    </xf>
    <xf numFmtId="0" fontId="46" fillId="0" borderId="18" xfId="17" applyFont="1" applyBorder="1" applyAlignment="1">
      <alignment horizontal="center" vertical="center"/>
    </xf>
    <xf numFmtId="0" fontId="1" fillId="0" borderId="24" xfId="17" applyBorder="1" applyAlignment="1">
      <alignment horizontal="center" vertical="center"/>
    </xf>
    <xf numFmtId="0" fontId="1" fillId="0" borderId="25" xfId="17" applyBorder="1" applyAlignment="1">
      <alignment horizontal="center" vertical="center"/>
    </xf>
    <xf numFmtId="0" fontId="1" fillId="0" borderId="26" xfId="17" applyBorder="1" applyAlignment="1">
      <alignment horizontal="center" vertical="center"/>
    </xf>
    <xf numFmtId="0" fontId="34" fillId="0" borderId="27" xfId="17" applyFont="1" applyBorder="1" applyAlignment="1">
      <alignment horizontal="center" vertical="center" wrapText="1"/>
    </xf>
    <xf numFmtId="0" fontId="34" fillId="0" borderId="12" xfId="17" applyFont="1" applyBorder="1" applyAlignment="1">
      <alignment horizontal="center" vertical="center" wrapText="1"/>
    </xf>
    <xf numFmtId="0" fontId="30" fillId="15" borderId="0" xfId="17" applyFont="1" applyFill="1" applyAlignment="1">
      <alignment horizontal="center" vertical="center"/>
    </xf>
    <xf numFmtId="179" fontId="122" fillId="0" borderId="92" xfId="17" applyNumberFormat="1" applyFont="1" applyBorder="1" applyAlignment="1">
      <alignment horizontal="center" vertical="center" shrinkToFit="1"/>
    </xf>
    <xf numFmtId="179" fontId="122" fillId="0" borderId="93" xfId="17" applyNumberFormat="1" applyFont="1" applyBorder="1" applyAlignment="1">
      <alignment horizontal="center" vertical="center" shrinkToFit="1"/>
    </xf>
    <xf numFmtId="0" fontId="44" fillId="0" borderId="28" xfId="17" applyFont="1" applyBorder="1" applyAlignment="1">
      <alignment horizontal="center" vertical="center"/>
    </xf>
    <xf numFmtId="0" fontId="44" fillId="0" borderId="29" xfId="17" applyFont="1" applyBorder="1" applyAlignment="1">
      <alignment horizontal="center" vertical="center"/>
    </xf>
    <xf numFmtId="0" fontId="1" fillId="9" borderId="0" xfId="17" applyFill="1" applyAlignment="1">
      <alignment horizontal="center" vertical="center" wrapText="1"/>
    </xf>
    <xf numFmtId="0" fontId="1" fillId="9" borderId="15" xfId="17" applyFill="1" applyBorder="1" applyAlignment="1">
      <alignment horizontal="center" vertical="center" wrapText="1"/>
    </xf>
    <xf numFmtId="0" fontId="10" fillId="6" borderId="83" xfId="17" applyFont="1" applyFill="1" applyBorder="1" applyAlignment="1">
      <alignment horizontal="center" vertical="center" wrapText="1"/>
    </xf>
    <xf numFmtId="0" fontId="10" fillId="6" borderId="81" xfId="17" applyFont="1" applyFill="1" applyBorder="1" applyAlignment="1">
      <alignment horizontal="center" vertical="center" wrapText="1"/>
    </xf>
    <xf numFmtId="0" fontId="10" fillId="6" borderId="84" xfId="17" applyFont="1" applyFill="1" applyBorder="1" applyAlignment="1">
      <alignment horizontal="center" vertical="center" wrapText="1"/>
    </xf>
    <xf numFmtId="0" fontId="88" fillId="17" borderId="104" xfId="17" applyFont="1" applyFill="1" applyBorder="1" applyAlignment="1">
      <alignment horizontal="left" vertical="top" wrapText="1"/>
    </xf>
    <xf numFmtId="0" fontId="88" fillId="17" borderId="100" xfId="17" applyFont="1" applyFill="1" applyBorder="1" applyAlignment="1">
      <alignment horizontal="left" vertical="top" wrapText="1"/>
    </xf>
    <xf numFmtId="0" fontId="88" fillId="17" borderId="101" xfId="17" applyFont="1" applyFill="1" applyBorder="1" applyAlignment="1">
      <alignment horizontal="left" vertical="top" wrapText="1"/>
    </xf>
    <xf numFmtId="0" fontId="88" fillId="19" borderId="249" xfId="17" applyFont="1" applyFill="1" applyBorder="1" applyAlignment="1">
      <alignment horizontal="left" vertical="top" wrapText="1"/>
    </xf>
    <xf numFmtId="0" fontId="88" fillId="19" borderId="250" xfId="17" applyFont="1" applyFill="1" applyBorder="1" applyAlignment="1">
      <alignment horizontal="left" vertical="top" wrapText="1"/>
    </xf>
    <xf numFmtId="0" fontId="88" fillId="19" borderId="251" xfId="17" applyFont="1" applyFill="1" applyBorder="1" applyAlignment="1">
      <alignment horizontal="left" vertical="top" wrapText="1"/>
    </xf>
    <xf numFmtId="0" fontId="33" fillId="17" borderId="30" xfId="18" applyFont="1" applyFill="1" applyBorder="1" applyAlignment="1">
      <alignment horizontal="center" vertical="center"/>
    </xf>
    <xf numFmtId="0" fontId="33" fillId="17" borderId="31" xfId="18" applyFont="1" applyFill="1" applyBorder="1" applyAlignment="1">
      <alignment horizontal="center" vertical="center"/>
    </xf>
    <xf numFmtId="0" fontId="11" fillId="0" borderId="96" xfId="17" applyFont="1" applyBorder="1" applyAlignment="1">
      <alignment horizontal="center" vertical="center" wrapText="1"/>
    </xf>
    <xf numFmtId="0" fontId="11" fillId="0" borderId="97" xfId="17" applyFont="1" applyBorder="1" applyAlignment="1">
      <alignment horizontal="center" vertical="center" wrapText="1"/>
    </xf>
    <xf numFmtId="0" fontId="11" fillId="0" borderId="98" xfId="17" applyFont="1" applyBorder="1" applyAlignment="1">
      <alignment horizontal="center" vertical="center" wrapText="1"/>
    </xf>
    <xf numFmtId="0" fontId="51" fillId="17" borderId="51" xfId="17" applyFont="1" applyFill="1" applyBorder="1" applyAlignment="1">
      <alignment horizontal="center" vertical="center"/>
    </xf>
    <xf numFmtId="0" fontId="51" fillId="17" borderId="52" xfId="17" applyFont="1" applyFill="1" applyBorder="1" applyAlignment="1">
      <alignment horizontal="center" vertical="center"/>
    </xf>
    <xf numFmtId="0" fontId="51" fillId="17" borderId="53" xfId="17" applyFont="1" applyFill="1" applyBorder="1" applyAlignment="1">
      <alignment horizontal="center" vertical="center"/>
    </xf>
    <xf numFmtId="0" fontId="88" fillId="17" borderId="253" xfId="17" applyFont="1" applyFill="1" applyBorder="1" applyAlignment="1">
      <alignment horizontal="left" vertical="top" wrapText="1"/>
    </xf>
    <xf numFmtId="0" fontId="88" fillId="17" borderId="250" xfId="17" applyFont="1" applyFill="1" applyBorder="1" applyAlignment="1">
      <alignment horizontal="left" vertical="top" wrapText="1"/>
    </xf>
    <xf numFmtId="0" fontId="88" fillId="17" borderId="251" xfId="17" applyFont="1" applyFill="1" applyBorder="1" applyAlignment="1">
      <alignment horizontal="left" vertical="top" wrapText="1"/>
    </xf>
    <xf numFmtId="0" fontId="101" fillId="17" borderId="249" xfId="17" applyFont="1" applyFill="1" applyBorder="1" applyAlignment="1">
      <alignment horizontal="left" vertical="top" wrapText="1"/>
    </xf>
    <xf numFmtId="0" fontId="101" fillId="17" borderId="250" xfId="17" applyFont="1" applyFill="1" applyBorder="1" applyAlignment="1">
      <alignment horizontal="left" vertical="top" wrapText="1"/>
    </xf>
    <xf numFmtId="0" fontId="101" fillId="17" borderId="251" xfId="17" applyFont="1" applyFill="1" applyBorder="1" applyAlignment="1">
      <alignment horizontal="left" vertical="top" wrapText="1"/>
    </xf>
    <xf numFmtId="0" fontId="33" fillId="17" borderId="104" xfId="17" applyFont="1" applyFill="1" applyBorder="1" applyAlignment="1">
      <alignment horizontal="left" vertical="top" wrapText="1"/>
    </xf>
    <xf numFmtId="0" fontId="33" fillId="17" borderId="100" xfId="17" applyFont="1" applyFill="1" applyBorder="1" applyAlignment="1">
      <alignment horizontal="left" vertical="top" wrapText="1"/>
    </xf>
    <xf numFmtId="0" fontId="33" fillId="17" borderId="101" xfId="17" applyFont="1" applyFill="1" applyBorder="1" applyAlignment="1">
      <alignment horizontal="left" vertical="top" wrapText="1"/>
    </xf>
    <xf numFmtId="0" fontId="144" fillId="17" borderId="104" xfId="17" applyFont="1" applyFill="1" applyBorder="1" applyAlignment="1">
      <alignment horizontal="left" vertical="top" wrapText="1"/>
    </xf>
    <xf numFmtId="0" fontId="12" fillId="17" borderId="104" xfId="17" applyFont="1" applyFill="1" applyBorder="1" applyAlignment="1">
      <alignment horizontal="left" vertical="top" wrapText="1"/>
    </xf>
    <xf numFmtId="0" fontId="12" fillId="17" borderId="100" xfId="17" applyFont="1" applyFill="1" applyBorder="1" applyAlignment="1">
      <alignment horizontal="left" vertical="top" wrapText="1"/>
    </xf>
    <xf numFmtId="0" fontId="12" fillId="17" borderId="101" xfId="17" applyFont="1" applyFill="1" applyBorder="1" applyAlignment="1">
      <alignment horizontal="left" vertical="top" wrapText="1"/>
    </xf>
    <xf numFmtId="0" fontId="144" fillId="19" borderId="249" xfId="17" applyFont="1" applyFill="1" applyBorder="1" applyAlignment="1">
      <alignment horizontal="left" vertical="top" wrapText="1"/>
    </xf>
    <xf numFmtId="0" fontId="33" fillId="19" borderId="250" xfId="17" applyFont="1" applyFill="1" applyBorder="1" applyAlignment="1">
      <alignment horizontal="left" vertical="top" wrapText="1"/>
    </xf>
    <xf numFmtId="0" fontId="33" fillId="19" borderId="251" xfId="17" applyFont="1" applyFill="1" applyBorder="1" applyAlignment="1">
      <alignment horizontal="left" vertical="top" wrapText="1"/>
    </xf>
    <xf numFmtId="0" fontId="12" fillId="17" borderId="249" xfId="17" applyFont="1" applyFill="1" applyBorder="1" applyAlignment="1">
      <alignment horizontal="left" vertical="top" wrapText="1"/>
    </xf>
    <xf numFmtId="0" fontId="12" fillId="17" borderId="250" xfId="17" applyFont="1" applyFill="1" applyBorder="1" applyAlignment="1">
      <alignment horizontal="left" vertical="top" wrapText="1"/>
    </xf>
    <xf numFmtId="0" fontId="12" fillId="17" borderId="251" xfId="17" applyFont="1" applyFill="1" applyBorder="1" applyAlignment="1">
      <alignment horizontal="left" vertical="top" wrapText="1"/>
    </xf>
    <xf numFmtId="0" fontId="88" fillId="17" borderId="249" xfId="17" applyFont="1" applyFill="1" applyBorder="1" applyAlignment="1">
      <alignment horizontal="left" vertical="top" wrapText="1"/>
    </xf>
    <xf numFmtId="0" fontId="144" fillId="17" borderId="255" xfId="17" applyFont="1" applyFill="1" applyBorder="1" applyAlignment="1">
      <alignment horizontal="left" vertical="top" wrapText="1"/>
    </xf>
    <xf numFmtId="0" fontId="33" fillId="17" borderId="254" xfId="17" applyFont="1" applyFill="1" applyBorder="1" applyAlignment="1">
      <alignment horizontal="left" vertical="top" wrapText="1"/>
    </xf>
    <xf numFmtId="0" fontId="144" fillId="17" borderId="144" xfId="17" applyFont="1" applyFill="1" applyBorder="1" applyAlignment="1">
      <alignment horizontal="left" vertical="top" wrapText="1"/>
    </xf>
    <xf numFmtId="0" fontId="46" fillId="17" borderId="142" xfId="17" applyFont="1" applyFill="1" applyBorder="1" applyAlignment="1">
      <alignment horizontal="left" vertical="top" wrapText="1"/>
    </xf>
    <xf numFmtId="0" fontId="46" fillId="17" borderId="143" xfId="17" applyFont="1" applyFill="1" applyBorder="1" applyAlignment="1">
      <alignment horizontal="left" vertical="top" wrapText="1"/>
    </xf>
    <xf numFmtId="0" fontId="20" fillId="17" borderId="249" xfId="2" applyFont="1" applyFill="1" applyBorder="1" applyAlignment="1">
      <alignment horizontal="left" vertical="top" wrapText="1"/>
    </xf>
    <xf numFmtId="0" fontId="20" fillId="17" borderId="250" xfId="2" applyFont="1" applyFill="1" applyBorder="1" applyAlignment="1">
      <alignment horizontal="left" vertical="top" wrapText="1"/>
    </xf>
    <xf numFmtId="0" fontId="20" fillId="17" borderId="251" xfId="2" applyFont="1" applyFill="1" applyBorder="1" applyAlignment="1">
      <alignment horizontal="left" vertical="top" wrapText="1"/>
    </xf>
    <xf numFmtId="0" fontId="20" fillId="19" borderId="249" xfId="2" applyFont="1" applyFill="1" applyBorder="1" applyAlignment="1">
      <alignment horizontal="left" vertical="top" wrapText="1"/>
    </xf>
    <xf numFmtId="0" fontId="20" fillId="19" borderId="250" xfId="2" applyFont="1" applyFill="1" applyBorder="1" applyAlignment="1">
      <alignment horizontal="left" vertical="top" wrapText="1"/>
    </xf>
    <xf numFmtId="0" fontId="20" fillId="19" borderId="251" xfId="2" applyFont="1" applyFill="1" applyBorder="1" applyAlignment="1">
      <alignment horizontal="left" vertical="top" wrapText="1"/>
    </xf>
    <xf numFmtId="0" fontId="33" fillId="19" borderId="104" xfId="17" applyFont="1" applyFill="1" applyBorder="1" applyAlignment="1">
      <alignment horizontal="left" vertical="top" wrapText="1"/>
    </xf>
    <xf numFmtId="0" fontId="33" fillId="19" borderId="100" xfId="17" applyFont="1" applyFill="1" applyBorder="1" applyAlignment="1">
      <alignment horizontal="left" vertical="top" wrapText="1"/>
    </xf>
    <xf numFmtId="0" fontId="33" fillId="19" borderId="101" xfId="17" applyFont="1" applyFill="1" applyBorder="1" applyAlignment="1">
      <alignment horizontal="left" vertical="top" wrapText="1"/>
    </xf>
    <xf numFmtId="0" fontId="56" fillId="11" borderId="118" xfId="17" applyFont="1" applyFill="1" applyBorder="1" applyAlignment="1">
      <alignment horizontal="right" vertical="center" wrapText="1"/>
    </xf>
    <xf numFmtId="0" fontId="57" fillId="11" borderId="118" xfId="0" applyFont="1" applyFill="1" applyBorder="1" applyAlignment="1">
      <alignment horizontal="right" vertical="center"/>
    </xf>
    <xf numFmtId="0" fontId="0" fillId="11" borderId="118" xfId="0" applyFill="1" applyBorder="1" applyAlignment="1">
      <alignment horizontal="right" vertical="center"/>
    </xf>
    <xf numFmtId="180" fontId="56" fillId="11" borderId="118" xfId="17" applyNumberFormat="1" applyFont="1" applyFill="1" applyBorder="1" applyAlignment="1">
      <alignment horizontal="center" vertical="center" wrapText="1"/>
    </xf>
    <xf numFmtId="180" fontId="0" fillId="11" borderId="118" xfId="0" applyNumberFormat="1" applyFill="1" applyBorder="1" applyAlignment="1">
      <alignment horizontal="center" vertical="center" wrapText="1"/>
    </xf>
    <xf numFmtId="0" fontId="58" fillId="12" borderId="119" xfId="17" applyFont="1" applyFill="1" applyBorder="1" applyAlignment="1">
      <alignment horizontal="center" vertical="center" wrapText="1"/>
    </xf>
    <xf numFmtId="0" fontId="59" fillId="12" borderId="119" xfId="0" applyFont="1" applyFill="1" applyBorder="1" applyAlignment="1">
      <alignment horizontal="center" vertical="center"/>
    </xf>
    <xf numFmtId="0" fontId="58" fillId="9" borderId="119" xfId="0" applyFont="1" applyFill="1" applyBorder="1" applyAlignment="1">
      <alignment horizontal="center" vertical="center"/>
    </xf>
    <xf numFmtId="0" fontId="61" fillId="9" borderId="119" xfId="0" applyFont="1" applyFill="1" applyBorder="1" applyAlignment="1">
      <alignment horizontal="center" vertical="center"/>
    </xf>
    <xf numFmtId="0" fontId="63" fillId="16" borderId="37" xfId="16" applyFont="1" applyFill="1" applyBorder="1" applyAlignment="1">
      <alignment horizontal="center" vertical="center"/>
    </xf>
    <xf numFmtId="0" fontId="63" fillId="16" borderId="42" xfId="16" applyFont="1" applyFill="1" applyBorder="1" applyAlignment="1">
      <alignment horizontal="center" vertical="center"/>
    </xf>
    <xf numFmtId="0" fontId="63" fillId="16" borderId="44" xfId="16" applyFont="1" applyFill="1" applyBorder="1" applyAlignment="1">
      <alignment horizontal="center" vertical="center"/>
    </xf>
    <xf numFmtId="0" fontId="64" fillId="2" borderId="38" xfId="16" applyFont="1" applyFill="1" applyBorder="1" applyAlignment="1">
      <alignment vertical="center" wrapText="1"/>
    </xf>
    <xf numFmtId="0" fontId="64" fillId="2" borderId="39" xfId="16" applyFont="1" applyFill="1" applyBorder="1" applyAlignment="1">
      <alignment vertical="center" wrapText="1"/>
    </xf>
    <xf numFmtId="0" fontId="64" fillId="2" borderId="40" xfId="16" applyFont="1" applyFill="1" applyBorder="1" applyAlignment="1">
      <alignment vertical="center" wrapText="1"/>
    </xf>
    <xf numFmtId="0" fontId="64" fillId="2" borderId="32" xfId="16" applyFont="1" applyFill="1" applyBorder="1" applyAlignment="1">
      <alignment vertical="center" wrapText="1"/>
    </xf>
    <xf numFmtId="0" fontId="64" fillId="2" borderId="0" xfId="16" applyFont="1" applyFill="1" applyAlignment="1">
      <alignment vertical="center" wrapText="1"/>
    </xf>
    <xf numFmtId="0" fontId="64" fillId="2" borderId="33" xfId="16" applyFont="1" applyFill="1" applyBorder="1" applyAlignment="1">
      <alignment vertical="center" wrapText="1"/>
    </xf>
    <xf numFmtId="0" fontId="64" fillId="2" borderId="45" xfId="16" applyFont="1" applyFill="1" applyBorder="1" applyAlignment="1">
      <alignment vertical="center" wrapText="1"/>
    </xf>
    <xf numFmtId="0" fontId="64" fillId="2" borderId="46" xfId="16" applyFont="1" applyFill="1" applyBorder="1" applyAlignment="1">
      <alignment vertical="center" wrapText="1"/>
    </xf>
    <xf numFmtId="0" fontId="64" fillId="2" borderId="47" xfId="16" applyFont="1" applyFill="1" applyBorder="1" applyAlignment="1">
      <alignment vertical="center" wrapText="1"/>
    </xf>
    <xf numFmtId="0" fontId="64" fillId="2" borderId="38" xfId="16" applyFont="1" applyFill="1" applyBorder="1" applyAlignment="1">
      <alignment horizontal="left" vertical="center" wrapText="1"/>
    </xf>
    <xf numFmtId="0" fontId="64" fillId="2" borderId="39" xfId="16" applyFont="1" applyFill="1" applyBorder="1" applyAlignment="1">
      <alignment horizontal="left" vertical="center" wrapText="1"/>
    </xf>
    <xf numFmtId="0" fontId="64" fillId="2" borderId="41" xfId="16" applyFont="1" applyFill="1" applyBorder="1" applyAlignment="1">
      <alignment horizontal="left" vertical="center" wrapText="1"/>
    </xf>
    <xf numFmtId="0" fontId="64" fillId="2" borderId="32" xfId="16" applyFont="1" applyFill="1" applyBorder="1" applyAlignment="1">
      <alignment horizontal="left" vertical="center" wrapText="1"/>
    </xf>
    <xf numFmtId="0" fontId="64" fillId="2" borderId="0" xfId="16" applyFont="1" applyFill="1" applyAlignment="1">
      <alignment horizontal="left" vertical="center" wrapText="1"/>
    </xf>
    <xf numFmtId="0" fontId="64" fillId="2" borderId="43" xfId="16" applyFont="1" applyFill="1" applyBorder="1" applyAlignment="1">
      <alignment horizontal="left" vertical="center" wrapText="1"/>
    </xf>
    <xf numFmtId="0" fontId="64" fillId="2" borderId="45" xfId="16" applyFont="1" applyFill="1" applyBorder="1" applyAlignment="1">
      <alignment horizontal="left" vertical="center" wrapText="1"/>
    </xf>
    <xf numFmtId="0" fontId="64" fillId="2" borderId="46" xfId="16" applyFont="1" applyFill="1" applyBorder="1" applyAlignment="1">
      <alignment horizontal="left" vertical="center" wrapText="1"/>
    </xf>
    <xf numFmtId="0" fontId="64" fillId="2" borderId="48" xfId="16" applyFont="1" applyFill="1" applyBorder="1" applyAlignment="1">
      <alignment horizontal="left" vertical="center" wrapText="1"/>
    </xf>
    <xf numFmtId="0" fontId="33" fillId="17" borderId="190" xfId="17" applyFont="1" applyFill="1" applyBorder="1" applyAlignment="1">
      <alignment horizontal="left" vertical="top" wrapText="1"/>
    </xf>
    <xf numFmtId="0" fontId="33" fillId="17" borderId="191" xfId="17" applyFont="1" applyFill="1" applyBorder="1" applyAlignment="1">
      <alignment horizontal="left" vertical="top" wrapText="1"/>
    </xf>
    <xf numFmtId="0" fontId="33" fillId="17" borderId="192" xfId="17" applyFont="1" applyFill="1" applyBorder="1" applyAlignment="1">
      <alignment horizontal="left" vertical="top" wrapText="1"/>
    </xf>
    <xf numFmtId="0" fontId="7" fillId="5" borderId="9" xfId="17" applyFont="1" applyFill="1" applyBorder="1" applyAlignment="1">
      <alignment horizontal="center" vertical="center" wrapText="1"/>
    </xf>
    <xf numFmtId="0" fontId="56" fillId="36" borderId="112" xfId="17" applyFont="1" applyFill="1" applyBorder="1" applyAlignment="1">
      <alignment horizontal="center" vertical="center" wrapText="1"/>
    </xf>
    <xf numFmtId="180" fontId="56" fillId="3" borderId="114" xfId="17" applyNumberFormat="1" applyFont="1" applyFill="1" applyBorder="1" applyAlignment="1">
      <alignment horizontal="center" vertical="center" wrapText="1"/>
    </xf>
    <xf numFmtId="180" fontId="56" fillId="3" borderId="116" xfId="17" applyNumberFormat="1" applyFont="1" applyFill="1" applyBorder="1" applyAlignment="1">
      <alignment horizontal="center" vertical="center" wrapText="1"/>
    </xf>
    <xf numFmtId="0" fontId="64" fillId="3" borderId="114" xfId="17" applyFont="1" applyFill="1" applyBorder="1" applyAlignment="1">
      <alignment horizontal="center" vertical="center" wrapText="1"/>
    </xf>
    <xf numFmtId="0" fontId="64" fillId="3" borderId="115" xfId="17" applyFont="1" applyFill="1" applyBorder="1" applyAlignment="1">
      <alignment horizontal="center" vertical="center" wrapText="1"/>
    </xf>
    <xf numFmtId="0" fontId="64" fillId="3" borderId="116" xfId="17" applyFont="1" applyFill="1" applyBorder="1" applyAlignment="1">
      <alignment horizontal="center" vertical="center" wrapText="1"/>
    </xf>
    <xf numFmtId="0" fontId="20" fillId="17" borderId="104" xfId="2" applyFont="1" applyFill="1" applyBorder="1" applyAlignment="1">
      <alignment horizontal="left" vertical="top" wrapText="1"/>
    </xf>
    <xf numFmtId="0" fontId="20" fillId="17" borderId="100" xfId="2" applyFont="1" applyFill="1" applyBorder="1" applyAlignment="1">
      <alignment horizontal="left" vertical="top" wrapText="1"/>
    </xf>
    <xf numFmtId="0" fontId="20" fillId="17" borderId="101" xfId="2" applyFont="1" applyFill="1" applyBorder="1" applyAlignment="1">
      <alignment horizontal="left" vertical="top" wrapText="1"/>
    </xf>
    <xf numFmtId="0" fontId="33" fillId="19" borderId="245" xfId="17" applyFont="1" applyFill="1" applyBorder="1" applyAlignment="1">
      <alignment horizontal="left" vertical="top" wrapText="1"/>
    </xf>
    <xf numFmtId="0" fontId="33" fillId="19" borderId="246" xfId="17" applyFont="1" applyFill="1" applyBorder="1" applyAlignment="1">
      <alignment horizontal="left" vertical="top" wrapText="1"/>
    </xf>
    <xf numFmtId="0" fontId="33" fillId="19" borderId="247" xfId="17" applyFont="1" applyFill="1" applyBorder="1" applyAlignment="1">
      <alignment horizontal="left" vertical="top" wrapText="1"/>
    </xf>
    <xf numFmtId="0" fontId="20" fillId="17" borderId="249" xfId="17" applyFont="1" applyFill="1" applyBorder="1" applyAlignment="1">
      <alignment horizontal="left" vertical="top" wrapText="1"/>
    </xf>
    <xf numFmtId="0" fontId="144" fillId="17" borderId="249" xfId="17" applyFont="1" applyFill="1" applyBorder="1" applyAlignment="1">
      <alignment horizontal="left" vertical="top" wrapText="1"/>
    </xf>
    <xf numFmtId="0" fontId="33" fillId="17" borderId="250" xfId="17" applyFont="1" applyFill="1" applyBorder="1" applyAlignment="1">
      <alignment horizontal="left" vertical="top" wrapText="1"/>
    </xf>
    <xf numFmtId="0" fontId="33" fillId="17" borderId="251" xfId="17" applyFont="1" applyFill="1" applyBorder="1" applyAlignment="1">
      <alignment horizontal="left" vertical="top" wrapText="1"/>
    </xf>
    <xf numFmtId="0" fontId="192" fillId="5" borderId="110" xfId="0" applyFont="1" applyFill="1" applyBorder="1" applyAlignment="1">
      <alignment horizontal="justify" vertical="center"/>
    </xf>
    <xf numFmtId="0" fontId="192" fillId="5" borderId="63" xfId="0" applyFont="1" applyFill="1" applyBorder="1" applyAlignment="1">
      <alignment horizontal="justify" vertical="center"/>
    </xf>
    <xf numFmtId="0" fontId="192" fillId="0" borderId="113" xfId="0" applyFont="1" applyBorder="1">
      <alignment vertical="center"/>
    </xf>
    <xf numFmtId="0" fontId="33" fillId="9" borderId="300" xfId="0" applyFont="1" applyFill="1" applyBorder="1" applyAlignment="1">
      <alignment horizontal="justify" vertical="center" wrapText="1"/>
    </xf>
    <xf numFmtId="0" fontId="33" fillId="9" borderId="301" xfId="0" applyFont="1" applyFill="1" applyBorder="1" applyAlignment="1">
      <alignment horizontal="justify" vertical="center" wrapText="1"/>
    </xf>
    <xf numFmtId="0" fontId="193" fillId="9" borderId="301" xfId="0" applyFont="1" applyFill="1" applyBorder="1">
      <alignment vertical="center"/>
    </xf>
    <xf numFmtId="0" fontId="0" fillId="0" borderId="301" xfId="0" applyBorder="1">
      <alignment vertical="center"/>
    </xf>
    <xf numFmtId="0" fontId="0" fillId="0" borderId="302" xfId="0" applyBorder="1">
      <alignment vertical="center"/>
    </xf>
    <xf numFmtId="0" fontId="0" fillId="5" borderId="63" xfId="0" applyFill="1" applyBorder="1">
      <alignment vertical="center"/>
    </xf>
    <xf numFmtId="0" fontId="0" fillId="0" borderId="63" xfId="0" applyBorder="1">
      <alignment vertical="center"/>
    </xf>
    <xf numFmtId="0" fontId="82" fillId="19" borderId="77" xfId="1" applyFont="1" applyFill="1" applyBorder="1" applyAlignment="1" applyProtection="1">
      <alignment horizontal="center" vertical="center" wrapText="1"/>
    </xf>
    <xf numFmtId="0" fontId="82" fillId="19" borderId="286" xfId="1" applyFont="1" applyFill="1" applyBorder="1" applyAlignment="1" applyProtection="1">
      <alignment horizontal="center" vertical="center" wrapText="1"/>
    </xf>
    <xf numFmtId="14" fontId="86" fillId="19" borderId="287" xfId="2" applyNumberFormat="1" applyFont="1" applyFill="1" applyBorder="1" applyAlignment="1">
      <alignment horizontal="center" vertical="center" wrapText="1"/>
    </xf>
    <xf numFmtId="14" fontId="86" fillId="19" borderId="288" xfId="2" applyNumberFormat="1" applyFont="1" applyFill="1" applyBorder="1" applyAlignment="1">
      <alignment horizontal="center" vertical="center" wrapText="1"/>
    </xf>
    <xf numFmtId="14" fontId="31" fillId="19" borderId="182" xfId="2" applyNumberFormat="1" applyFont="1" applyFill="1" applyBorder="1" applyAlignment="1">
      <alignment horizontal="center" vertical="center"/>
    </xf>
    <xf numFmtId="14" fontId="31" fillId="19" borderId="289" xfId="2" applyNumberFormat="1" applyFont="1" applyFill="1" applyBorder="1" applyAlignment="1">
      <alignment horizontal="center" vertical="center"/>
    </xf>
    <xf numFmtId="14" fontId="82" fillId="19" borderId="139" xfId="2" applyNumberFormat="1" applyFont="1" applyFill="1" applyBorder="1" applyAlignment="1">
      <alignment horizontal="center" vertical="center"/>
    </xf>
    <xf numFmtId="14" fontId="82" fillId="19" borderId="140" xfId="2" applyNumberFormat="1" applyFont="1" applyFill="1" applyBorder="1" applyAlignment="1">
      <alignment horizontal="center" vertical="center"/>
    </xf>
    <xf numFmtId="14" fontId="82" fillId="19" borderId="222" xfId="2" applyNumberFormat="1" applyFont="1" applyFill="1" applyBorder="1" applyAlignment="1">
      <alignment horizontal="center" vertical="center"/>
    </xf>
    <xf numFmtId="0" fontId="82" fillId="19" borderId="139" xfId="2" applyFont="1" applyFill="1" applyBorder="1" applyAlignment="1">
      <alignment horizontal="center" vertical="center" wrapText="1"/>
    </xf>
    <xf numFmtId="0" fontId="82" fillId="19" borderId="140" xfId="2" applyFont="1" applyFill="1" applyBorder="1" applyAlignment="1">
      <alignment horizontal="center" vertical="center" wrapText="1"/>
    </xf>
    <xf numFmtId="0" fontId="82" fillId="19" borderId="222" xfId="2" applyFont="1" applyFill="1" applyBorder="1" applyAlignment="1">
      <alignment horizontal="center" vertical="center" wrapText="1"/>
    </xf>
    <xf numFmtId="14" fontId="82" fillId="19" borderId="71" xfId="1" applyNumberFormat="1" applyFont="1" applyFill="1" applyBorder="1" applyAlignment="1" applyProtection="1">
      <alignment horizontal="center" vertical="center" wrapText="1"/>
    </xf>
    <xf numFmtId="14" fontId="82" fillId="19" borderId="72" xfId="1" applyNumberFormat="1" applyFont="1" applyFill="1" applyBorder="1" applyAlignment="1" applyProtection="1">
      <alignment horizontal="center" vertical="center" wrapText="1"/>
    </xf>
    <xf numFmtId="14" fontId="82" fillId="19" borderId="73" xfId="1" applyNumberFormat="1" applyFont="1" applyFill="1" applyBorder="1" applyAlignment="1" applyProtection="1">
      <alignment horizontal="center" vertical="center" wrapText="1"/>
    </xf>
    <xf numFmtId="14" fontId="82" fillId="19" borderId="70" xfId="2" applyNumberFormat="1" applyFont="1" applyFill="1" applyBorder="1" applyAlignment="1">
      <alignment horizontal="center" vertical="center" wrapText="1" shrinkToFit="1"/>
    </xf>
    <xf numFmtId="14" fontId="82" fillId="19" borderId="1" xfId="2" applyNumberFormat="1" applyFont="1" applyFill="1" applyBorder="1" applyAlignment="1">
      <alignment horizontal="center" vertical="center" wrapText="1" shrinkToFit="1"/>
    </xf>
    <xf numFmtId="14" fontId="82" fillId="19" borderId="1" xfId="1" applyNumberFormat="1" applyFont="1" applyFill="1" applyBorder="1" applyAlignment="1" applyProtection="1">
      <alignment horizontal="center" vertical="center" wrapText="1" shrinkToFit="1"/>
    </xf>
    <xf numFmtId="14" fontId="82" fillId="19" borderId="59" xfId="1" applyNumberFormat="1" applyFont="1" applyFill="1" applyBorder="1" applyAlignment="1" applyProtection="1">
      <alignment horizontal="center" vertical="center" wrapText="1" shrinkToFit="1"/>
    </xf>
    <xf numFmtId="14" fontId="25" fillId="19" borderId="70" xfId="2" applyNumberFormat="1" applyFont="1" applyFill="1" applyBorder="1" applyAlignment="1">
      <alignment horizontal="center" vertical="center" shrinkToFit="1"/>
    </xf>
    <xf numFmtId="14" fontId="25" fillId="19" borderId="1" xfId="2" applyNumberFormat="1" applyFont="1" applyFill="1" applyBorder="1" applyAlignment="1">
      <alignment horizontal="center" vertical="center" shrinkToFit="1"/>
    </xf>
    <xf numFmtId="14" fontId="25" fillId="19" borderId="59" xfId="2" applyNumberFormat="1" applyFont="1" applyFill="1" applyBorder="1" applyAlignment="1">
      <alignment horizontal="center" vertical="center" shrinkToFit="1"/>
    </xf>
    <xf numFmtId="14" fontId="82" fillId="19" borderId="59" xfId="2" applyNumberFormat="1" applyFont="1" applyFill="1" applyBorder="1" applyAlignment="1">
      <alignment horizontal="center" vertical="center" wrapText="1" shrinkToFit="1"/>
    </xf>
    <xf numFmtId="14" fontId="86" fillId="19" borderId="139" xfId="2" applyNumberFormat="1" applyFont="1" applyFill="1" applyBorder="1" applyAlignment="1">
      <alignment horizontal="center" vertical="center" wrapText="1"/>
    </xf>
    <xf numFmtId="14" fontId="86" fillId="19" borderId="140" xfId="2" applyNumberFormat="1" applyFont="1" applyFill="1" applyBorder="1" applyAlignment="1">
      <alignment horizontal="center" vertical="center" wrapText="1"/>
    </xf>
    <xf numFmtId="14" fontId="86" fillId="19" borderId="222" xfId="2" applyNumberFormat="1" applyFont="1" applyFill="1" applyBorder="1" applyAlignment="1">
      <alignment horizontal="center" vertical="center" wrapText="1"/>
    </xf>
    <xf numFmtId="0" fontId="106" fillId="19" borderId="76" xfId="2" applyFont="1" applyFill="1" applyBorder="1" applyAlignment="1">
      <alignment horizontal="center" vertical="center"/>
    </xf>
    <xf numFmtId="0" fontId="106" fillId="19" borderId="77" xfId="2" applyFont="1" applyFill="1" applyBorder="1" applyAlignment="1">
      <alignment horizontal="center" vertical="center"/>
    </xf>
    <xf numFmtId="0" fontId="106" fillId="19" borderId="275" xfId="2" applyFont="1" applyFill="1" applyBorder="1" applyAlignment="1">
      <alignment horizontal="center" vertical="center"/>
    </xf>
    <xf numFmtId="14" fontId="82" fillId="19" borderId="276" xfId="1" applyNumberFormat="1" applyFont="1" applyFill="1" applyBorder="1" applyAlignment="1" applyProtection="1">
      <alignment horizontal="center" vertical="center" shrinkToFit="1"/>
    </xf>
    <xf numFmtId="14" fontId="82" fillId="19" borderId="1" xfId="1" applyNumberFormat="1" applyFont="1" applyFill="1" applyBorder="1" applyAlignment="1" applyProtection="1">
      <alignment horizontal="center" vertical="center" shrinkToFit="1"/>
    </xf>
    <xf numFmtId="14" fontId="82" fillId="19" borderId="277" xfId="1" applyNumberFormat="1" applyFont="1" applyFill="1" applyBorder="1" applyAlignment="1" applyProtection="1">
      <alignment horizontal="center" vertical="center" shrinkToFit="1"/>
    </xf>
    <xf numFmtId="14" fontId="82" fillId="19" borderId="278" xfId="1" applyNumberFormat="1" applyFont="1" applyFill="1" applyBorder="1" applyAlignment="1" applyProtection="1">
      <alignment horizontal="center" vertical="center" shrinkToFit="1"/>
    </xf>
    <xf numFmtId="14" fontId="82" fillId="19" borderId="59" xfId="1" applyNumberFormat="1" applyFont="1" applyFill="1" applyBorder="1" applyAlignment="1" applyProtection="1">
      <alignment horizontal="center" vertical="center" shrinkToFit="1"/>
    </xf>
    <xf numFmtId="14" fontId="82" fillId="19" borderId="303" xfId="1" applyNumberFormat="1" applyFont="1" applyFill="1" applyBorder="1" applyAlignment="1" applyProtection="1">
      <alignment horizontal="center" vertical="center" wrapText="1"/>
    </xf>
    <xf numFmtId="14" fontId="82" fillId="19" borderId="68" xfId="1" applyNumberFormat="1" applyFont="1" applyFill="1" applyBorder="1" applyAlignment="1" applyProtection="1">
      <alignment horizontal="center" vertical="center" wrapText="1"/>
    </xf>
    <xf numFmtId="14" fontId="82" fillId="19" borderId="86" xfId="1" applyNumberFormat="1" applyFont="1" applyFill="1" applyBorder="1" applyAlignment="1" applyProtection="1">
      <alignment horizontal="center" vertical="center" wrapText="1"/>
    </xf>
    <xf numFmtId="14" fontId="86" fillId="19" borderId="64" xfId="2" applyNumberFormat="1" applyFont="1" applyFill="1" applyBorder="1" applyAlignment="1">
      <alignment horizontal="center" vertical="center" wrapText="1"/>
    </xf>
    <xf numFmtId="14" fontId="86" fillId="19" borderId="262" xfId="2" applyNumberFormat="1" applyFont="1" applyFill="1" applyBorder="1" applyAlignment="1">
      <alignment horizontal="center" vertical="center" wrapText="1"/>
    </xf>
    <xf numFmtId="14" fontId="86" fillId="19" borderId="263" xfId="2" applyNumberFormat="1" applyFont="1" applyFill="1" applyBorder="1" applyAlignment="1">
      <alignment horizontal="center" vertical="center" wrapText="1"/>
    </xf>
    <xf numFmtId="14" fontId="82" fillId="19" borderId="155" xfId="2" applyNumberFormat="1" applyFont="1" applyFill="1" applyBorder="1" applyAlignment="1">
      <alignment horizontal="center" vertical="center"/>
    </xf>
    <xf numFmtId="14" fontId="82" fillId="19" borderId="182" xfId="2" applyNumberFormat="1" applyFont="1" applyFill="1" applyBorder="1" applyAlignment="1">
      <alignment horizontal="center" vertical="center"/>
    </xf>
    <xf numFmtId="14" fontId="82" fillId="19" borderId="264" xfId="2" applyNumberFormat="1" applyFont="1" applyFill="1" applyBorder="1" applyAlignment="1">
      <alignment horizontal="center" vertical="center"/>
    </xf>
    <xf numFmtId="14" fontId="82" fillId="19" borderId="68" xfId="1" applyNumberFormat="1" applyFont="1" applyFill="1" applyBorder="1" applyAlignment="1" applyProtection="1">
      <alignment horizontal="left" vertical="center" wrapText="1" indent="1"/>
    </xf>
    <xf numFmtId="14" fontId="82" fillId="19" borderId="86" xfId="1" applyNumberFormat="1" applyFont="1" applyFill="1" applyBorder="1" applyAlignment="1" applyProtection="1">
      <alignment horizontal="left" vertical="center" wrapText="1" indent="1"/>
    </xf>
    <xf numFmtId="0" fontId="106" fillId="19" borderId="78" xfId="2" applyFont="1" applyFill="1" applyBorder="1" applyAlignment="1">
      <alignment horizontal="center" vertical="center"/>
    </xf>
    <xf numFmtId="14" fontId="162" fillId="19" borderId="265" xfId="0" applyNumberFormat="1" applyFont="1" applyFill="1" applyBorder="1" applyAlignment="1">
      <alignment horizontal="center" vertical="center" wrapText="1"/>
    </xf>
    <xf numFmtId="14" fontId="162" fillId="19" borderId="266" xfId="0" applyNumberFormat="1" applyFont="1" applyFill="1" applyBorder="1" applyAlignment="1">
      <alignment horizontal="center" vertical="center" wrapText="1"/>
    </xf>
    <xf numFmtId="14" fontId="82" fillId="19" borderId="150" xfId="1" applyNumberFormat="1" applyFont="1" applyFill="1" applyBorder="1" applyAlignment="1" applyProtection="1">
      <alignment horizontal="center" vertical="center" shrinkToFit="1"/>
    </xf>
    <xf numFmtId="14" fontId="82" fillId="19" borderId="151" xfId="1" applyNumberFormat="1" applyFont="1" applyFill="1" applyBorder="1" applyAlignment="1" applyProtection="1">
      <alignment horizontal="center" vertical="center" shrinkToFit="1"/>
    </xf>
    <xf numFmtId="14" fontId="86" fillId="19" borderId="270" xfId="2" applyNumberFormat="1" applyFont="1" applyFill="1" applyBorder="1" applyAlignment="1">
      <alignment horizontal="center" vertical="center"/>
    </xf>
    <xf numFmtId="14" fontId="86" fillId="19" borderId="271" xfId="2" applyNumberFormat="1" applyFont="1" applyFill="1" applyBorder="1" applyAlignment="1">
      <alignment horizontal="center" vertical="center"/>
    </xf>
    <xf numFmtId="14" fontId="86" fillId="19" borderId="272" xfId="2" applyNumberFormat="1" applyFont="1" applyFill="1" applyBorder="1" applyAlignment="1">
      <alignment horizontal="center" vertical="center"/>
    </xf>
    <xf numFmtId="0" fontId="87" fillId="19" borderId="284" xfId="2" applyFont="1" applyFill="1" applyBorder="1" applyAlignment="1">
      <alignment horizontal="center" vertical="center"/>
    </xf>
    <xf numFmtId="0" fontId="87" fillId="19" borderId="177" xfId="2" applyFont="1" applyFill="1" applyBorder="1" applyAlignment="1">
      <alignment horizontal="center" vertical="center"/>
    </xf>
    <xf numFmtId="0" fontId="185" fillId="42" borderId="0" xfId="2" applyFont="1" applyFill="1" applyAlignment="1">
      <alignment horizontal="left" vertical="center" wrapText="1"/>
    </xf>
    <xf numFmtId="0" fontId="6" fillId="0" borderId="0" xfId="2" applyAlignment="1">
      <alignment horizontal="center" vertical="center" wrapText="1"/>
    </xf>
    <xf numFmtId="0" fontId="76" fillId="28" borderId="0" xfId="2" applyFont="1" applyFill="1" applyAlignment="1">
      <alignment horizontal="left" vertical="center" wrapText="1"/>
    </xf>
    <xf numFmtId="0" fontId="76" fillId="28" borderId="0" xfId="2" applyFont="1" applyFill="1" applyAlignment="1">
      <alignment horizontal="left" vertical="center"/>
    </xf>
    <xf numFmtId="0" fontId="1" fillId="14" borderId="129" xfId="2" applyFont="1" applyFill="1" applyBorder="1" applyAlignment="1">
      <alignment vertical="top" wrapText="1"/>
    </xf>
    <xf numFmtId="0" fontId="6" fillId="0" borderId="124" xfId="2" applyBorder="1" applyAlignment="1">
      <alignment vertical="top" wrapText="1"/>
    </xf>
    <xf numFmtId="0" fontId="6" fillId="22" borderId="126" xfId="2" applyFill="1" applyBorder="1" applyAlignment="1">
      <alignment horizontal="left" vertical="center" wrapText="1"/>
    </xf>
    <xf numFmtId="0" fontId="6" fillId="22" borderId="50" xfId="2" applyFill="1" applyBorder="1" applyAlignment="1">
      <alignment horizontal="left" vertical="center" wrapText="1"/>
    </xf>
    <xf numFmtId="0" fontId="6" fillId="22" borderId="61" xfId="2" applyFill="1" applyBorder="1" applyAlignment="1">
      <alignment horizontal="left" vertical="center" wrapText="1"/>
    </xf>
    <xf numFmtId="0" fontId="1" fillId="23" borderId="126" xfId="2" applyFont="1" applyFill="1" applyBorder="1" applyAlignment="1">
      <alignment horizontal="left" vertical="center" wrapText="1"/>
    </xf>
    <xf numFmtId="0" fontId="1" fillId="23" borderId="125" xfId="2" applyFont="1" applyFill="1" applyBorder="1" applyAlignment="1">
      <alignment horizontal="left" vertical="center" wrapText="1"/>
    </xf>
    <xf numFmtId="0" fontId="8" fillId="23" borderId="50" xfId="1" applyFill="1" applyBorder="1" applyAlignment="1" applyProtection="1">
      <alignment horizontal="left" vertical="center"/>
    </xf>
    <xf numFmtId="0" fontId="6" fillId="23" borderId="60" xfId="2" applyFill="1" applyBorder="1" applyAlignment="1">
      <alignment horizontal="left" vertical="center"/>
    </xf>
    <xf numFmtId="0" fontId="1" fillId="2" borderId="127" xfId="2" applyFont="1" applyFill="1" applyBorder="1" applyAlignment="1">
      <alignment horizontal="left" vertical="top" wrapText="1"/>
    </xf>
    <xf numFmtId="0" fontId="1" fillId="2" borderId="124" xfId="2" applyFont="1" applyFill="1" applyBorder="1" applyAlignment="1">
      <alignment horizontal="left" vertical="top" wrapText="1"/>
    </xf>
    <xf numFmtId="0" fontId="1" fillId="2" borderId="127" xfId="2" applyFont="1" applyFill="1" applyBorder="1" applyAlignment="1">
      <alignment horizontal="left" vertical="center" wrapText="1"/>
    </xf>
    <xf numFmtId="0" fontId="1" fillId="2" borderId="124" xfId="2" applyFont="1" applyFill="1" applyBorder="1" applyAlignment="1">
      <alignment horizontal="left" vertical="center" wrapText="1"/>
    </xf>
    <xf numFmtId="0" fontId="6" fillId="2" borderId="187" xfId="2" applyFill="1" applyBorder="1" applyAlignment="1">
      <alignment horizontal="center" vertical="top" wrapText="1"/>
    </xf>
    <xf numFmtId="0" fontId="6" fillId="2" borderId="62" xfId="2" applyFill="1" applyBorder="1" applyAlignment="1">
      <alignment horizontal="center" vertical="top" wrapText="1"/>
    </xf>
    <xf numFmtId="0" fontId="6" fillId="2" borderId="128" xfId="2" applyFill="1" applyBorder="1" applyAlignment="1">
      <alignment horizontal="center" vertical="center" wrapText="1"/>
    </xf>
    <xf numFmtId="0" fontId="6" fillId="2" borderId="260" xfId="2" applyFill="1" applyBorder="1" applyAlignment="1">
      <alignment horizontal="center" vertical="center" wrapText="1"/>
    </xf>
    <xf numFmtId="0" fontId="66" fillId="21" borderId="293" xfId="0" applyFont="1" applyFill="1" applyBorder="1" applyAlignment="1">
      <alignment horizontal="left" vertical="center" wrapText="1"/>
    </xf>
    <xf numFmtId="0" fontId="6" fillId="21" borderId="296" xfId="1" applyFont="1" applyFill="1" applyBorder="1" applyAlignment="1" applyProtection="1">
      <alignment horizontal="left" vertical="top" wrapText="1"/>
    </xf>
    <xf numFmtId="0" fontId="6" fillId="21" borderId="297" xfId="1" applyFont="1" applyFill="1" applyBorder="1" applyAlignment="1" applyProtection="1">
      <alignment horizontal="left" vertical="top" wrapText="1"/>
    </xf>
    <xf numFmtId="0" fontId="6" fillId="21" borderId="61" xfId="1" applyFont="1" applyFill="1" applyBorder="1" applyAlignment="1" applyProtection="1">
      <alignment horizontal="left" vertical="top" wrapText="1"/>
    </xf>
    <xf numFmtId="0" fontId="6" fillId="21" borderId="62" xfId="1" applyFont="1" applyFill="1" applyBorder="1" applyAlignment="1" applyProtection="1">
      <alignment horizontal="left" vertical="top" wrapText="1"/>
    </xf>
    <xf numFmtId="0" fontId="76" fillId="5" borderId="230" xfId="2" applyFont="1" applyFill="1" applyBorder="1" applyAlignment="1">
      <alignment horizontal="center" vertical="center"/>
    </xf>
    <xf numFmtId="0" fontId="76" fillId="5" borderId="231" xfId="2" applyFont="1" applyFill="1" applyBorder="1" applyAlignment="1">
      <alignment horizontal="center" vertical="center"/>
    </xf>
    <xf numFmtId="0" fontId="76" fillId="5" borderId="232" xfId="2" applyFont="1" applyFill="1" applyBorder="1" applyAlignment="1">
      <alignment horizontal="center" vertical="center"/>
    </xf>
    <xf numFmtId="0" fontId="136" fillId="17" borderId="233" xfId="2" applyFont="1" applyFill="1" applyBorder="1" applyAlignment="1">
      <alignment horizontal="center" vertical="center" shrinkToFit="1"/>
    </xf>
    <xf numFmtId="0" fontId="136" fillId="17" borderId="216" xfId="2" applyFont="1" applyFill="1" applyBorder="1" applyAlignment="1">
      <alignment horizontal="center" vertical="center" shrinkToFit="1"/>
    </xf>
    <xf numFmtId="0" fontId="135" fillId="17" borderId="235" xfId="2" applyFont="1" applyFill="1" applyBorder="1" applyAlignment="1">
      <alignment horizontal="center" vertical="center" wrapText="1"/>
    </xf>
    <xf numFmtId="0" fontId="135" fillId="17" borderId="236" xfId="2" applyFont="1" applyFill="1" applyBorder="1" applyAlignment="1">
      <alignment horizontal="center" vertical="center" wrapText="1"/>
    </xf>
    <xf numFmtId="0" fontId="135" fillId="17" borderId="237" xfId="2" applyFont="1" applyFill="1" applyBorder="1" applyAlignment="1">
      <alignment horizontal="center" vertical="center" wrapText="1"/>
    </xf>
    <xf numFmtId="0" fontId="6" fillId="5" borderId="206" xfId="2" applyFill="1" applyBorder="1">
      <alignment vertical="center"/>
    </xf>
    <xf numFmtId="0" fontId="6" fillId="5" borderId="207" xfId="2" applyFill="1" applyBorder="1">
      <alignment vertical="center"/>
    </xf>
    <xf numFmtId="0" fontId="6" fillId="5" borderId="208" xfId="2" applyFill="1" applyBorder="1">
      <alignment vertical="center"/>
    </xf>
    <xf numFmtId="0" fontId="19" fillId="5" borderId="209" xfId="2" applyFont="1" applyFill="1" applyBorder="1" applyAlignment="1">
      <alignment horizontal="center" vertical="top" wrapText="1"/>
    </xf>
    <xf numFmtId="0" fontId="19" fillId="5" borderId="210" xfId="2" applyFont="1" applyFill="1" applyBorder="1" applyAlignment="1">
      <alignment horizontal="center" vertical="top" wrapText="1"/>
    </xf>
    <xf numFmtId="0" fontId="19" fillId="5" borderId="211" xfId="2" applyFont="1" applyFill="1" applyBorder="1" applyAlignment="1">
      <alignment horizontal="center" vertical="top" wrapText="1"/>
    </xf>
    <xf numFmtId="0" fontId="19" fillId="5" borderId="212" xfId="2" applyFont="1" applyFill="1" applyBorder="1" applyAlignment="1">
      <alignment horizontal="center" vertical="top" wrapText="1"/>
    </xf>
    <xf numFmtId="0" fontId="19" fillId="5" borderId="213" xfId="2" applyFont="1" applyFill="1" applyBorder="1" applyAlignment="1">
      <alignment horizontal="center" vertical="top" wrapText="1"/>
    </xf>
    <xf numFmtId="0" fontId="144" fillId="5" borderId="3" xfId="2" applyFont="1" applyFill="1" applyBorder="1" applyAlignment="1">
      <alignment vertical="top" wrapText="1"/>
    </xf>
    <xf numFmtId="0" fontId="6" fillId="5" borderId="0" xfId="2" applyFill="1" applyAlignment="1">
      <alignment vertical="top" wrapText="1"/>
    </xf>
    <xf numFmtId="0" fontId="6" fillId="5" borderId="4" xfId="2" applyFill="1" applyBorder="1" applyAlignment="1">
      <alignment vertical="top" wrapText="1"/>
    </xf>
    <xf numFmtId="0" fontId="88" fillId="5" borderId="3" xfId="2" applyFont="1" applyFill="1" applyBorder="1" applyAlignment="1">
      <alignment vertical="top" wrapText="1"/>
    </xf>
    <xf numFmtId="0" fontId="20" fillId="5" borderId="0" xfId="2" applyFont="1" applyFill="1" applyAlignment="1">
      <alignment vertical="top" wrapText="1"/>
    </xf>
    <xf numFmtId="0" fontId="20" fillId="5" borderId="4" xfId="2" applyFont="1" applyFill="1" applyBorder="1" applyAlignment="1">
      <alignment vertical="top" wrapText="1"/>
    </xf>
    <xf numFmtId="0" fontId="66" fillId="21" borderId="155" xfId="0" applyFont="1" applyFill="1" applyBorder="1" applyAlignment="1">
      <alignment horizontal="center" vertical="center"/>
    </xf>
    <xf numFmtId="0" fontId="66" fillId="21" borderId="63" xfId="0" applyFont="1" applyFill="1" applyBorder="1" applyAlignment="1">
      <alignment horizontal="center" vertical="center"/>
    </xf>
    <xf numFmtId="0" fontId="66" fillId="24" borderId="155" xfId="0" applyFont="1" applyFill="1" applyBorder="1" applyAlignment="1">
      <alignment horizontal="center" vertical="center"/>
    </xf>
    <xf numFmtId="0" fontId="66" fillId="24" borderId="63" xfId="0" applyFont="1" applyFill="1" applyBorder="1" applyAlignment="1">
      <alignment horizontal="center" vertical="center"/>
    </xf>
    <xf numFmtId="0" fontId="66" fillId="24" borderId="64" xfId="0" applyFont="1" applyFill="1" applyBorder="1" applyAlignment="1">
      <alignment horizontal="center" vertical="center"/>
    </xf>
    <xf numFmtId="0" fontId="66" fillId="33" borderId="156" xfId="0" applyFont="1" applyFill="1" applyBorder="1" applyAlignment="1">
      <alignment horizontal="center" vertical="center"/>
    </xf>
    <xf numFmtId="0" fontId="66" fillId="33" borderId="157" xfId="0" applyFont="1" applyFill="1" applyBorder="1" applyAlignment="1">
      <alignment horizontal="center" vertical="center"/>
    </xf>
    <xf numFmtId="0" fontId="66" fillId="21" borderId="156" xfId="0" applyFont="1" applyFill="1" applyBorder="1" applyAlignment="1">
      <alignment horizontal="center" vertical="center"/>
    </xf>
    <xf numFmtId="0" fontId="66" fillId="21" borderId="158" xfId="0" applyFont="1" applyFill="1" applyBorder="1" applyAlignment="1">
      <alignment horizontal="center" vertical="center"/>
    </xf>
    <xf numFmtId="0" fontId="66" fillId="21" borderId="159" xfId="0" applyFont="1" applyFill="1" applyBorder="1" applyAlignment="1">
      <alignment horizontal="center" vertical="center"/>
    </xf>
    <xf numFmtId="0" fontId="66" fillId="24" borderId="156" xfId="0" applyFont="1" applyFill="1" applyBorder="1" applyAlignment="1">
      <alignment horizontal="center" vertical="center"/>
    </xf>
    <xf numFmtId="0" fontId="66" fillId="24" borderId="158" xfId="0" applyFont="1" applyFill="1" applyBorder="1" applyAlignment="1">
      <alignment horizontal="center" vertical="center"/>
    </xf>
    <xf numFmtId="0" fontId="66" fillId="24" borderId="157" xfId="0" applyFont="1" applyFill="1" applyBorder="1" applyAlignment="1">
      <alignment horizontal="center" vertical="center"/>
    </xf>
    <xf numFmtId="0" fontId="23" fillId="17" borderId="0" xfId="19" applyFont="1" applyFill="1" applyAlignment="1">
      <alignment vertical="center" wrapText="1"/>
    </xf>
    <xf numFmtId="0" fontId="142" fillId="17" borderId="174" xfId="1" applyFont="1" applyFill="1" applyBorder="1" applyAlignment="1" applyProtection="1">
      <alignment horizontal="left" vertical="top" wrapText="1"/>
    </xf>
    <xf numFmtId="0" fontId="6" fillId="0" borderId="63" xfId="2" applyBorder="1" applyAlignment="1">
      <alignment horizontal="center" vertical="center"/>
    </xf>
    <xf numFmtId="0" fontId="6" fillId="0" borderId="0" xfId="2" applyAlignment="1">
      <alignment horizontal="center" vertical="center"/>
    </xf>
    <xf numFmtId="0" fontId="107" fillId="35" borderId="199" xfId="2" quotePrefix="1" applyFont="1" applyFill="1" applyBorder="1" applyAlignment="1">
      <alignment horizontal="center" vertical="center" wrapText="1" shrinkToFit="1"/>
    </xf>
    <xf numFmtId="0" fontId="28" fillId="35" borderId="200" xfId="2" applyFont="1" applyFill="1" applyBorder="1" applyAlignment="1">
      <alignment horizontal="center" vertical="center" shrinkToFit="1"/>
    </xf>
    <xf numFmtId="0" fontId="28" fillId="35" borderId="201" xfId="2" applyFont="1" applyFill="1" applyBorder="1" applyAlignment="1">
      <alignment horizontal="center" vertical="center" shrinkToFit="1"/>
    </xf>
    <xf numFmtId="0" fontId="8" fillId="17" borderId="236" xfId="1" applyFill="1" applyBorder="1" applyAlignment="1" applyProtection="1">
      <alignment horizontal="left" vertical="center" wrapText="1"/>
    </xf>
    <xf numFmtId="0" fontId="113" fillId="17" borderId="236" xfId="1" applyFont="1" applyFill="1" applyBorder="1" applyAlignment="1" applyProtection="1">
      <alignment horizontal="left" vertical="center" wrapText="1"/>
    </xf>
    <xf numFmtId="0" fontId="142" fillId="17" borderId="202" xfId="1" applyFont="1" applyFill="1" applyBorder="1" applyAlignment="1" applyProtection="1">
      <alignment horizontal="left" vertical="top" wrapText="1"/>
    </xf>
    <xf numFmtId="0" fontId="142" fillId="17" borderId="198" xfId="1" applyFont="1" applyFill="1" applyBorder="1" applyAlignment="1" applyProtection="1">
      <alignment horizontal="left" vertical="top" wrapText="1"/>
    </xf>
    <xf numFmtId="0" fontId="142" fillId="17" borderId="203" xfId="1" applyFont="1" applyFill="1" applyBorder="1" applyAlignment="1" applyProtection="1">
      <alignment horizontal="left" vertical="top" wrapText="1"/>
    </xf>
    <xf numFmtId="0" fontId="142" fillId="17" borderId="298" xfId="1" applyFont="1" applyFill="1" applyBorder="1" applyAlignment="1" applyProtection="1">
      <alignment horizontal="left" vertical="top" wrapText="1"/>
    </xf>
    <xf numFmtId="0" fontId="142" fillId="17" borderId="35" xfId="1" applyFont="1" applyFill="1" applyBorder="1" applyAlignment="1" applyProtection="1">
      <alignment horizontal="left" vertical="top" wrapText="1"/>
    </xf>
    <xf numFmtId="0" fontId="142" fillId="17" borderId="299" xfId="1" applyFont="1" applyFill="1" applyBorder="1" applyAlignment="1" applyProtection="1">
      <alignment horizontal="left" vertical="top" wrapText="1"/>
    </xf>
    <xf numFmtId="0" fontId="8" fillId="17" borderId="300" xfId="1" applyFill="1" applyBorder="1" applyAlignment="1" applyProtection="1">
      <alignment horizontal="left" vertical="center" wrapText="1"/>
    </xf>
    <xf numFmtId="0" fontId="8" fillId="17" borderId="301" xfId="1" applyFill="1" applyBorder="1" applyAlignment="1" applyProtection="1">
      <alignment horizontal="left" vertical="center" wrapText="1"/>
    </xf>
    <xf numFmtId="0" fontId="8" fillId="17" borderId="302" xfId="1" applyFill="1" applyBorder="1" applyAlignment="1" applyProtection="1">
      <alignment horizontal="left" vertical="center" wrapText="1"/>
    </xf>
    <xf numFmtId="0" fontId="107" fillId="24" borderId="199" xfId="2" quotePrefix="1" applyFont="1" applyFill="1" applyBorder="1" applyAlignment="1">
      <alignment horizontal="center" vertical="center" wrapText="1" shrinkToFit="1"/>
    </xf>
    <xf numFmtId="0" fontId="28" fillId="24" borderId="200" xfId="2" applyFont="1" applyFill="1" applyBorder="1" applyAlignment="1">
      <alignment horizontal="center" vertical="center" shrinkToFit="1"/>
    </xf>
    <xf numFmtId="0" fontId="28" fillId="24" borderId="201" xfId="2" applyFont="1" applyFill="1" applyBorder="1" applyAlignment="1">
      <alignment horizontal="center" vertical="center" shrinkToFit="1"/>
    </xf>
    <xf numFmtId="0" fontId="8" fillId="17" borderId="204" xfId="1" applyFill="1" applyBorder="1" applyAlignment="1" applyProtection="1">
      <alignment horizontal="left" vertical="top" wrapText="1"/>
    </xf>
    <xf numFmtId="0" fontId="8" fillId="17" borderId="134" xfId="1" applyFill="1" applyBorder="1" applyAlignment="1" applyProtection="1">
      <alignment horizontal="left" vertical="top" wrapText="1"/>
    </xf>
    <xf numFmtId="0" fontId="8" fillId="17" borderId="205" xfId="1" applyFill="1" applyBorder="1" applyAlignment="1" applyProtection="1">
      <alignment horizontal="left" vertical="top" wrapText="1"/>
    </xf>
    <xf numFmtId="0" fontId="113" fillId="17" borderId="202" xfId="1" applyFont="1" applyFill="1" applyBorder="1" applyAlignment="1" applyProtection="1">
      <alignment horizontal="left" vertical="top" wrapText="1"/>
    </xf>
    <xf numFmtId="0" fontId="113" fillId="17" borderId="198" xfId="1" applyFont="1" applyFill="1" applyBorder="1" applyAlignment="1" applyProtection="1">
      <alignment horizontal="left" vertical="top" wrapText="1"/>
    </xf>
    <xf numFmtId="0" fontId="113" fillId="17" borderId="203" xfId="1" applyFont="1" applyFill="1" applyBorder="1" applyAlignment="1" applyProtection="1">
      <alignment horizontal="left" vertical="top" wrapText="1"/>
    </xf>
    <xf numFmtId="0" fontId="107" fillId="24" borderId="199" xfId="2" applyFont="1" applyFill="1" applyBorder="1" applyAlignment="1">
      <alignment horizontal="center" vertical="center" wrapText="1" shrinkToFit="1"/>
    </xf>
    <xf numFmtId="0" fontId="182" fillId="17" borderId="202" xfId="1" applyFont="1" applyFill="1" applyBorder="1" applyAlignment="1" applyProtection="1">
      <alignment horizontal="left" vertical="top" wrapText="1"/>
    </xf>
    <xf numFmtId="0" fontId="182" fillId="17" borderId="198" xfId="1" applyFont="1" applyFill="1" applyBorder="1" applyAlignment="1" applyProtection="1">
      <alignment horizontal="left" vertical="top" wrapText="1"/>
    </xf>
    <xf numFmtId="0" fontId="182" fillId="17" borderId="203" xfId="1" applyFont="1" applyFill="1" applyBorder="1" applyAlignment="1" applyProtection="1">
      <alignment horizontal="left" vertical="top" wrapText="1"/>
    </xf>
    <xf numFmtId="0" fontId="149" fillId="40" borderId="135" xfId="2" applyFont="1" applyFill="1" applyBorder="1" applyAlignment="1">
      <alignment horizontal="center" vertical="center" shrinkToFit="1"/>
    </xf>
    <xf numFmtId="0" fontId="149" fillId="40" borderId="136" xfId="2" applyFont="1" applyFill="1" applyBorder="1" applyAlignment="1">
      <alignment horizontal="center" vertical="center" shrinkToFit="1"/>
    </xf>
    <xf numFmtId="0" fontId="149" fillId="40" borderId="137" xfId="2" applyFont="1" applyFill="1" applyBorder="1" applyAlignment="1">
      <alignment horizontal="center" vertical="center" shrinkToFit="1"/>
    </xf>
    <xf numFmtId="0" fontId="107" fillId="35" borderId="199" xfId="2" applyFont="1" applyFill="1" applyBorder="1" applyAlignment="1">
      <alignment horizontal="center" vertical="center" wrapText="1" shrinkToFit="1"/>
    </xf>
    <xf numFmtId="0" fontId="8" fillId="17" borderId="259" xfId="1" applyFill="1" applyBorder="1" applyAlignment="1" applyProtection="1">
      <alignment horizontal="left" vertical="center" wrapText="1"/>
    </xf>
    <xf numFmtId="0" fontId="113" fillId="17" borderId="259" xfId="1" applyFont="1" applyFill="1" applyBorder="1" applyAlignment="1" applyProtection="1">
      <alignment horizontal="left" vertical="center" wrapText="1"/>
    </xf>
    <xf numFmtId="178" fontId="82" fillId="3" borderId="140" xfId="2" applyNumberFormat="1" applyFont="1" applyFill="1" applyBorder="1" applyAlignment="1">
      <alignment horizontal="center" vertical="center"/>
    </xf>
    <xf numFmtId="178" fontId="82" fillId="3" borderId="140" xfId="0" applyNumberFormat="1" applyFont="1" applyFill="1" applyBorder="1" applyAlignment="1">
      <alignment horizontal="center" vertical="center"/>
    </xf>
    <xf numFmtId="178" fontId="82" fillId="3" borderId="141" xfId="0" applyNumberFormat="1" applyFont="1" applyFill="1" applyBorder="1" applyAlignment="1">
      <alignment horizontal="center" vertical="center"/>
    </xf>
    <xf numFmtId="178" fontId="82" fillId="3" borderId="139" xfId="2" applyNumberFormat="1" applyFont="1" applyFill="1" applyBorder="1" applyAlignment="1">
      <alignment horizontal="center" vertical="center"/>
    </xf>
  </cellXfs>
  <cellStyles count="26">
    <cellStyle name="Hyperlink" xfId="25" xr:uid="{00000000-000B-0000-0000-000008000000}"/>
    <cellStyle name="ハイパーリンク" xfId="1" builtinId="8"/>
    <cellStyle name="ハイパーリンク 2" xfId="23" xr:uid="{B5D3DB61-D240-4C3A-8915-4D98031A8B84}"/>
    <cellStyle name="標準" xfId="0" builtinId="0"/>
    <cellStyle name="標準 2" xfId="2" xr:uid="{00000000-0005-0000-0000-000002000000}"/>
    <cellStyle name="標準 2 2" xfId="3" xr:uid="{00000000-0005-0000-0000-000003000000}"/>
    <cellStyle name="標準 2 2 2" xfId="20" xr:uid="{1064B219-AC4F-414B-BDBF-39C21F29F659}"/>
    <cellStyle name="標準 2 2 2 2" xfId="21" xr:uid="{5F25B949-ADEE-42BE-8069-06F40D7FD504}"/>
    <cellStyle name="標準 3" xfId="4" xr:uid="{00000000-0005-0000-0000-000004000000}"/>
    <cellStyle name="標準 3 2" xfId="5" xr:uid="{00000000-0005-0000-0000-000005000000}"/>
    <cellStyle name="標準 3 2 2" xfId="6" xr:uid="{00000000-0005-0000-0000-000006000000}"/>
    <cellStyle name="標準 3 2 2 2" xfId="7" xr:uid="{00000000-0005-0000-0000-000007000000}"/>
    <cellStyle name="標準 4" xfId="8" xr:uid="{00000000-0005-0000-0000-000008000000}"/>
    <cellStyle name="標準 5" xfId="9" xr:uid="{00000000-0005-0000-0000-000009000000}"/>
    <cellStyle name="標準 6" xfId="10" xr:uid="{00000000-0005-0000-0000-00000A000000}"/>
    <cellStyle name="標準 6 2" xfId="11" xr:uid="{00000000-0005-0000-0000-00000B000000}"/>
    <cellStyle name="標準 6 2 2" xfId="12" xr:uid="{00000000-0005-0000-0000-00000C000000}"/>
    <cellStyle name="標準 6 2_2019-15" xfId="13" xr:uid="{00000000-0005-0000-0000-00000D000000}"/>
    <cellStyle name="標準 6_★2019-2" xfId="14" xr:uid="{00000000-0005-0000-0000-00000E000000}"/>
    <cellStyle name="標準 7" xfId="15" xr:uid="{00000000-0005-0000-0000-00000F000000}"/>
    <cellStyle name="標準 8" xfId="22" xr:uid="{E1CB95E9-5BB4-4D51-9DF8-AED85455084B}"/>
    <cellStyle name="標準 9" xfId="24" xr:uid="{4FCECFBE-A751-42FB-BF41-6CB6992F7569}"/>
    <cellStyle name="標準_H23-11 2" xfId="16" xr:uid="{00000000-0005-0000-0000-000010000000}"/>
    <cellStyle name="標準_H23-11_2019-4" xfId="17" xr:uid="{00000000-0005-0000-0000-000011000000}"/>
    <cellStyle name="標準_H23-11_2019-4 2" xfId="18" xr:uid="{00000000-0005-0000-0000-000012000000}"/>
    <cellStyle name="標準_H25-25 2 2" xfId="19" xr:uid="{00000000-0005-0000-0000-000013000000}"/>
  </cellStyles>
  <dxfs count="6">
    <dxf>
      <fill>
        <patternFill>
          <bgColor indexed="13"/>
        </patternFill>
      </fill>
    </dxf>
    <dxf>
      <fill>
        <patternFill>
          <bgColor indexed="51"/>
        </patternFill>
      </fill>
    </dxf>
    <dxf>
      <fill>
        <patternFill>
          <bgColor indexed="53"/>
        </patternFill>
      </fill>
    </dxf>
    <dxf>
      <fill>
        <patternFill>
          <bgColor indexed="13"/>
        </patternFill>
      </fill>
    </dxf>
    <dxf>
      <fill>
        <patternFill>
          <bgColor indexed="51"/>
        </patternFill>
      </fill>
    </dxf>
    <dxf>
      <fill>
        <patternFill>
          <bgColor indexed="53"/>
        </patternFill>
      </fill>
    </dxf>
  </dxfs>
  <tableStyles count="0" defaultTableStyle="TableStyleMedium2" defaultPivotStyle="PivotStyleLight16"/>
  <colors>
    <mruColors>
      <color rgb="FF6DDDF7"/>
      <color rgb="FF95F963"/>
      <color rgb="FFFFA3C2"/>
      <color rgb="FF6EF729"/>
      <color rgb="FFC8FCAE"/>
      <color rgb="FF3399FF"/>
      <color rgb="FFFFF5D5"/>
      <color rgb="FFFFFFCC"/>
      <color rgb="FF379B4F"/>
      <color rgb="FFFFD6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Structure" Target="richData/rdrichvaluestructure.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06/relationships/rdRichValue" Target="richData/rdrichvalue.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23" Type="http://schemas.microsoft.com/office/2022/10/relationships/richValueRel" Target="richData/richValueRel.xml"/><Relationship Id="rId10" Type="http://schemas.openxmlformats.org/officeDocument/2006/relationships/worksheet" Target="worksheets/sheet10.xml"/><Relationship Id="rId19"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25400">
          <a:noFill/>
        </a:ln>
      </c:spPr>
    </c:title>
    <c:autoTitleDeleted val="0"/>
    <c:plotArea>
      <c:layout>
        <c:manualLayout>
          <c:layoutTarget val="inner"/>
          <c:xMode val="edge"/>
          <c:yMode val="edge"/>
          <c:x val="0.15947137163410141"/>
          <c:y val="0.11424556074791462"/>
          <c:w val="0.5966202002527462"/>
          <c:h val="0.58117297615378161"/>
        </c:manualLayout>
      </c:layout>
      <c:lineChart>
        <c:grouping val="standard"/>
        <c:varyColors val="0"/>
        <c:ser>
          <c:idx val="1"/>
          <c:order val="0"/>
          <c:tx>
            <c:strRef>
              <c:f>'46 衛生教養'!$D$80</c:f>
              <c:strCache>
                <c:ptCount val="1"/>
                <c:pt idx="0">
                  <c:v>訪日外客数</c:v>
                </c:pt>
              </c:strCache>
            </c:strRef>
          </c:tx>
          <c:dPt>
            <c:idx val="23"/>
            <c:marker>
              <c:spPr>
                <a:solidFill>
                  <a:sysClr val="window" lastClr="FFFFFF"/>
                </a:solidFill>
                <a:ln>
                  <a:solidFill>
                    <a:schemeClr val="bg1"/>
                  </a:solidFill>
                  <a:prstDash val="sysDash"/>
                </a:ln>
              </c:spPr>
            </c:marker>
            <c:bubble3D val="0"/>
            <c:spPr>
              <a:ln>
                <a:solidFill>
                  <a:schemeClr val="bg1"/>
                </a:solidFill>
                <a:prstDash val="sysDash"/>
              </a:ln>
            </c:spPr>
            <c:extLst>
              <c:ext xmlns:c16="http://schemas.microsoft.com/office/drawing/2014/chart" uri="{C3380CC4-5D6E-409C-BE32-E72D297353CC}">
                <c16:uniqueId val="{00000001-277F-4583-8F26-A2A2A02A8803}"/>
              </c:ext>
            </c:extLst>
          </c:dPt>
          <c:cat>
            <c:strRef>
              <c:f>'46 衛生教養'!$C$80:$C$104</c:f>
              <c:strCache>
                <c:ptCount val="25"/>
                <c:pt idx="0">
                  <c:v>年</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3">
                  <c:v>2020</c:v>
                </c:pt>
                <c:pt idx="24">
                  <c:v>2030</c:v>
                </c:pt>
              </c:strCache>
            </c:strRef>
          </c:cat>
          <c:val>
            <c:numRef>
              <c:f>'46 衛生教養'!$D$81:$D$104</c:f>
              <c:numCache>
                <c:formatCode>#,##0</c:formatCode>
                <c:ptCount val="24"/>
                <c:pt idx="0">
                  <c:v>3837113</c:v>
                </c:pt>
                <c:pt idx="1">
                  <c:v>4218208</c:v>
                </c:pt>
                <c:pt idx="2">
                  <c:v>4106057</c:v>
                </c:pt>
                <c:pt idx="3">
                  <c:v>4437863</c:v>
                </c:pt>
                <c:pt idx="4">
                  <c:v>4757146</c:v>
                </c:pt>
                <c:pt idx="5">
                  <c:v>4771555</c:v>
                </c:pt>
                <c:pt idx="6">
                  <c:v>5238963</c:v>
                </c:pt>
                <c:pt idx="7">
                  <c:v>5211725</c:v>
                </c:pt>
                <c:pt idx="8">
                  <c:v>6137905</c:v>
                </c:pt>
                <c:pt idx="9">
                  <c:v>6727926</c:v>
                </c:pt>
                <c:pt idx="10">
                  <c:v>7334077</c:v>
                </c:pt>
                <c:pt idx="11">
                  <c:v>8346969</c:v>
                </c:pt>
                <c:pt idx="12">
                  <c:v>8350835</c:v>
                </c:pt>
                <c:pt idx="13">
                  <c:v>6789658</c:v>
                </c:pt>
                <c:pt idx="14">
                  <c:v>8611175</c:v>
                </c:pt>
                <c:pt idx="15">
                  <c:v>6218752</c:v>
                </c:pt>
                <c:pt idx="16">
                  <c:v>8358105</c:v>
                </c:pt>
                <c:pt idx="17">
                  <c:v>10363904</c:v>
                </c:pt>
                <c:pt idx="18">
                  <c:v>13413467</c:v>
                </c:pt>
                <c:pt idx="19">
                  <c:v>19737409</c:v>
                </c:pt>
                <c:pt idx="20">
                  <c:v>24039700</c:v>
                </c:pt>
                <c:pt idx="22" formatCode="#,##0_ ">
                  <c:v>40000000</c:v>
                </c:pt>
                <c:pt idx="23" formatCode="#,##0_ ">
                  <c:v>60000000</c:v>
                </c:pt>
              </c:numCache>
            </c:numRef>
          </c:val>
          <c:smooth val="0"/>
          <c:extLst>
            <c:ext xmlns:c16="http://schemas.microsoft.com/office/drawing/2014/chart" uri="{C3380CC4-5D6E-409C-BE32-E72D297353CC}">
              <c16:uniqueId val="{00000002-277F-4583-8F26-A2A2A02A8803}"/>
            </c:ext>
          </c:extLst>
        </c:ser>
        <c:dLbls>
          <c:showLegendKey val="0"/>
          <c:showVal val="0"/>
          <c:showCatName val="0"/>
          <c:showSerName val="0"/>
          <c:showPercent val="0"/>
          <c:showBubbleSize val="0"/>
        </c:dLbls>
        <c:marker val="1"/>
        <c:smooth val="0"/>
        <c:axId val="59157888"/>
        <c:axId val="59163776"/>
      </c:lineChart>
      <c:catAx>
        <c:axId val="59157888"/>
        <c:scaling>
          <c:orientation val="minMax"/>
        </c:scaling>
        <c:delete val="0"/>
        <c:axPos val="b"/>
        <c:numFmt formatCode="General" sourceLinked="1"/>
        <c:majorTickMark val="out"/>
        <c:minorTickMark val="none"/>
        <c:tickLblPos val="nextTo"/>
        <c:txPr>
          <a:bodyPr rot="0" vert="eaVert"/>
          <a:lstStyle/>
          <a:p>
            <a:pPr>
              <a:defRPr/>
            </a:pPr>
            <a:endParaRPr lang="ja-JP"/>
          </a:p>
        </c:txPr>
        <c:crossAx val="59163776"/>
        <c:crosses val="autoZero"/>
        <c:auto val="1"/>
        <c:lblAlgn val="ctr"/>
        <c:lblOffset val="100"/>
        <c:noMultiLvlLbl val="0"/>
      </c:catAx>
      <c:valAx>
        <c:axId val="59163776"/>
        <c:scaling>
          <c:orientation val="minMax"/>
        </c:scaling>
        <c:delete val="0"/>
        <c:axPos val="l"/>
        <c:majorGridlines/>
        <c:numFmt formatCode="#,##0_);[Red]\(#,##0\)" sourceLinked="0"/>
        <c:majorTickMark val="out"/>
        <c:minorTickMark val="none"/>
        <c:tickLblPos val="nextTo"/>
        <c:crossAx val="59157888"/>
        <c:crosses val="autoZero"/>
        <c:crossBetween val="between"/>
      </c:valAx>
    </c:plotArea>
    <c:legend>
      <c:legendPos val="r"/>
      <c:layout>
        <c:manualLayout>
          <c:xMode val="edge"/>
          <c:yMode val="edge"/>
          <c:x val="0.81359833310309893"/>
          <c:y val="0.20265815610258017"/>
          <c:w val="3.289473684210531E-2"/>
          <c:h val="5.9800664451827218E-2"/>
        </c:manualLayout>
      </c:layout>
      <c:overlay val="0"/>
    </c:legend>
    <c:plotVisOnly val="1"/>
    <c:dispBlanksAs val="gap"/>
    <c:showDLblsOverMax val="0"/>
  </c:chart>
  <c:printSettings>
    <c:headerFooter alignWithMargins="0"/>
    <c:pageMargins b="0.75000000000000089" l="0.70000000000000062" r="0.70000000000000062" t="0.75000000000000089" header="0.30000000000000032" footer="0.30000000000000032"/>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t>腸管出血性大腸菌</a:t>
            </a:r>
          </a:p>
        </c:rich>
      </c:tx>
      <c:layout>
        <c:manualLayout>
          <c:xMode val="edge"/>
          <c:yMode val="edge"/>
          <c:x val="0.36349963903190607"/>
          <c:y val="2.4798977492378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3822459675442242"/>
          <c:y val="2.5313967465744814E-2"/>
          <c:w val="0.77210613690956476"/>
          <c:h val="0.60984543598716823"/>
        </c:manualLayout>
      </c:layout>
      <c:lineChart>
        <c:grouping val="standard"/>
        <c:varyColors val="0"/>
        <c:ser>
          <c:idx val="9"/>
          <c:order val="0"/>
          <c:tx>
            <c:strRef>
              <c:f>'46　感染症統計'!$A$7</c:f>
              <c:strCache>
                <c:ptCount val="1"/>
                <c:pt idx="0">
                  <c:v>2025年</c:v>
                </c:pt>
              </c:strCache>
            </c:strRef>
          </c:tx>
          <c:spPr>
            <a:ln w="38100" cap="rnd">
              <a:solidFill>
                <a:srgbClr val="FF0000"/>
              </a:solidFill>
              <a:round/>
            </a:ln>
            <a:effectLst/>
          </c:spPr>
          <c:marker>
            <c:symbol val="circle"/>
            <c:size val="5"/>
            <c:spPr>
              <a:solidFill>
                <a:schemeClr val="accent4">
                  <a:lumMod val="60000"/>
                </a:schemeClr>
              </a:solidFill>
              <a:ln w="38100">
                <a:solidFill>
                  <a:srgbClr val="FF0000"/>
                </a:solidFill>
              </a:ln>
              <a:effectLst/>
            </c:spPr>
          </c:marker>
          <c:val>
            <c:numRef>
              <c:f>'46　感染症統計'!$B$7:$M$7</c:f>
              <c:numCache>
                <c:formatCode>General</c:formatCode>
                <c:ptCount val="12"/>
                <c:pt idx="0">
                  <c:v>142</c:v>
                </c:pt>
                <c:pt idx="1">
                  <c:v>95</c:v>
                </c:pt>
                <c:pt idx="2">
                  <c:v>86</c:v>
                </c:pt>
                <c:pt idx="3">
                  <c:v>111</c:v>
                </c:pt>
                <c:pt idx="4">
                  <c:v>217</c:v>
                </c:pt>
                <c:pt idx="5">
                  <c:v>308</c:v>
                </c:pt>
                <c:pt idx="6">
                  <c:v>838</c:v>
                </c:pt>
                <c:pt idx="7">
                  <c:v>716</c:v>
                </c:pt>
                <c:pt idx="8">
                  <c:v>645</c:v>
                </c:pt>
                <c:pt idx="9">
                  <c:v>641</c:v>
                </c:pt>
                <c:pt idx="10">
                  <c:v>148</c:v>
                </c:pt>
              </c:numCache>
            </c:numRef>
          </c:val>
          <c:smooth val="0"/>
          <c:extLst>
            <c:ext xmlns:c16="http://schemas.microsoft.com/office/drawing/2014/chart" uri="{C3380CC4-5D6E-409C-BE32-E72D297353CC}">
              <c16:uniqueId val="{00000000-258B-4D78-9FAF-C894CF0226E0}"/>
            </c:ext>
          </c:extLst>
        </c:ser>
        <c:ser>
          <c:idx val="6"/>
          <c:order val="1"/>
          <c:tx>
            <c:strRef>
              <c:f>'46　感染症統計'!$A$8</c:f>
              <c:strCache>
                <c:ptCount val="1"/>
                <c:pt idx="0">
                  <c:v>2024年</c:v>
                </c:pt>
              </c:strCache>
            </c:strRef>
          </c:tx>
          <c:spPr>
            <a:ln w="38100" cap="rnd">
              <a:solidFill>
                <a:srgbClr val="379B4F"/>
              </a:solidFill>
              <a:round/>
            </a:ln>
            <a:effectLst/>
          </c:spPr>
          <c:marker>
            <c:symbol val="circle"/>
            <c:size val="5"/>
            <c:spPr>
              <a:solidFill>
                <a:srgbClr val="FF0000"/>
              </a:solidFill>
              <a:ln w="38100">
                <a:solidFill>
                  <a:srgbClr val="379B4F"/>
                </a:solidFill>
              </a:ln>
              <a:effectLst/>
            </c:spPr>
          </c:marker>
          <c:val>
            <c:numRef>
              <c:f>'46　感染症統計'!$B$8:$M$8</c:f>
              <c:numCache>
                <c:formatCode>General</c:formatCode>
                <c:ptCount val="12"/>
                <c:pt idx="0">
                  <c:v>103</c:v>
                </c:pt>
                <c:pt idx="1">
                  <c:v>102</c:v>
                </c:pt>
                <c:pt idx="2">
                  <c:v>114</c:v>
                </c:pt>
                <c:pt idx="3">
                  <c:v>122</c:v>
                </c:pt>
                <c:pt idx="4">
                  <c:v>257</c:v>
                </c:pt>
                <c:pt idx="5">
                  <c:v>308</c:v>
                </c:pt>
                <c:pt idx="6">
                  <c:v>519</c:v>
                </c:pt>
                <c:pt idx="7">
                  <c:v>708</c:v>
                </c:pt>
                <c:pt idx="8">
                  <c:v>541</c:v>
                </c:pt>
                <c:pt idx="9">
                  <c:v>533</c:v>
                </c:pt>
                <c:pt idx="10">
                  <c:v>277</c:v>
                </c:pt>
                <c:pt idx="11">
                  <c:v>158</c:v>
                </c:pt>
              </c:numCache>
            </c:numRef>
          </c:val>
          <c:smooth val="0"/>
          <c:extLst>
            <c:ext xmlns:c16="http://schemas.microsoft.com/office/drawing/2014/chart" uri="{C3380CC4-5D6E-409C-BE32-E72D297353CC}">
              <c16:uniqueId val="{00000001-258B-4D78-9FAF-C894CF0226E0}"/>
            </c:ext>
          </c:extLst>
        </c:ser>
        <c:ser>
          <c:idx val="0"/>
          <c:order val="2"/>
          <c:tx>
            <c:strRef>
              <c:f>'46　感染症統計'!$A$9</c:f>
              <c:strCache>
                <c:ptCount val="1"/>
                <c:pt idx="0">
                  <c:v>2023年</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val>
            <c:numRef>
              <c:f>'46　感染症統計'!$B$9:$M$9</c:f>
              <c:numCache>
                <c:formatCode>#,##0_ </c:formatCode>
                <c:ptCount val="12"/>
                <c:pt idx="0" formatCode="General">
                  <c:v>84</c:v>
                </c:pt>
                <c:pt idx="1">
                  <c:v>62</c:v>
                </c:pt>
                <c:pt idx="2">
                  <c:v>99</c:v>
                </c:pt>
                <c:pt idx="3">
                  <c:v>112</c:v>
                </c:pt>
                <c:pt idx="4" formatCode="General">
                  <c:v>224</c:v>
                </c:pt>
                <c:pt idx="5" formatCode="General">
                  <c:v>526</c:v>
                </c:pt>
                <c:pt idx="6" formatCode="General">
                  <c:v>521</c:v>
                </c:pt>
                <c:pt idx="7">
                  <c:v>768</c:v>
                </c:pt>
                <c:pt idx="8">
                  <c:v>454</c:v>
                </c:pt>
                <c:pt idx="9">
                  <c:v>390</c:v>
                </c:pt>
                <c:pt idx="10">
                  <c:v>416</c:v>
                </c:pt>
                <c:pt idx="11" formatCode="General">
                  <c:v>154</c:v>
                </c:pt>
              </c:numCache>
            </c:numRef>
          </c:val>
          <c:smooth val="0"/>
          <c:extLst>
            <c:ext xmlns:c16="http://schemas.microsoft.com/office/drawing/2014/chart" uri="{C3380CC4-5D6E-409C-BE32-E72D297353CC}">
              <c16:uniqueId val="{00000002-258B-4D78-9FAF-C894CF0226E0}"/>
            </c:ext>
          </c:extLst>
        </c:ser>
        <c:ser>
          <c:idx val="1"/>
          <c:order val="3"/>
          <c:tx>
            <c:strRef>
              <c:f>'46　感染症統計'!$A$10</c:f>
              <c:strCache>
                <c:ptCount val="1"/>
                <c:pt idx="0">
                  <c:v>2022年</c:v>
                </c:pt>
              </c:strCache>
            </c:strRef>
          </c:tx>
          <c:spPr>
            <a:ln w="28575" cap="rnd">
              <a:solidFill>
                <a:schemeClr val="accent2"/>
              </a:solidFill>
              <a:round/>
            </a:ln>
            <a:effectLst/>
          </c:spPr>
          <c:marker>
            <c:symbol val="none"/>
          </c:marker>
          <c:val>
            <c:numRef>
              <c:f>'46　感染症統計'!$B$10:$M$10</c:f>
              <c:numCache>
                <c:formatCode>#,##0_ </c:formatCode>
                <c:ptCount val="12"/>
                <c:pt idx="0" formatCode="General">
                  <c:v>81</c:v>
                </c:pt>
                <c:pt idx="1">
                  <c:v>39</c:v>
                </c:pt>
                <c:pt idx="2">
                  <c:v>72</c:v>
                </c:pt>
                <c:pt idx="3" formatCode="General">
                  <c:v>89</c:v>
                </c:pt>
                <c:pt idx="4" formatCode="General">
                  <c:v>258</c:v>
                </c:pt>
                <c:pt idx="5" formatCode="General">
                  <c:v>416</c:v>
                </c:pt>
                <c:pt idx="6" formatCode="General">
                  <c:v>554</c:v>
                </c:pt>
                <c:pt idx="7" formatCode="General">
                  <c:v>568</c:v>
                </c:pt>
                <c:pt idx="8" formatCode="General">
                  <c:v>578</c:v>
                </c:pt>
                <c:pt idx="9" formatCode="General">
                  <c:v>337</c:v>
                </c:pt>
                <c:pt idx="10" formatCode="General">
                  <c:v>169</c:v>
                </c:pt>
                <c:pt idx="11" formatCode="General">
                  <c:v>168</c:v>
                </c:pt>
              </c:numCache>
            </c:numRef>
          </c:val>
          <c:smooth val="0"/>
          <c:extLst>
            <c:ext xmlns:c16="http://schemas.microsoft.com/office/drawing/2014/chart" uri="{C3380CC4-5D6E-409C-BE32-E72D297353CC}">
              <c16:uniqueId val="{00000003-258B-4D78-9FAF-C894CF0226E0}"/>
            </c:ext>
          </c:extLst>
        </c:ser>
        <c:ser>
          <c:idx val="2"/>
          <c:order val="4"/>
          <c:tx>
            <c:strRef>
              <c:f>'46　感染症統計'!$A$11</c:f>
              <c:strCache>
                <c:ptCount val="1"/>
                <c:pt idx="0">
                  <c:v>2021年</c:v>
                </c:pt>
              </c:strCache>
            </c:strRef>
          </c:tx>
          <c:spPr>
            <a:ln w="28575" cap="rnd">
              <a:solidFill>
                <a:schemeClr val="accent3"/>
              </a:solidFill>
              <a:round/>
            </a:ln>
            <a:effectLst/>
          </c:spPr>
          <c:marker>
            <c:symbol val="none"/>
          </c:marker>
          <c:val>
            <c:numRef>
              <c:f>'46　感染症統計'!$B$11:$M$11</c:f>
              <c:numCache>
                <c:formatCode>General</c:formatCode>
                <c:ptCount val="12"/>
                <c:pt idx="0">
                  <c:v>81</c:v>
                </c:pt>
                <c:pt idx="1">
                  <c:v>48</c:v>
                </c:pt>
                <c:pt idx="2">
                  <c:v>71</c:v>
                </c:pt>
                <c:pt idx="3">
                  <c:v>128</c:v>
                </c:pt>
                <c:pt idx="4">
                  <c:v>171</c:v>
                </c:pt>
                <c:pt idx="5">
                  <c:v>350</c:v>
                </c:pt>
                <c:pt idx="6">
                  <c:v>569</c:v>
                </c:pt>
                <c:pt idx="7">
                  <c:v>553</c:v>
                </c:pt>
                <c:pt idx="8">
                  <c:v>458</c:v>
                </c:pt>
                <c:pt idx="9">
                  <c:v>306</c:v>
                </c:pt>
                <c:pt idx="10">
                  <c:v>221</c:v>
                </c:pt>
                <c:pt idx="11">
                  <c:v>229</c:v>
                </c:pt>
              </c:numCache>
            </c:numRef>
          </c:val>
          <c:smooth val="0"/>
          <c:extLst>
            <c:ext xmlns:c16="http://schemas.microsoft.com/office/drawing/2014/chart" uri="{C3380CC4-5D6E-409C-BE32-E72D297353CC}">
              <c16:uniqueId val="{00000004-258B-4D78-9FAF-C894CF0226E0}"/>
            </c:ext>
          </c:extLst>
        </c:ser>
        <c:ser>
          <c:idx val="5"/>
          <c:order val="5"/>
          <c:tx>
            <c:strRef>
              <c:f>'46　感染症統計'!$A$12</c:f>
              <c:strCache>
                <c:ptCount val="1"/>
                <c:pt idx="0">
                  <c:v>2020年</c:v>
                </c:pt>
              </c:strCache>
            </c:strRef>
          </c:tx>
          <c:spPr>
            <a:ln w="28575" cap="rnd">
              <a:solidFill>
                <a:schemeClr val="accent6"/>
              </a:solidFill>
              <a:round/>
            </a:ln>
            <a:effectLst/>
          </c:spPr>
          <c:marker>
            <c:symbol val="none"/>
          </c:marker>
          <c:val>
            <c:numRef>
              <c:f>'46　感染症統計'!$B$12:$M$12</c:f>
              <c:numCache>
                <c:formatCode>General</c:formatCode>
                <c:ptCount val="12"/>
                <c:pt idx="0">
                  <c:v>112</c:v>
                </c:pt>
                <c:pt idx="1">
                  <c:v>85</c:v>
                </c:pt>
                <c:pt idx="2">
                  <c:v>60</c:v>
                </c:pt>
                <c:pt idx="3">
                  <c:v>97</c:v>
                </c:pt>
                <c:pt idx="4">
                  <c:v>95</c:v>
                </c:pt>
                <c:pt idx="5">
                  <c:v>305</c:v>
                </c:pt>
                <c:pt idx="6">
                  <c:v>544</c:v>
                </c:pt>
                <c:pt idx="7">
                  <c:v>449</c:v>
                </c:pt>
                <c:pt idx="8">
                  <c:v>475</c:v>
                </c:pt>
                <c:pt idx="9">
                  <c:v>505</c:v>
                </c:pt>
                <c:pt idx="10">
                  <c:v>219</c:v>
                </c:pt>
                <c:pt idx="11" formatCode="#,##0_ ">
                  <c:v>98</c:v>
                </c:pt>
              </c:numCache>
            </c:numRef>
          </c:val>
          <c:smooth val="0"/>
          <c:extLst>
            <c:ext xmlns:c16="http://schemas.microsoft.com/office/drawing/2014/chart" uri="{C3380CC4-5D6E-409C-BE32-E72D297353CC}">
              <c16:uniqueId val="{00000005-258B-4D78-9FAF-C894CF0226E0}"/>
            </c:ext>
          </c:extLst>
        </c:ser>
        <c:dLbls>
          <c:showLegendKey val="0"/>
          <c:showVal val="0"/>
          <c:showCatName val="0"/>
          <c:showSerName val="0"/>
          <c:showPercent val="0"/>
          <c:showBubbleSize val="0"/>
        </c:dLbls>
        <c:marker val="1"/>
        <c:smooth val="0"/>
        <c:axId val="473875992"/>
        <c:axId val="473875208"/>
      </c:lineChart>
      <c:catAx>
        <c:axId val="47387599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73875208"/>
        <c:crosses val="autoZero"/>
        <c:auto val="1"/>
        <c:lblAlgn val="ctr"/>
        <c:lblOffset val="100"/>
        <c:noMultiLvlLbl val="0"/>
      </c:catAx>
      <c:valAx>
        <c:axId val="473875208"/>
        <c:scaling>
          <c:orientation val="minMax"/>
          <c:max val="1400"/>
        </c:scaling>
        <c:delete val="0"/>
        <c:axPos val="l"/>
        <c:majorGridlines>
          <c:spPr>
            <a:ln w="9525" cap="flat" cmpd="sng" algn="ctr">
              <a:solidFill>
                <a:schemeClr val="tx1">
                  <a:lumMod val="15000"/>
                  <a:lumOff val="85000"/>
                </a:schemeClr>
              </a:solidFill>
              <a:round/>
            </a:ln>
            <a:effectLst/>
          </c:spPr>
        </c:majorGridlines>
        <c:title>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ja-JP"/>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73875992"/>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ja-JP"/>
          </a:p>
        </c:txPr>
      </c:dTable>
      <c:spPr>
        <a:noFill/>
        <a:ln>
          <a:noFill/>
        </a:ln>
        <a:effectLst/>
      </c:spPr>
    </c:plotArea>
    <c:legend>
      <c:legendPos val="b"/>
      <c:layout>
        <c:manualLayout>
          <c:xMode val="edge"/>
          <c:yMode val="edge"/>
          <c:x val="0.87538985472520936"/>
          <c:y val="1.0689411766239484E-2"/>
          <c:w val="0.1187992146550145"/>
          <c:h val="0.48126258319837928"/>
        </c:manualLayout>
      </c:layout>
      <c:overlay val="0"/>
      <c:spPr>
        <a:noFill/>
        <a:ln>
          <a:solidFill>
            <a:schemeClr val="accent1"/>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細菌性赤痢菌</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2747074113369755"/>
          <c:y val="5.692857851974642E-2"/>
          <c:w val="0.70100967673797776"/>
          <c:h val="0.62589415129079018"/>
        </c:manualLayout>
      </c:layout>
      <c:lineChart>
        <c:grouping val="standard"/>
        <c:varyColors val="0"/>
        <c:ser>
          <c:idx val="6"/>
          <c:order val="0"/>
          <c:tx>
            <c:strRef>
              <c:f>'46　感染症統計'!$P$7</c:f>
              <c:strCache>
                <c:ptCount val="1"/>
                <c:pt idx="0">
                  <c:v>2025年</c:v>
                </c:pt>
              </c:strCache>
            </c:strRef>
          </c:tx>
          <c:spPr>
            <a:ln w="38100" cap="rnd">
              <a:solidFill>
                <a:srgbClr val="FF0000"/>
              </a:solidFill>
              <a:round/>
            </a:ln>
            <a:effectLst/>
          </c:spPr>
          <c:marker>
            <c:symbol val="none"/>
          </c:marker>
          <c:val>
            <c:numRef>
              <c:f>'46　感染症統計'!$Q$7:$AB$7</c:f>
              <c:numCache>
                <c:formatCode>#,##0_ </c:formatCode>
                <c:ptCount val="12"/>
                <c:pt idx="0">
                  <c:v>2</c:v>
                </c:pt>
                <c:pt idx="1">
                  <c:v>4</c:v>
                </c:pt>
                <c:pt idx="2">
                  <c:v>6</c:v>
                </c:pt>
                <c:pt idx="3">
                  <c:v>4</c:v>
                </c:pt>
                <c:pt idx="4">
                  <c:v>8</c:v>
                </c:pt>
                <c:pt idx="5">
                  <c:v>0</c:v>
                </c:pt>
                <c:pt idx="6">
                  <c:v>5</c:v>
                </c:pt>
                <c:pt idx="7">
                  <c:v>7</c:v>
                </c:pt>
                <c:pt idx="8">
                  <c:v>5</c:v>
                </c:pt>
                <c:pt idx="9">
                  <c:v>8</c:v>
                </c:pt>
                <c:pt idx="10">
                  <c:v>1</c:v>
                </c:pt>
              </c:numCache>
            </c:numRef>
          </c:val>
          <c:smooth val="0"/>
          <c:extLst>
            <c:ext xmlns:c16="http://schemas.microsoft.com/office/drawing/2014/chart" uri="{C3380CC4-5D6E-409C-BE32-E72D297353CC}">
              <c16:uniqueId val="{00000000-1B18-4E7B-939D-82A450FC20BD}"/>
            </c:ext>
          </c:extLst>
        </c:ser>
        <c:ser>
          <c:idx val="0"/>
          <c:order val="1"/>
          <c:tx>
            <c:strRef>
              <c:f>'46　感染症統計'!$P$8</c:f>
              <c:strCache>
                <c:ptCount val="1"/>
                <c:pt idx="0">
                  <c:v>2024年</c:v>
                </c:pt>
              </c:strCache>
            </c:strRef>
          </c:tx>
          <c:spPr>
            <a:ln w="19050" cap="rnd">
              <a:solidFill>
                <a:srgbClr val="00B050"/>
              </a:solidFill>
              <a:round/>
            </a:ln>
            <a:effectLst/>
          </c:spPr>
          <c:marker>
            <c:symbol val="none"/>
          </c:marker>
          <c:val>
            <c:numRef>
              <c:f>'46　感染症統計'!$Q$8:$AB$8</c:f>
              <c:numCache>
                <c:formatCode>General</c:formatCode>
                <c:ptCount val="12"/>
                <c:pt idx="0" formatCode="#,##0_ ">
                  <c:v>4</c:v>
                </c:pt>
                <c:pt idx="1">
                  <c:v>4</c:v>
                </c:pt>
                <c:pt idx="2">
                  <c:v>4</c:v>
                </c:pt>
                <c:pt idx="3">
                  <c:v>8</c:v>
                </c:pt>
                <c:pt idx="4">
                  <c:v>1</c:v>
                </c:pt>
                <c:pt idx="5">
                  <c:v>2</c:v>
                </c:pt>
                <c:pt idx="6">
                  <c:v>6</c:v>
                </c:pt>
                <c:pt idx="7">
                  <c:v>21</c:v>
                </c:pt>
                <c:pt idx="8">
                  <c:v>12</c:v>
                </c:pt>
                <c:pt idx="9">
                  <c:v>8</c:v>
                </c:pt>
                <c:pt idx="10">
                  <c:v>0</c:v>
                </c:pt>
                <c:pt idx="11">
                  <c:v>4</c:v>
                </c:pt>
              </c:numCache>
            </c:numRef>
          </c:val>
          <c:smooth val="0"/>
          <c:extLst>
            <c:ext xmlns:c16="http://schemas.microsoft.com/office/drawing/2014/chart" uri="{C3380CC4-5D6E-409C-BE32-E72D297353CC}">
              <c16:uniqueId val="{00000001-1B18-4E7B-939D-82A450FC20BD}"/>
            </c:ext>
          </c:extLst>
        </c:ser>
        <c:ser>
          <c:idx val="1"/>
          <c:order val="2"/>
          <c:tx>
            <c:strRef>
              <c:f>'46　感染症統計'!$P$9</c:f>
              <c:strCache>
                <c:ptCount val="1"/>
                <c:pt idx="0">
                  <c:v>2023年</c:v>
                </c:pt>
              </c:strCache>
            </c:strRef>
          </c:tx>
          <c:spPr>
            <a:ln w="28575" cap="rnd">
              <a:solidFill>
                <a:schemeClr val="accent2"/>
              </a:solidFill>
              <a:round/>
            </a:ln>
            <a:effectLst/>
          </c:spPr>
          <c:marker>
            <c:symbol val="none"/>
          </c:marker>
          <c:val>
            <c:numRef>
              <c:f>'46　感染症統計'!$Q$9:$AB$9</c:f>
              <c:numCache>
                <c:formatCode>#,##0_ </c:formatCode>
                <c:ptCount val="12"/>
                <c:pt idx="0" formatCode="General">
                  <c:v>1</c:v>
                </c:pt>
                <c:pt idx="1">
                  <c:v>1</c:v>
                </c:pt>
                <c:pt idx="2">
                  <c:v>4</c:v>
                </c:pt>
                <c:pt idx="3">
                  <c:v>2</c:v>
                </c:pt>
                <c:pt idx="4">
                  <c:v>2</c:v>
                </c:pt>
                <c:pt idx="5">
                  <c:v>7</c:v>
                </c:pt>
                <c:pt idx="6">
                  <c:v>7</c:v>
                </c:pt>
                <c:pt idx="7">
                  <c:v>3</c:v>
                </c:pt>
                <c:pt idx="8">
                  <c:v>1</c:v>
                </c:pt>
                <c:pt idx="9">
                  <c:v>7</c:v>
                </c:pt>
                <c:pt idx="10">
                  <c:v>7</c:v>
                </c:pt>
                <c:pt idx="11" formatCode="General">
                  <c:v>5</c:v>
                </c:pt>
              </c:numCache>
            </c:numRef>
          </c:val>
          <c:smooth val="0"/>
          <c:extLst>
            <c:ext xmlns:c16="http://schemas.microsoft.com/office/drawing/2014/chart" uri="{C3380CC4-5D6E-409C-BE32-E72D297353CC}">
              <c16:uniqueId val="{00000002-1B18-4E7B-939D-82A450FC20BD}"/>
            </c:ext>
          </c:extLst>
        </c:ser>
        <c:ser>
          <c:idx val="2"/>
          <c:order val="3"/>
          <c:tx>
            <c:strRef>
              <c:f>'46　感染症統計'!$P$10</c:f>
              <c:strCache>
                <c:ptCount val="1"/>
                <c:pt idx="0">
                  <c:v>2022年</c:v>
                </c:pt>
              </c:strCache>
            </c:strRef>
          </c:tx>
          <c:spPr>
            <a:ln w="28575" cap="rnd">
              <a:solidFill>
                <a:schemeClr val="accent3"/>
              </a:solidFill>
              <a:round/>
            </a:ln>
            <a:effectLst/>
          </c:spPr>
          <c:marker>
            <c:symbol val="none"/>
          </c:marker>
          <c:val>
            <c:numRef>
              <c:f>'46　感染症統計'!$Q$10:$AB$10</c:f>
              <c:numCache>
                <c:formatCode>#,##0_ </c:formatCode>
                <c:ptCount val="12"/>
                <c:pt idx="0" formatCode="General">
                  <c:v>0</c:v>
                </c:pt>
                <c:pt idx="1">
                  <c:v>5</c:v>
                </c:pt>
                <c:pt idx="2">
                  <c:v>4</c:v>
                </c:pt>
                <c:pt idx="3">
                  <c:v>1</c:v>
                </c:pt>
                <c:pt idx="4">
                  <c:v>1</c:v>
                </c:pt>
                <c:pt idx="5">
                  <c:v>1</c:v>
                </c:pt>
                <c:pt idx="6">
                  <c:v>1</c:v>
                </c:pt>
                <c:pt idx="7">
                  <c:v>1</c:v>
                </c:pt>
                <c:pt idx="8" formatCode="General">
                  <c:v>0</c:v>
                </c:pt>
                <c:pt idx="9" formatCode="General">
                  <c:v>0</c:v>
                </c:pt>
                <c:pt idx="10" formatCode="General">
                  <c:v>0</c:v>
                </c:pt>
                <c:pt idx="11" formatCode="General">
                  <c:v>2</c:v>
                </c:pt>
              </c:numCache>
            </c:numRef>
          </c:val>
          <c:smooth val="0"/>
          <c:extLst>
            <c:ext xmlns:c16="http://schemas.microsoft.com/office/drawing/2014/chart" uri="{C3380CC4-5D6E-409C-BE32-E72D297353CC}">
              <c16:uniqueId val="{00000003-1B18-4E7B-939D-82A450FC20BD}"/>
            </c:ext>
          </c:extLst>
        </c:ser>
        <c:ser>
          <c:idx val="3"/>
          <c:order val="4"/>
          <c:tx>
            <c:strRef>
              <c:f>'46　感染症統計'!$P$11</c:f>
              <c:strCache>
                <c:ptCount val="1"/>
                <c:pt idx="0">
                  <c:v>2021年</c:v>
                </c:pt>
              </c:strCache>
            </c:strRef>
          </c:tx>
          <c:spPr>
            <a:ln w="28575" cap="rnd">
              <a:solidFill>
                <a:schemeClr val="accent4"/>
              </a:solidFill>
              <a:round/>
            </a:ln>
            <a:effectLst/>
          </c:spPr>
          <c:marker>
            <c:symbol val="none"/>
          </c:marker>
          <c:val>
            <c:numRef>
              <c:f>'46　感染症統計'!$Q$11:$AB$11</c:f>
              <c:numCache>
                <c:formatCode>#,##0_ </c:formatCode>
                <c:ptCount val="12"/>
                <c:pt idx="0">
                  <c:v>1</c:v>
                </c:pt>
                <c:pt idx="1">
                  <c:v>2</c:v>
                </c:pt>
                <c:pt idx="2">
                  <c:v>1</c:v>
                </c:pt>
                <c:pt idx="3">
                  <c:v>0</c:v>
                </c:pt>
                <c:pt idx="4">
                  <c:v>0</c:v>
                </c:pt>
                <c:pt idx="5">
                  <c:v>0</c:v>
                </c:pt>
                <c:pt idx="6">
                  <c:v>1</c:v>
                </c:pt>
                <c:pt idx="7">
                  <c:v>1</c:v>
                </c:pt>
                <c:pt idx="8">
                  <c:v>0</c:v>
                </c:pt>
                <c:pt idx="9">
                  <c:v>1</c:v>
                </c:pt>
                <c:pt idx="10">
                  <c:v>0</c:v>
                </c:pt>
                <c:pt idx="11">
                  <c:v>0</c:v>
                </c:pt>
              </c:numCache>
            </c:numRef>
          </c:val>
          <c:smooth val="0"/>
          <c:extLst>
            <c:ext xmlns:c16="http://schemas.microsoft.com/office/drawing/2014/chart" uri="{C3380CC4-5D6E-409C-BE32-E72D297353CC}">
              <c16:uniqueId val="{00000004-1B18-4E7B-939D-82A450FC20BD}"/>
            </c:ext>
          </c:extLst>
        </c:ser>
        <c:ser>
          <c:idx val="5"/>
          <c:order val="5"/>
          <c:tx>
            <c:strRef>
              <c:f>'46　感染症統計'!$P$12</c:f>
              <c:strCache>
                <c:ptCount val="1"/>
                <c:pt idx="0">
                  <c:v>2020年</c:v>
                </c:pt>
              </c:strCache>
            </c:strRef>
          </c:tx>
          <c:spPr>
            <a:ln w="28575" cap="rnd">
              <a:solidFill>
                <a:schemeClr val="accent6"/>
              </a:solidFill>
              <a:round/>
            </a:ln>
            <a:effectLst/>
          </c:spPr>
          <c:marker>
            <c:symbol val="none"/>
          </c:marker>
          <c:val>
            <c:numRef>
              <c:f>'46　感染症統計'!$Q$12:$AB$12</c:f>
              <c:numCache>
                <c:formatCode>#,##0_ </c:formatCode>
                <c:ptCount val="12"/>
                <c:pt idx="0">
                  <c:v>16</c:v>
                </c:pt>
                <c:pt idx="1">
                  <c:v>1</c:v>
                </c:pt>
                <c:pt idx="2">
                  <c:v>19</c:v>
                </c:pt>
                <c:pt idx="3">
                  <c:v>3</c:v>
                </c:pt>
                <c:pt idx="4">
                  <c:v>13</c:v>
                </c:pt>
                <c:pt idx="5">
                  <c:v>1</c:v>
                </c:pt>
                <c:pt idx="6">
                  <c:v>2</c:v>
                </c:pt>
                <c:pt idx="7">
                  <c:v>2</c:v>
                </c:pt>
                <c:pt idx="8">
                  <c:v>0</c:v>
                </c:pt>
                <c:pt idx="9">
                  <c:v>24</c:v>
                </c:pt>
                <c:pt idx="10">
                  <c:v>4</c:v>
                </c:pt>
                <c:pt idx="11">
                  <c:v>2</c:v>
                </c:pt>
              </c:numCache>
            </c:numRef>
          </c:val>
          <c:smooth val="0"/>
          <c:extLst>
            <c:ext xmlns:c16="http://schemas.microsoft.com/office/drawing/2014/chart" uri="{C3380CC4-5D6E-409C-BE32-E72D297353CC}">
              <c16:uniqueId val="{00000005-1B18-4E7B-939D-82A450FC20BD}"/>
            </c:ext>
          </c:extLst>
        </c:ser>
        <c:dLbls>
          <c:showLegendKey val="0"/>
          <c:showVal val="0"/>
          <c:showCatName val="0"/>
          <c:showSerName val="0"/>
          <c:showPercent val="0"/>
          <c:showBubbleSize val="0"/>
        </c:dLbls>
        <c:smooth val="0"/>
        <c:axId val="473874032"/>
        <c:axId val="473874424"/>
      </c:lineChart>
      <c:catAx>
        <c:axId val="473874032"/>
        <c:scaling>
          <c:orientation val="minMax"/>
        </c:scaling>
        <c:delete val="1"/>
        <c:axPos val="b"/>
        <c:numFmt formatCode="General" sourceLinked="1"/>
        <c:majorTickMark val="none"/>
        <c:minorTickMark val="none"/>
        <c:tickLblPos val="nextTo"/>
        <c:crossAx val="473874424"/>
        <c:crosses val="autoZero"/>
        <c:auto val="0"/>
        <c:lblAlgn val="ctr"/>
        <c:lblOffset val="100"/>
        <c:noMultiLvlLbl val="0"/>
      </c:catAx>
      <c:valAx>
        <c:axId val="473874424"/>
        <c:scaling>
          <c:orientation val="minMax"/>
          <c:max val="30"/>
        </c:scaling>
        <c:delete val="0"/>
        <c:axPos val="r"/>
        <c:majorGridlines>
          <c:spPr>
            <a:ln w="9525" cap="flat" cmpd="sng" algn="ctr">
              <a:solidFill>
                <a:schemeClr val="tx1">
                  <a:lumMod val="15000"/>
                  <a:lumOff val="85000"/>
                </a:schemeClr>
              </a:solidFill>
              <a:round/>
            </a:ln>
            <a:effectLst/>
          </c:spPr>
        </c:majorGridlines>
        <c:numFmt formatCode="#,##0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73874032"/>
        <c:crosses val="max"/>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ja-JP"/>
          </a:p>
        </c:txPr>
      </c:dTable>
      <c:spPr>
        <a:noFill/>
        <a:ln>
          <a:noFill/>
        </a:ln>
        <a:effectLst/>
      </c:spPr>
    </c:plotArea>
    <c:legend>
      <c:legendPos val="b"/>
      <c:layout>
        <c:manualLayout>
          <c:xMode val="edge"/>
          <c:yMode val="edge"/>
          <c:x val="0.87850136558176928"/>
          <c:y val="8.9866993536922485E-2"/>
          <c:w val="0.12149863441823069"/>
          <c:h val="0.51339236753271933"/>
        </c:manualLayout>
      </c:layout>
      <c:overlay val="0"/>
      <c:spPr>
        <a:noFill/>
        <a:ln>
          <a:solidFill>
            <a:schemeClr val="accent3">
              <a:lumMod val="50000"/>
            </a:schemeClr>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_rels/drawing3.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gif"/></Relationships>
</file>

<file path=xl/drawings/_rels/drawing4.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8.png"/><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2" Type="http://schemas.openxmlformats.org/officeDocument/2006/relationships/image" Target="../media/image11.png"/><Relationship Id="rId1" Type="http://schemas.openxmlformats.org/officeDocument/2006/relationships/image" Target="../media/image10.png"/></Relationships>
</file>

<file path=xl/drawings/_rels/drawing7.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2.png"/></Relationships>
</file>

<file path=xl/drawings/drawing1.xml><?xml version="1.0" encoding="utf-8"?>
<xdr:wsDr xmlns:xdr="http://schemas.openxmlformats.org/drawingml/2006/spreadsheetDrawing" xmlns:a="http://schemas.openxmlformats.org/drawingml/2006/main">
  <xdr:twoCellAnchor>
    <xdr:from>
      <xdr:col>1</xdr:col>
      <xdr:colOff>0</xdr:colOff>
      <xdr:row>23</xdr:row>
      <xdr:rowOff>76200</xdr:rowOff>
    </xdr:from>
    <xdr:to>
      <xdr:col>6</xdr:col>
      <xdr:colOff>28575</xdr:colOff>
      <xdr:row>29</xdr:row>
      <xdr:rowOff>9525</xdr:rowOff>
    </xdr:to>
    <xdr:sp macro="" textlink="">
      <xdr:nvSpPr>
        <xdr:cNvPr id="2049" name="AutoShape 1">
          <a:extLst>
            <a:ext uri="{FF2B5EF4-FFF2-40B4-BE49-F238E27FC236}">
              <a16:creationId xmlns:a16="http://schemas.microsoft.com/office/drawing/2014/main" id="{00000000-0008-0000-0000-000001080000}"/>
            </a:ext>
          </a:extLst>
        </xdr:cNvPr>
        <xdr:cNvSpPr>
          <a:spLocks noChangeArrowheads="1"/>
        </xdr:cNvSpPr>
      </xdr:nvSpPr>
      <xdr:spPr bwMode="auto">
        <a:xfrm>
          <a:off x="1162050" y="3943350"/>
          <a:ext cx="3209925" cy="962025"/>
        </a:xfrm>
        <a:prstGeom prst="horizontalScroll">
          <a:avLst>
            <a:gd name="adj" fmla="val 12500"/>
          </a:avLst>
        </a:prstGeom>
        <a:solidFill>
          <a:srgbClr val="FFFFFF"/>
        </a:solidFill>
        <a:ln w="9525">
          <a:solidFill>
            <a:srgbClr val="000000"/>
          </a:solidFill>
          <a:round/>
          <a:headEnd/>
          <a:tailEnd/>
        </a:ln>
      </xdr:spPr>
    </xdr:sp>
    <xdr:clientData/>
  </xdr:twoCellAnchor>
  <xdr:twoCellAnchor editAs="oneCell">
    <xdr:from>
      <xdr:col>10</xdr:col>
      <xdr:colOff>0</xdr:colOff>
      <xdr:row>37</xdr:row>
      <xdr:rowOff>0</xdr:rowOff>
    </xdr:from>
    <xdr:to>
      <xdr:col>10</xdr:col>
      <xdr:colOff>50165</xdr:colOff>
      <xdr:row>37</xdr:row>
      <xdr:rowOff>12065</xdr:rowOff>
    </xdr:to>
    <xdr:pic>
      <xdr:nvPicPr>
        <xdr:cNvPr id="2050" name="Picture 2" descr="sp">
          <a:extLst>
            <a:ext uri="{FF2B5EF4-FFF2-40B4-BE49-F238E27FC236}">
              <a16:creationId xmlns:a16="http://schemas.microsoft.com/office/drawing/2014/main" id="{00000000-0008-0000-0000-000002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1" name="Picture 3" descr="sp">
          <a:extLst>
            <a:ext uri="{FF2B5EF4-FFF2-40B4-BE49-F238E27FC236}">
              <a16:creationId xmlns:a16="http://schemas.microsoft.com/office/drawing/2014/main" id="{00000000-0008-0000-0000-000003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2" name="Picture 4" descr="sp">
          <a:extLst>
            <a:ext uri="{FF2B5EF4-FFF2-40B4-BE49-F238E27FC236}">
              <a16:creationId xmlns:a16="http://schemas.microsoft.com/office/drawing/2014/main" id="{00000000-0008-0000-0000-000004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3" name="Picture 5" descr="sp">
          <a:extLst>
            <a:ext uri="{FF2B5EF4-FFF2-40B4-BE49-F238E27FC236}">
              <a16:creationId xmlns:a16="http://schemas.microsoft.com/office/drawing/2014/main" id="{00000000-0008-0000-0000-000005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4" name="Picture 6" descr="sp">
          <a:extLst>
            <a:ext uri="{FF2B5EF4-FFF2-40B4-BE49-F238E27FC236}">
              <a16:creationId xmlns:a16="http://schemas.microsoft.com/office/drawing/2014/main" id="{00000000-0008-0000-0000-000006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5" name="Picture 7" descr="sp">
          <a:extLst>
            <a:ext uri="{FF2B5EF4-FFF2-40B4-BE49-F238E27FC236}">
              <a16:creationId xmlns:a16="http://schemas.microsoft.com/office/drawing/2014/main" id="{00000000-0008-0000-0000-000007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6" name="Picture 8" descr="sp">
          <a:extLst>
            <a:ext uri="{FF2B5EF4-FFF2-40B4-BE49-F238E27FC236}">
              <a16:creationId xmlns:a16="http://schemas.microsoft.com/office/drawing/2014/main" id="{00000000-0008-0000-0000-000008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7" name="Picture 9" descr="sp">
          <a:extLst>
            <a:ext uri="{FF2B5EF4-FFF2-40B4-BE49-F238E27FC236}">
              <a16:creationId xmlns:a16="http://schemas.microsoft.com/office/drawing/2014/main" id="{00000000-0008-0000-0000-000009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xdr:colOff>
      <xdr:row>0</xdr:row>
      <xdr:rowOff>0</xdr:rowOff>
    </xdr:from>
    <xdr:to>
      <xdr:col>10</xdr:col>
      <xdr:colOff>484264</xdr:colOff>
      <xdr:row>17</xdr:row>
      <xdr:rowOff>81851</xdr:rowOff>
    </xdr:to>
    <xdr:pic>
      <xdr:nvPicPr>
        <xdr:cNvPr id="9" name="図 8">
          <a:extLst>
            <a:ext uri="{FF2B5EF4-FFF2-40B4-BE49-F238E27FC236}">
              <a16:creationId xmlns:a16="http://schemas.microsoft.com/office/drawing/2014/main" id="{6A70550E-AC4F-E1DB-B8E0-51BBF86625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 y="0"/>
          <a:ext cx="5839626" cy="436899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13</xdr:col>
      <xdr:colOff>152400</xdr:colOff>
      <xdr:row>18</xdr:row>
      <xdr:rowOff>7620</xdr:rowOff>
    </xdr:to>
    <xdr:pic>
      <xdr:nvPicPr>
        <xdr:cNvPr id="6" name="図 5" descr="感染性胃腸炎患者報告数　直近5シーズン">
          <a:extLst>
            <a:ext uri="{FF2B5EF4-FFF2-40B4-BE49-F238E27FC236}">
              <a16:creationId xmlns:a16="http://schemas.microsoft.com/office/drawing/2014/main" id="{9DE0241B-1DA0-BB7D-28C5-AE3F2ACA8C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93920" y="990600"/>
          <a:ext cx="7444740" cy="2766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381000</xdr:colOff>
      <xdr:row>7</xdr:row>
      <xdr:rowOff>129540</xdr:rowOff>
    </xdr:from>
    <xdr:to>
      <xdr:col>13</xdr:col>
      <xdr:colOff>361818</xdr:colOff>
      <xdr:row>16</xdr:row>
      <xdr:rowOff>29078</xdr:rowOff>
    </xdr:to>
    <xdr:pic>
      <xdr:nvPicPr>
        <xdr:cNvPr id="115" name="図 114">
          <a:extLst>
            <a:ext uri="{FF2B5EF4-FFF2-40B4-BE49-F238E27FC236}">
              <a16:creationId xmlns:a16="http://schemas.microsoft.com/office/drawing/2014/main" id="{A4498515-AA3C-051E-F18D-E3E7BFE787A9}"/>
            </a:ext>
          </a:extLst>
        </xdr:cNvPr>
        <xdr:cNvPicPr>
          <a:picLocks noChangeAspect="1"/>
        </xdr:cNvPicPr>
      </xdr:nvPicPr>
      <xdr:blipFill>
        <a:blip xmlns:r="http://schemas.openxmlformats.org/officeDocument/2006/relationships" r:embed="rId2">
          <a:extLst>
            <a:ext uri="{BEBA8EAE-BF5A-486C-A8C5-ECC9F3942E4B}">
              <a14:imgProps xmlns:a14="http://schemas.microsoft.com/office/drawing/2010/main">
                <a14:imgLayer r:embed="rId3">
                  <a14:imgEffect>
                    <a14:brightnessContrast contrast="19000"/>
                  </a14:imgEffect>
                </a14:imgLayer>
              </a14:imgProps>
            </a:ext>
          </a:extLst>
        </a:blip>
        <a:stretch>
          <a:fillRect/>
        </a:stretch>
      </xdr:blipFill>
      <xdr:spPr>
        <a:xfrm>
          <a:off x="5074920" y="1623060"/>
          <a:ext cx="7273158" cy="1408298"/>
        </a:xfrm>
        <a:prstGeom prst="rect">
          <a:avLst/>
        </a:prstGeom>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18" name="図 17">
          <a:extLst>
            <a:ext uri="{FF2B5EF4-FFF2-40B4-BE49-F238E27FC236}">
              <a16:creationId xmlns:a16="http://schemas.microsoft.com/office/drawing/2014/main" id="{7CB4DA9F-1B04-4EF3-99C7-A9090BC2701D}"/>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19" name="図 18">
          <a:extLst>
            <a:ext uri="{FF2B5EF4-FFF2-40B4-BE49-F238E27FC236}">
              <a16:creationId xmlns:a16="http://schemas.microsoft.com/office/drawing/2014/main" id="{208194EA-FBC2-4047-BA77-494FAAF342B2}"/>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0" name="図 19">
          <a:extLst>
            <a:ext uri="{FF2B5EF4-FFF2-40B4-BE49-F238E27FC236}">
              <a16:creationId xmlns:a16="http://schemas.microsoft.com/office/drawing/2014/main" id="{03D950EE-8196-4739-AF66-F13AF36FDA31}"/>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1" name="図 20">
          <a:extLst>
            <a:ext uri="{FF2B5EF4-FFF2-40B4-BE49-F238E27FC236}">
              <a16:creationId xmlns:a16="http://schemas.microsoft.com/office/drawing/2014/main" id="{491353A3-CC01-4949-85EC-1A0A640F5222}"/>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2" name="図 21">
          <a:extLst>
            <a:ext uri="{FF2B5EF4-FFF2-40B4-BE49-F238E27FC236}">
              <a16:creationId xmlns:a16="http://schemas.microsoft.com/office/drawing/2014/main" id="{5569E63F-0160-4666-AC52-18244311A7B8}"/>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3" name="図 22">
          <a:extLst>
            <a:ext uri="{FF2B5EF4-FFF2-40B4-BE49-F238E27FC236}">
              <a16:creationId xmlns:a16="http://schemas.microsoft.com/office/drawing/2014/main" id="{345405F4-606A-4911-AA46-B9ED0E802CB9}"/>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4" name="図 23">
          <a:extLst>
            <a:ext uri="{FF2B5EF4-FFF2-40B4-BE49-F238E27FC236}">
              <a16:creationId xmlns:a16="http://schemas.microsoft.com/office/drawing/2014/main" id="{F57B54D6-02C2-4AE7-8292-4CE19FD8C16C}"/>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 name="図 1">
          <a:extLst>
            <a:ext uri="{FF2B5EF4-FFF2-40B4-BE49-F238E27FC236}">
              <a16:creationId xmlns:a16="http://schemas.microsoft.com/office/drawing/2014/main" id="{2D16E8F2-B1AD-4ED1-A4D3-960FAA39376C}"/>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14" name="図 13">
          <a:extLst>
            <a:ext uri="{FF2B5EF4-FFF2-40B4-BE49-F238E27FC236}">
              <a16:creationId xmlns:a16="http://schemas.microsoft.com/office/drawing/2014/main" id="{EB21ACAE-943D-4A31-B7F1-62A0BD139E36}"/>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15" name="図 14">
          <a:extLst>
            <a:ext uri="{FF2B5EF4-FFF2-40B4-BE49-F238E27FC236}">
              <a16:creationId xmlns:a16="http://schemas.microsoft.com/office/drawing/2014/main" id="{FA10BB8C-BD8E-49FD-9A13-7E128D1B191E}"/>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17" name="図 16">
          <a:extLst>
            <a:ext uri="{FF2B5EF4-FFF2-40B4-BE49-F238E27FC236}">
              <a16:creationId xmlns:a16="http://schemas.microsoft.com/office/drawing/2014/main" id="{AD2D2AB9-000A-4AEE-BBBE-31967CB0F639}"/>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5" name="図 24">
          <a:extLst>
            <a:ext uri="{FF2B5EF4-FFF2-40B4-BE49-F238E27FC236}">
              <a16:creationId xmlns:a16="http://schemas.microsoft.com/office/drawing/2014/main" id="{ED1C992E-D8CA-4418-ADCA-2F0D75A5A6E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6" name="図 25">
          <a:extLst>
            <a:ext uri="{FF2B5EF4-FFF2-40B4-BE49-F238E27FC236}">
              <a16:creationId xmlns:a16="http://schemas.microsoft.com/office/drawing/2014/main" id="{794C03DF-CB0A-4E11-BA7A-EFA43DEF510C}"/>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7" name="図 26">
          <a:extLst>
            <a:ext uri="{FF2B5EF4-FFF2-40B4-BE49-F238E27FC236}">
              <a16:creationId xmlns:a16="http://schemas.microsoft.com/office/drawing/2014/main" id="{1A2A6859-F065-411F-86FE-D677A0895D48}"/>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754380</xdr:colOff>
      <xdr:row>21</xdr:row>
      <xdr:rowOff>99060</xdr:rowOff>
    </xdr:from>
    <xdr:to>
      <xdr:col>10</xdr:col>
      <xdr:colOff>205740</xdr:colOff>
      <xdr:row>21</xdr:row>
      <xdr:rowOff>365760</xdr:rowOff>
    </xdr:to>
    <xdr:sp macro="" textlink="">
      <xdr:nvSpPr>
        <xdr:cNvPr id="30" name="テキスト ボックス 29">
          <a:extLst>
            <a:ext uri="{FF2B5EF4-FFF2-40B4-BE49-F238E27FC236}">
              <a16:creationId xmlns:a16="http://schemas.microsoft.com/office/drawing/2014/main" id="{02C65A6D-3A04-947A-2B56-E9ECE88156A7}"/>
            </a:ext>
          </a:extLst>
        </xdr:cNvPr>
        <xdr:cNvSpPr txBox="1"/>
      </xdr:nvSpPr>
      <xdr:spPr>
        <a:xfrm>
          <a:off x="8008620" y="4716780"/>
          <a:ext cx="556260" cy="266700"/>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1">
              <a:solidFill>
                <a:sysClr val="windowText" lastClr="000000"/>
              </a:solidFill>
            </a:rPr>
            <a:t>先週</a:t>
          </a:r>
        </a:p>
      </xdr:txBody>
    </xdr:sp>
    <xdr:clientData/>
  </xdr:twoCellAnchor>
  <xdr:twoCellAnchor>
    <xdr:from>
      <xdr:col>10</xdr:col>
      <xdr:colOff>259080</xdr:colOff>
      <xdr:row>21</xdr:row>
      <xdr:rowOff>106680</xdr:rowOff>
    </xdr:from>
    <xdr:to>
      <xdr:col>10</xdr:col>
      <xdr:colOff>838200</xdr:colOff>
      <xdr:row>21</xdr:row>
      <xdr:rowOff>373380</xdr:rowOff>
    </xdr:to>
    <xdr:sp macro="" textlink="">
      <xdr:nvSpPr>
        <xdr:cNvPr id="33" name="テキスト ボックス 32">
          <a:extLst>
            <a:ext uri="{FF2B5EF4-FFF2-40B4-BE49-F238E27FC236}">
              <a16:creationId xmlns:a16="http://schemas.microsoft.com/office/drawing/2014/main" id="{67036CB7-03DF-4E83-9651-8F18F051F9E9}"/>
            </a:ext>
          </a:extLst>
        </xdr:cNvPr>
        <xdr:cNvSpPr txBox="1"/>
      </xdr:nvSpPr>
      <xdr:spPr>
        <a:xfrm>
          <a:off x="8618220" y="4724400"/>
          <a:ext cx="579120" cy="266700"/>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1">
              <a:solidFill>
                <a:sysClr val="windowText" lastClr="000000"/>
              </a:solidFill>
            </a:rPr>
            <a:t>今週</a:t>
          </a:r>
        </a:p>
      </xdr:txBody>
    </xdr:sp>
    <xdr:clientData/>
  </xdr:twoCellAnchor>
  <xdr:twoCellAnchor editAs="oneCell">
    <xdr:from>
      <xdr:col>4</xdr:col>
      <xdr:colOff>0</xdr:colOff>
      <xdr:row>23</xdr:row>
      <xdr:rowOff>0</xdr:rowOff>
    </xdr:from>
    <xdr:to>
      <xdr:col>4</xdr:col>
      <xdr:colOff>45720</xdr:colOff>
      <xdr:row>23</xdr:row>
      <xdr:rowOff>7620</xdr:rowOff>
    </xdr:to>
    <xdr:pic>
      <xdr:nvPicPr>
        <xdr:cNvPr id="38" name="図 37">
          <a:extLst>
            <a:ext uri="{FF2B5EF4-FFF2-40B4-BE49-F238E27FC236}">
              <a16:creationId xmlns:a16="http://schemas.microsoft.com/office/drawing/2014/main" id="{E3FB0C9B-4FA0-4EFC-998B-3EAA57465FD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9144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29</xdr:row>
      <xdr:rowOff>0</xdr:rowOff>
    </xdr:from>
    <xdr:to>
      <xdr:col>4</xdr:col>
      <xdr:colOff>45720</xdr:colOff>
      <xdr:row>29</xdr:row>
      <xdr:rowOff>7620</xdr:rowOff>
    </xdr:to>
    <xdr:pic>
      <xdr:nvPicPr>
        <xdr:cNvPr id="39" name="図 38">
          <a:extLst>
            <a:ext uri="{FF2B5EF4-FFF2-40B4-BE49-F238E27FC236}">
              <a16:creationId xmlns:a16="http://schemas.microsoft.com/office/drawing/2014/main" id="{A58AF400-0AD0-4B90-8751-2BB14F0D0D24}"/>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22860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358588</xdr:colOff>
      <xdr:row>36</xdr:row>
      <xdr:rowOff>769470</xdr:rowOff>
    </xdr:from>
    <xdr:to>
      <xdr:col>3</xdr:col>
      <xdr:colOff>404308</xdr:colOff>
      <xdr:row>36</xdr:row>
      <xdr:rowOff>777951</xdr:rowOff>
    </xdr:to>
    <xdr:pic>
      <xdr:nvPicPr>
        <xdr:cNvPr id="40" name="図 39">
          <a:extLst>
            <a:ext uri="{FF2B5EF4-FFF2-40B4-BE49-F238E27FC236}">
              <a16:creationId xmlns:a16="http://schemas.microsoft.com/office/drawing/2014/main" id="{04C67915-B922-49AF-8C6B-F06F7F1DD58E}"/>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5235" y="2024529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47</xdr:row>
      <xdr:rowOff>0</xdr:rowOff>
    </xdr:from>
    <xdr:to>
      <xdr:col>4</xdr:col>
      <xdr:colOff>45720</xdr:colOff>
      <xdr:row>47</xdr:row>
      <xdr:rowOff>7620</xdr:rowOff>
    </xdr:to>
    <xdr:pic>
      <xdr:nvPicPr>
        <xdr:cNvPr id="41" name="図 40">
          <a:extLst>
            <a:ext uri="{FF2B5EF4-FFF2-40B4-BE49-F238E27FC236}">
              <a16:creationId xmlns:a16="http://schemas.microsoft.com/office/drawing/2014/main" id="{2DB09E40-B22F-4534-B9A7-518A5BA9418C}"/>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1722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53</xdr:row>
      <xdr:rowOff>0</xdr:rowOff>
    </xdr:from>
    <xdr:to>
      <xdr:col>4</xdr:col>
      <xdr:colOff>45720</xdr:colOff>
      <xdr:row>53</xdr:row>
      <xdr:rowOff>7620</xdr:rowOff>
    </xdr:to>
    <xdr:pic>
      <xdr:nvPicPr>
        <xdr:cNvPr id="42" name="図 41">
          <a:extLst>
            <a:ext uri="{FF2B5EF4-FFF2-40B4-BE49-F238E27FC236}">
              <a16:creationId xmlns:a16="http://schemas.microsoft.com/office/drawing/2014/main" id="{A95777CC-1965-4058-BB35-71304C7A1CE8}"/>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75438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58</xdr:row>
      <xdr:rowOff>0</xdr:rowOff>
    </xdr:from>
    <xdr:to>
      <xdr:col>4</xdr:col>
      <xdr:colOff>45720</xdr:colOff>
      <xdr:row>58</xdr:row>
      <xdr:rowOff>7620</xdr:rowOff>
    </xdr:to>
    <xdr:pic>
      <xdr:nvPicPr>
        <xdr:cNvPr id="43" name="図 42">
          <a:extLst>
            <a:ext uri="{FF2B5EF4-FFF2-40B4-BE49-F238E27FC236}">
              <a16:creationId xmlns:a16="http://schemas.microsoft.com/office/drawing/2014/main" id="{43B6D77D-722F-4EC9-BDA6-CD7177E76E21}"/>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86868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62</xdr:row>
      <xdr:rowOff>0</xdr:rowOff>
    </xdr:from>
    <xdr:to>
      <xdr:col>4</xdr:col>
      <xdr:colOff>45720</xdr:colOff>
      <xdr:row>62</xdr:row>
      <xdr:rowOff>7620</xdr:rowOff>
    </xdr:to>
    <xdr:pic>
      <xdr:nvPicPr>
        <xdr:cNvPr id="44" name="図 43">
          <a:extLst>
            <a:ext uri="{FF2B5EF4-FFF2-40B4-BE49-F238E27FC236}">
              <a16:creationId xmlns:a16="http://schemas.microsoft.com/office/drawing/2014/main" id="{3D4C9275-4456-408F-BED5-D9FE53D02559}"/>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96012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xdr:col>
      <xdr:colOff>358588</xdr:colOff>
      <xdr:row>37</xdr:row>
      <xdr:rowOff>769470</xdr:rowOff>
    </xdr:from>
    <xdr:ext cx="45720" cy="7620"/>
    <xdr:pic>
      <xdr:nvPicPr>
        <xdr:cNvPr id="13" name="図 12">
          <a:extLst>
            <a:ext uri="{FF2B5EF4-FFF2-40B4-BE49-F238E27FC236}">
              <a16:creationId xmlns:a16="http://schemas.microsoft.com/office/drawing/2014/main" id="{3A57D59B-9D89-4363-ADBA-8B29E9CE43A5}"/>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5235" y="2024529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38</xdr:row>
      <xdr:rowOff>769470</xdr:rowOff>
    </xdr:from>
    <xdr:ext cx="45720" cy="7620"/>
    <xdr:pic>
      <xdr:nvPicPr>
        <xdr:cNvPr id="31" name="図 30">
          <a:extLst>
            <a:ext uri="{FF2B5EF4-FFF2-40B4-BE49-F238E27FC236}">
              <a16:creationId xmlns:a16="http://schemas.microsoft.com/office/drawing/2014/main" id="{19505261-9274-4683-A4D4-4D389E04B051}"/>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5235" y="2024529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38</xdr:row>
      <xdr:rowOff>769470</xdr:rowOff>
    </xdr:from>
    <xdr:ext cx="45720" cy="7620"/>
    <xdr:pic>
      <xdr:nvPicPr>
        <xdr:cNvPr id="16" name="図 15">
          <a:extLst>
            <a:ext uri="{FF2B5EF4-FFF2-40B4-BE49-F238E27FC236}">
              <a16:creationId xmlns:a16="http://schemas.microsoft.com/office/drawing/2014/main" id="{61747D7D-116A-4685-A7F4-5A4B34D578B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5235" y="21358411"/>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38</xdr:row>
      <xdr:rowOff>769470</xdr:rowOff>
    </xdr:from>
    <xdr:ext cx="45720" cy="7620"/>
    <xdr:pic>
      <xdr:nvPicPr>
        <xdr:cNvPr id="28" name="図 27">
          <a:extLst>
            <a:ext uri="{FF2B5EF4-FFF2-40B4-BE49-F238E27FC236}">
              <a16:creationId xmlns:a16="http://schemas.microsoft.com/office/drawing/2014/main" id="{9C89F63A-0C2D-44CC-9D80-4142F0170C15}"/>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5235" y="21358411"/>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29" name="図 28">
          <a:extLst>
            <a:ext uri="{FF2B5EF4-FFF2-40B4-BE49-F238E27FC236}">
              <a16:creationId xmlns:a16="http://schemas.microsoft.com/office/drawing/2014/main" id="{550164BA-3ABC-42ED-ACC9-07CCFCD52296}"/>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36" name="図 35">
          <a:extLst>
            <a:ext uri="{FF2B5EF4-FFF2-40B4-BE49-F238E27FC236}">
              <a16:creationId xmlns:a16="http://schemas.microsoft.com/office/drawing/2014/main" id="{6BC65310-B27F-47DF-B66F-64F6801BB3E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37" name="図 36">
          <a:extLst>
            <a:ext uri="{FF2B5EF4-FFF2-40B4-BE49-F238E27FC236}">
              <a16:creationId xmlns:a16="http://schemas.microsoft.com/office/drawing/2014/main" id="{E929A0B5-F69C-4E61-B5FA-8E334F8624E3}"/>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45" name="図 44">
          <a:extLst>
            <a:ext uri="{FF2B5EF4-FFF2-40B4-BE49-F238E27FC236}">
              <a16:creationId xmlns:a16="http://schemas.microsoft.com/office/drawing/2014/main" id="{14787536-E9EF-4D09-BA30-21AE684BC867}"/>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46" name="図 45">
          <a:extLst>
            <a:ext uri="{FF2B5EF4-FFF2-40B4-BE49-F238E27FC236}">
              <a16:creationId xmlns:a16="http://schemas.microsoft.com/office/drawing/2014/main" id="{0D5CCC66-B548-436F-A91E-71C5A4ED007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47" name="図 46">
          <a:extLst>
            <a:ext uri="{FF2B5EF4-FFF2-40B4-BE49-F238E27FC236}">
              <a16:creationId xmlns:a16="http://schemas.microsoft.com/office/drawing/2014/main" id="{E9879E01-A516-4DD7-A429-1550EA472EB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48" name="図 47">
          <a:extLst>
            <a:ext uri="{FF2B5EF4-FFF2-40B4-BE49-F238E27FC236}">
              <a16:creationId xmlns:a16="http://schemas.microsoft.com/office/drawing/2014/main" id="{2E8073A6-461F-4E74-9E49-3DE037F7038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49" name="図 48">
          <a:extLst>
            <a:ext uri="{FF2B5EF4-FFF2-40B4-BE49-F238E27FC236}">
              <a16:creationId xmlns:a16="http://schemas.microsoft.com/office/drawing/2014/main" id="{D46EFE26-25A4-4C83-B258-BF35C228259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50" name="図 49">
          <a:extLst>
            <a:ext uri="{FF2B5EF4-FFF2-40B4-BE49-F238E27FC236}">
              <a16:creationId xmlns:a16="http://schemas.microsoft.com/office/drawing/2014/main" id="{B3508170-2062-4442-936E-5B534BAEBF9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51" name="図 50">
          <a:extLst>
            <a:ext uri="{FF2B5EF4-FFF2-40B4-BE49-F238E27FC236}">
              <a16:creationId xmlns:a16="http://schemas.microsoft.com/office/drawing/2014/main" id="{6CF1EC18-9141-4F73-85CD-48E50203087A}"/>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52" name="図 51">
          <a:extLst>
            <a:ext uri="{FF2B5EF4-FFF2-40B4-BE49-F238E27FC236}">
              <a16:creationId xmlns:a16="http://schemas.microsoft.com/office/drawing/2014/main" id="{095E9CCD-D5B8-4874-8C78-503938BAA816}"/>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53" name="図 52">
          <a:extLst>
            <a:ext uri="{FF2B5EF4-FFF2-40B4-BE49-F238E27FC236}">
              <a16:creationId xmlns:a16="http://schemas.microsoft.com/office/drawing/2014/main" id="{C89B616C-DADF-4297-AD41-06B1D20DEFB6}"/>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54" name="図 53">
          <a:extLst>
            <a:ext uri="{FF2B5EF4-FFF2-40B4-BE49-F238E27FC236}">
              <a16:creationId xmlns:a16="http://schemas.microsoft.com/office/drawing/2014/main" id="{3EE27F0B-D664-4FB8-BB1E-B6CD6E6B10A9}"/>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55" name="図 54">
          <a:extLst>
            <a:ext uri="{FF2B5EF4-FFF2-40B4-BE49-F238E27FC236}">
              <a16:creationId xmlns:a16="http://schemas.microsoft.com/office/drawing/2014/main" id="{5E297243-3668-4492-8EBD-0807F933FAE3}"/>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23</xdr:row>
      <xdr:rowOff>0</xdr:rowOff>
    </xdr:from>
    <xdr:ext cx="45720" cy="7620"/>
    <xdr:pic>
      <xdr:nvPicPr>
        <xdr:cNvPr id="56" name="図 55">
          <a:extLst>
            <a:ext uri="{FF2B5EF4-FFF2-40B4-BE49-F238E27FC236}">
              <a16:creationId xmlns:a16="http://schemas.microsoft.com/office/drawing/2014/main" id="{4E7C3126-0B62-4493-89E6-AD2477DFF9F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6173755"/>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29</xdr:row>
      <xdr:rowOff>0</xdr:rowOff>
    </xdr:from>
    <xdr:ext cx="45720" cy="7620"/>
    <xdr:pic>
      <xdr:nvPicPr>
        <xdr:cNvPr id="57" name="図 56">
          <a:extLst>
            <a:ext uri="{FF2B5EF4-FFF2-40B4-BE49-F238E27FC236}">
              <a16:creationId xmlns:a16="http://schemas.microsoft.com/office/drawing/2014/main" id="{D2CFD870-3759-4F4C-9219-37ED77F8954F}"/>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12339735"/>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47</xdr:row>
      <xdr:rowOff>0</xdr:rowOff>
    </xdr:from>
    <xdr:ext cx="45720" cy="7620"/>
    <xdr:pic>
      <xdr:nvPicPr>
        <xdr:cNvPr id="58" name="図 57">
          <a:extLst>
            <a:ext uri="{FF2B5EF4-FFF2-40B4-BE49-F238E27FC236}">
              <a16:creationId xmlns:a16="http://schemas.microsoft.com/office/drawing/2014/main" id="{AEA3E453-ADD2-42A7-8C64-B923F641FDEA}"/>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30689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53</xdr:row>
      <xdr:rowOff>0</xdr:rowOff>
    </xdr:from>
    <xdr:ext cx="45720" cy="7620"/>
    <xdr:pic>
      <xdr:nvPicPr>
        <xdr:cNvPr id="59" name="図 58">
          <a:extLst>
            <a:ext uri="{FF2B5EF4-FFF2-40B4-BE49-F238E27FC236}">
              <a16:creationId xmlns:a16="http://schemas.microsoft.com/office/drawing/2014/main" id="{6DD7DCF5-0544-4E1A-B630-0854DD6BB2BE}"/>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3663042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58</xdr:row>
      <xdr:rowOff>0</xdr:rowOff>
    </xdr:from>
    <xdr:ext cx="45720" cy="7620"/>
    <xdr:pic>
      <xdr:nvPicPr>
        <xdr:cNvPr id="60" name="図 59">
          <a:extLst>
            <a:ext uri="{FF2B5EF4-FFF2-40B4-BE49-F238E27FC236}">
              <a16:creationId xmlns:a16="http://schemas.microsoft.com/office/drawing/2014/main" id="{51A6C239-A701-492B-9F69-EBDD54673196}"/>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41070245"/>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45720" cy="7620"/>
    <xdr:pic>
      <xdr:nvPicPr>
        <xdr:cNvPr id="61" name="図 60">
          <a:extLst>
            <a:ext uri="{FF2B5EF4-FFF2-40B4-BE49-F238E27FC236}">
              <a16:creationId xmlns:a16="http://schemas.microsoft.com/office/drawing/2014/main" id="{52C3E77E-D8CE-4350-BBA6-BC860DD5768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44996878"/>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39</xdr:row>
      <xdr:rowOff>769470</xdr:rowOff>
    </xdr:from>
    <xdr:ext cx="45720" cy="7620"/>
    <xdr:pic>
      <xdr:nvPicPr>
        <xdr:cNvPr id="35" name="図 34">
          <a:extLst>
            <a:ext uri="{FF2B5EF4-FFF2-40B4-BE49-F238E27FC236}">
              <a16:creationId xmlns:a16="http://schemas.microsoft.com/office/drawing/2014/main" id="{137CC7FA-74FC-4A04-B4ED-2727715BF36D}"/>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3710" y="2232318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39</xdr:row>
      <xdr:rowOff>769470</xdr:rowOff>
    </xdr:from>
    <xdr:ext cx="45720" cy="7620"/>
    <xdr:pic>
      <xdr:nvPicPr>
        <xdr:cNvPr id="62" name="図 61">
          <a:extLst>
            <a:ext uri="{FF2B5EF4-FFF2-40B4-BE49-F238E27FC236}">
              <a16:creationId xmlns:a16="http://schemas.microsoft.com/office/drawing/2014/main" id="{4C979020-6F78-4D09-A475-315DC152C59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3710" y="2232318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39</xdr:row>
      <xdr:rowOff>769470</xdr:rowOff>
    </xdr:from>
    <xdr:ext cx="45720" cy="7620"/>
    <xdr:pic>
      <xdr:nvPicPr>
        <xdr:cNvPr id="63" name="図 62">
          <a:extLst>
            <a:ext uri="{FF2B5EF4-FFF2-40B4-BE49-F238E27FC236}">
              <a16:creationId xmlns:a16="http://schemas.microsoft.com/office/drawing/2014/main" id="{73FE766B-A692-4AC4-8BE0-FB1DC08DB2E2}"/>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3710" y="2232318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39</xdr:row>
      <xdr:rowOff>769470</xdr:rowOff>
    </xdr:from>
    <xdr:ext cx="45720" cy="7620"/>
    <xdr:pic>
      <xdr:nvPicPr>
        <xdr:cNvPr id="64" name="図 63">
          <a:extLst>
            <a:ext uri="{FF2B5EF4-FFF2-40B4-BE49-F238E27FC236}">
              <a16:creationId xmlns:a16="http://schemas.microsoft.com/office/drawing/2014/main" id="{1F246A63-6116-4096-91D3-F4FB859B91B6}"/>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3710" y="2232318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39</xdr:row>
      <xdr:rowOff>769470</xdr:rowOff>
    </xdr:from>
    <xdr:ext cx="45720" cy="7620"/>
    <xdr:pic>
      <xdr:nvPicPr>
        <xdr:cNvPr id="65" name="図 64">
          <a:extLst>
            <a:ext uri="{FF2B5EF4-FFF2-40B4-BE49-F238E27FC236}">
              <a16:creationId xmlns:a16="http://schemas.microsoft.com/office/drawing/2014/main" id="{CC12C8E7-31DB-4814-9321-B9C28571E4D6}"/>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3710" y="2232318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39</xdr:row>
      <xdr:rowOff>769470</xdr:rowOff>
    </xdr:from>
    <xdr:ext cx="45720" cy="7620"/>
    <xdr:pic>
      <xdr:nvPicPr>
        <xdr:cNvPr id="67" name="図 66">
          <a:extLst>
            <a:ext uri="{FF2B5EF4-FFF2-40B4-BE49-F238E27FC236}">
              <a16:creationId xmlns:a16="http://schemas.microsoft.com/office/drawing/2014/main" id="{EE352F92-3108-42C2-B197-E8BB3D68BE51}"/>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3710" y="2232318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4</xdr:col>
      <xdr:colOff>0</xdr:colOff>
      <xdr:row>23</xdr:row>
      <xdr:rowOff>0</xdr:rowOff>
    </xdr:from>
    <xdr:to>
      <xdr:col>4</xdr:col>
      <xdr:colOff>45720</xdr:colOff>
      <xdr:row>23</xdr:row>
      <xdr:rowOff>7620</xdr:rowOff>
    </xdr:to>
    <xdr:pic>
      <xdr:nvPicPr>
        <xdr:cNvPr id="75" name="図 74">
          <a:extLst>
            <a:ext uri="{FF2B5EF4-FFF2-40B4-BE49-F238E27FC236}">
              <a16:creationId xmlns:a16="http://schemas.microsoft.com/office/drawing/2014/main" id="{DAF6B4C6-EF79-43A3-B2F5-D95C56A1632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1653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29</xdr:row>
      <xdr:rowOff>0</xdr:rowOff>
    </xdr:from>
    <xdr:to>
      <xdr:col>4</xdr:col>
      <xdr:colOff>45720</xdr:colOff>
      <xdr:row>29</xdr:row>
      <xdr:rowOff>7620</xdr:rowOff>
    </xdr:to>
    <xdr:pic>
      <xdr:nvPicPr>
        <xdr:cNvPr id="76" name="図 75">
          <a:extLst>
            <a:ext uri="{FF2B5EF4-FFF2-40B4-BE49-F238E27FC236}">
              <a16:creationId xmlns:a16="http://schemas.microsoft.com/office/drawing/2014/main" id="{38517835-670D-4F19-B0B2-20BE04DC942C}"/>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30251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36</xdr:row>
      <xdr:rowOff>0</xdr:rowOff>
    </xdr:from>
    <xdr:to>
      <xdr:col>4</xdr:col>
      <xdr:colOff>45720</xdr:colOff>
      <xdr:row>36</xdr:row>
      <xdr:rowOff>7620</xdr:rowOff>
    </xdr:to>
    <xdr:pic>
      <xdr:nvPicPr>
        <xdr:cNvPr id="77" name="図 76">
          <a:extLst>
            <a:ext uri="{FF2B5EF4-FFF2-40B4-BE49-F238E27FC236}">
              <a16:creationId xmlns:a16="http://schemas.microsoft.com/office/drawing/2014/main" id="{B20F5CDC-4485-4657-9BDB-CF6F35F3BAA7}"/>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46253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46</xdr:row>
      <xdr:rowOff>0</xdr:rowOff>
    </xdr:from>
    <xdr:to>
      <xdr:col>4</xdr:col>
      <xdr:colOff>45720</xdr:colOff>
      <xdr:row>46</xdr:row>
      <xdr:rowOff>7620</xdr:rowOff>
    </xdr:to>
    <xdr:pic>
      <xdr:nvPicPr>
        <xdr:cNvPr id="78" name="図 77">
          <a:extLst>
            <a:ext uri="{FF2B5EF4-FFF2-40B4-BE49-F238E27FC236}">
              <a16:creationId xmlns:a16="http://schemas.microsoft.com/office/drawing/2014/main" id="{5082DC80-C901-4B3C-B840-B56E81FE821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9113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52</xdr:row>
      <xdr:rowOff>0</xdr:rowOff>
    </xdr:from>
    <xdr:to>
      <xdr:col>4</xdr:col>
      <xdr:colOff>45720</xdr:colOff>
      <xdr:row>52</xdr:row>
      <xdr:rowOff>7620</xdr:rowOff>
    </xdr:to>
    <xdr:pic>
      <xdr:nvPicPr>
        <xdr:cNvPr id="79" name="図 78">
          <a:extLst>
            <a:ext uri="{FF2B5EF4-FFF2-40B4-BE49-F238E27FC236}">
              <a16:creationId xmlns:a16="http://schemas.microsoft.com/office/drawing/2014/main" id="{218E4C63-3CE7-4CB3-A194-DDD6DA7ADBC3}"/>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82829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57</xdr:row>
      <xdr:rowOff>0</xdr:rowOff>
    </xdr:from>
    <xdr:to>
      <xdr:col>4</xdr:col>
      <xdr:colOff>45720</xdr:colOff>
      <xdr:row>57</xdr:row>
      <xdr:rowOff>7620</xdr:rowOff>
    </xdr:to>
    <xdr:pic>
      <xdr:nvPicPr>
        <xdr:cNvPr id="80" name="図 79">
          <a:extLst>
            <a:ext uri="{FF2B5EF4-FFF2-40B4-BE49-F238E27FC236}">
              <a16:creationId xmlns:a16="http://schemas.microsoft.com/office/drawing/2014/main" id="{3A1E18A0-8174-4D42-B463-7CE85CA8783D}"/>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94259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61</xdr:row>
      <xdr:rowOff>0</xdr:rowOff>
    </xdr:from>
    <xdr:to>
      <xdr:col>4</xdr:col>
      <xdr:colOff>45720</xdr:colOff>
      <xdr:row>61</xdr:row>
      <xdr:rowOff>7620</xdr:rowOff>
    </xdr:to>
    <xdr:pic>
      <xdr:nvPicPr>
        <xdr:cNvPr id="81" name="図 80">
          <a:extLst>
            <a:ext uri="{FF2B5EF4-FFF2-40B4-BE49-F238E27FC236}">
              <a16:creationId xmlns:a16="http://schemas.microsoft.com/office/drawing/2014/main" id="{962BD5C9-F0D9-4058-BDAA-9D8C3EF155BF}"/>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103403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xdr:col>
      <xdr:colOff>358588</xdr:colOff>
      <xdr:row>38</xdr:row>
      <xdr:rowOff>769470</xdr:rowOff>
    </xdr:from>
    <xdr:ext cx="45720" cy="7620"/>
    <xdr:pic>
      <xdr:nvPicPr>
        <xdr:cNvPr id="66" name="図 65">
          <a:extLst>
            <a:ext uri="{FF2B5EF4-FFF2-40B4-BE49-F238E27FC236}">
              <a16:creationId xmlns:a16="http://schemas.microsoft.com/office/drawing/2014/main" id="{E3E7495D-D134-4655-AC96-B4C97C0C05D4}"/>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3710" y="21320143"/>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37</xdr:row>
      <xdr:rowOff>769470</xdr:rowOff>
    </xdr:from>
    <xdr:ext cx="45720" cy="7620"/>
    <xdr:pic>
      <xdr:nvPicPr>
        <xdr:cNvPr id="69" name="図 68">
          <a:extLst>
            <a:ext uri="{FF2B5EF4-FFF2-40B4-BE49-F238E27FC236}">
              <a16:creationId xmlns:a16="http://schemas.microsoft.com/office/drawing/2014/main" id="{8B560CD8-F28D-4CF9-A97D-DC00F580E965}"/>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3710" y="1670149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38</xdr:row>
      <xdr:rowOff>769470</xdr:rowOff>
    </xdr:from>
    <xdr:ext cx="45720" cy="7620"/>
    <xdr:pic>
      <xdr:nvPicPr>
        <xdr:cNvPr id="70" name="図 69">
          <a:extLst>
            <a:ext uri="{FF2B5EF4-FFF2-40B4-BE49-F238E27FC236}">
              <a16:creationId xmlns:a16="http://schemas.microsoft.com/office/drawing/2014/main" id="{971D621A-CD19-4CAF-A5B4-089ABE1BFD2D}"/>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3710" y="1670149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4</xdr:col>
      <xdr:colOff>0</xdr:colOff>
      <xdr:row>29</xdr:row>
      <xdr:rowOff>0</xdr:rowOff>
    </xdr:from>
    <xdr:to>
      <xdr:col>4</xdr:col>
      <xdr:colOff>45720</xdr:colOff>
      <xdr:row>29</xdr:row>
      <xdr:rowOff>7620</xdr:rowOff>
    </xdr:to>
    <xdr:pic>
      <xdr:nvPicPr>
        <xdr:cNvPr id="86" name="図 85">
          <a:extLst>
            <a:ext uri="{FF2B5EF4-FFF2-40B4-BE49-F238E27FC236}">
              <a16:creationId xmlns:a16="http://schemas.microsoft.com/office/drawing/2014/main" id="{AB5E0F5B-9A3B-4822-9446-60B3DD3079CD}"/>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22860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36</xdr:row>
      <xdr:rowOff>0</xdr:rowOff>
    </xdr:from>
    <xdr:to>
      <xdr:col>4</xdr:col>
      <xdr:colOff>45720</xdr:colOff>
      <xdr:row>36</xdr:row>
      <xdr:rowOff>7620</xdr:rowOff>
    </xdr:to>
    <xdr:pic>
      <xdr:nvPicPr>
        <xdr:cNvPr id="87" name="図 86">
          <a:extLst>
            <a:ext uri="{FF2B5EF4-FFF2-40B4-BE49-F238E27FC236}">
              <a16:creationId xmlns:a16="http://schemas.microsoft.com/office/drawing/2014/main" id="{E5204CB0-78DD-4E3A-9040-EC4036D39C13}"/>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38862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46</xdr:row>
      <xdr:rowOff>0</xdr:rowOff>
    </xdr:from>
    <xdr:to>
      <xdr:col>4</xdr:col>
      <xdr:colOff>45720</xdr:colOff>
      <xdr:row>46</xdr:row>
      <xdr:rowOff>7620</xdr:rowOff>
    </xdr:to>
    <xdr:pic>
      <xdr:nvPicPr>
        <xdr:cNvPr id="88" name="図 87">
          <a:extLst>
            <a:ext uri="{FF2B5EF4-FFF2-40B4-BE49-F238E27FC236}">
              <a16:creationId xmlns:a16="http://schemas.microsoft.com/office/drawing/2014/main" id="{94AFDD48-3BCF-4A25-9C0A-EEBD842CF71D}"/>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1722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52</xdr:row>
      <xdr:rowOff>0</xdr:rowOff>
    </xdr:from>
    <xdr:to>
      <xdr:col>4</xdr:col>
      <xdr:colOff>45720</xdr:colOff>
      <xdr:row>52</xdr:row>
      <xdr:rowOff>7620</xdr:rowOff>
    </xdr:to>
    <xdr:pic>
      <xdr:nvPicPr>
        <xdr:cNvPr id="89" name="図 88">
          <a:extLst>
            <a:ext uri="{FF2B5EF4-FFF2-40B4-BE49-F238E27FC236}">
              <a16:creationId xmlns:a16="http://schemas.microsoft.com/office/drawing/2014/main" id="{20A7496F-27F8-4044-B9F3-716D30E7BE7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75438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57</xdr:row>
      <xdr:rowOff>0</xdr:rowOff>
    </xdr:from>
    <xdr:to>
      <xdr:col>4</xdr:col>
      <xdr:colOff>45720</xdr:colOff>
      <xdr:row>57</xdr:row>
      <xdr:rowOff>7620</xdr:rowOff>
    </xdr:to>
    <xdr:pic>
      <xdr:nvPicPr>
        <xdr:cNvPr id="90" name="図 89">
          <a:extLst>
            <a:ext uri="{FF2B5EF4-FFF2-40B4-BE49-F238E27FC236}">
              <a16:creationId xmlns:a16="http://schemas.microsoft.com/office/drawing/2014/main" id="{3455C973-8B43-49DB-BEB4-C6E241F0A023}"/>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86868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61</xdr:row>
      <xdr:rowOff>0</xdr:rowOff>
    </xdr:from>
    <xdr:to>
      <xdr:col>4</xdr:col>
      <xdr:colOff>45720</xdr:colOff>
      <xdr:row>61</xdr:row>
      <xdr:rowOff>7620</xdr:rowOff>
    </xdr:to>
    <xdr:pic>
      <xdr:nvPicPr>
        <xdr:cNvPr id="91" name="図 90">
          <a:extLst>
            <a:ext uri="{FF2B5EF4-FFF2-40B4-BE49-F238E27FC236}">
              <a16:creationId xmlns:a16="http://schemas.microsoft.com/office/drawing/2014/main" id="{F3D7FCBC-3777-4F55-A127-4A6BFB4C351A}"/>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96012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981075</xdr:colOff>
      <xdr:row>2</xdr:row>
      <xdr:rowOff>6016</xdr:rowOff>
    </xdr:from>
    <xdr:to>
      <xdr:col>13</xdr:col>
      <xdr:colOff>2139</xdr:colOff>
      <xdr:row>3</xdr:row>
      <xdr:rowOff>214731</xdr:rowOff>
    </xdr:to>
    <xdr:sp macro="" textlink="">
      <xdr:nvSpPr>
        <xdr:cNvPr id="83" name="Text Box 435">
          <a:extLst>
            <a:ext uri="{FF2B5EF4-FFF2-40B4-BE49-F238E27FC236}">
              <a16:creationId xmlns:a16="http://schemas.microsoft.com/office/drawing/2014/main" id="{E24747AE-9D86-44FB-9D5C-C2C99087CE5F}"/>
            </a:ext>
          </a:extLst>
        </xdr:cNvPr>
        <xdr:cNvSpPr txBox="1">
          <a:spLocks noChangeArrowheads="1"/>
        </xdr:cNvSpPr>
      </xdr:nvSpPr>
      <xdr:spPr bwMode="auto">
        <a:xfrm>
          <a:off x="5514975" y="554656"/>
          <a:ext cx="6229584" cy="429695"/>
        </a:xfrm>
        <a:prstGeom prst="rect">
          <a:avLst/>
        </a:prstGeom>
        <a:solidFill>
          <a:srgbClr val="FFFFFF"/>
        </a:solidFill>
        <a:ln w="9525">
          <a:solidFill>
            <a:srgbClr val="FF0000"/>
          </a:solidFill>
          <a:miter lim="800000"/>
          <a:headEnd/>
          <a:tailEnd/>
        </a:ln>
      </xdr:spPr>
      <xdr:txBody>
        <a:bodyPr vertOverflow="clip" wrap="square" lIns="36576" tIns="18288" rIns="36576" bIns="18288" anchor="ctr" upright="1"/>
        <a:lstStyle/>
        <a:p>
          <a:pPr algn="ctr" rtl="0">
            <a:defRPr sz="1000"/>
          </a:pPr>
          <a:r>
            <a:rPr lang="ja-JP" altLang="en-US" sz="1200" b="1" i="0" u="none" strike="noStrike" baseline="0">
              <a:solidFill>
                <a:srgbClr val="FF0000"/>
              </a:solidFill>
              <a:latin typeface="ＭＳ Ｐゴシック"/>
              <a:ea typeface="ＭＳ Ｐゴシック"/>
            </a:rPr>
            <a:t>東京都は　</a:t>
          </a:r>
          <a:r>
            <a:rPr lang="ja-JP" altLang="en-US" sz="1400" b="1" i="0" u="none" strike="noStrike" baseline="0">
              <a:solidFill>
                <a:srgbClr val="FF0000"/>
              </a:solidFill>
              <a:latin typeface="ＭＳ Ｐゴシック"/>
              <a:ea typeface="ＭＳ Ｐゴシック"/>
            </a:rPr>
            <a:t>レベル </a:t>
          </a:r>
          <a:r>
            <a:rPr lang="en-US" altLang="ja-JP" sz="1400" b="1" i="0" u="none" strike="noStrike" baseline="0">
              <a:solidFill>
                <a:srgbClr val="FF0000"/>
              </a:solidFill>
              <a:latin typeface="ＭＳ Ｐゴシック"/>
              <a:ea typeface="ＭＳ Ｐゴシック"/>
            </a:rPr>
            <a:t>2</a:t>
          </a:r>
          <a:r>
            <a:rPr lang="ja-JP" altLang="en-US" sz="1400" b="1" i="0" u="none" strike="noStrike" baseline="0">
              <a:solidFill>
                <a:srgbClr val="FF0000"/>
              </a:solidFill>
              <a:latin typeface="ＭＳ Ｐゴシック"/>
              <a:ea typeface="ＭＳ Ｐゴシック"/>
            </a:rPr>
            <a:t>　</a:t>
          </a:r>
          <a:r>
            <a:rPr lang="en-US" altLang="ja-JP" sz="1400" b="1" i="0" u="none" strike="noStrike" baseline="0">
              <a:solidFill>
                <a:srgbClr val="FF0000"/>
              </a:solidFill>
              <a:latin typeface="ＭＳ Ｐゴシック"/>
              <a:ea typeface="ＭＳ Ｐゴシック"/>
            </a:rPr>
            <a:t>;</a:t>
          </a:r>
          <a:r>
            <a:rPr lang="ja-JP" altLang="en-US" sz="1400" b="1" i="0" u="none" strike="noStrike" baseline="0">
              <a:solidFill>
                <a:srgbClr val="FF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全国平均 </a:t>
          </a:r>
          <a:r>
            <a:rPr lang="ja-JP" altLang="en-US" sz="1800" b="1" i="0" u="none" strike="noStrike" baseline="0">
              <a:solidFill>
                <a:srgbClr val="FF0000"/>
              </a:solidFill>
              <a:latin typeface="ＭＳ Ｐゴシック"/>
              <a:ea typeface="ＭＳ Ｐゴシック"/>
            </a:rPr>
            <a:t> </a:t>
          </a:r>
          <a:r>
            <a:rPr lang="en-US" altLang="ja-JP" sz="1200" b="1" i="0" u="none" strike="noStrike" baseline="0">
              <a:solidFill>
                <a:srgbClr val="FF0000"/>
              </a:solidFill>
              <a:latin typeface="ＭＳ Ｐゴシック"/>
              <a:ea typeface="ＭＳ Ｐゴシック"/>
            </a:rPr>
            <a:t>(</a:t>
          </a:r>
          <a:r>
            <a:rPr lang="ja-JP" altLang="en-US" sz="1200" b="1" i="0" u="none" strike="noStrike" baseline="0">
              <a:solidFill>
                <a:srgbClr val="FF0000"/>
              </a:solidFill>
              <a:latin typeface="ＭＳ Ｐゴシック"/>
              <a:ea typeface="ＭＳ Ｐゴシック"/>
            </a:rPr>
            <a:t>レベル</a:t>
          </a:r>
          <a:r>
            <a:rPr lang="en-US" altLang="ja-JP" sz="1800" b="1" i="0" u="none" strike="noStrike" baseline="0">
              <a:solidFill>
                <a:srgbClr val="FF0000"/>
              </a:solidFill>
              <a:latin typeface="ＭＳ Ｐゴシック"/>
              <a:ea typeface="ＭＳ Ｐゴシック"/>
            </a:rPr>
            <a:t>2</a:t>
          </a:r>
          <a:r>
            <a:rPr lang="en-US" altLang="ja-JP" sz="1200" b="1" i="0" u="none" strike="noStrike" baseline="0">
              <a:solidFill>
                <a:srgbClr val="FF0000"/>
              </a:solidFill>
              <a:latin typeface="ＭＳ Ｐゴシック"/>
              <a:ea typeface="ＭＳ Ｐゴシック"/>
            </a:rPr>
            <a:t>)  </a:t>
          </a:r>
          <a:r>
            <a:rPr lang="en-US" altLang="ja-JP" sz="2000" b="1" i="0" u="none" strike="noStrike" baseline="0">
              <a:solidFill>
                <a:srgbClr val="FF0000"/>
              </a:solidFill>
              <a:latin typeface="ＭＳ Ｐゴシック"/>
              <a:ea typeface="ＭＳ Ｐゴシック"/>
            </a:rPr>
            <a:t>3.98</a:t>
          </a:r>
        </a:p>
        <a:p>
          <a:pPr algn="ctr" rtl="0">
            <a:defRPr sz="1000"/>
          </a:pPr>
          <a:r>
            <a:rPr lang="ja-JP" altLang="en-US"/>
            <a:t> </a:t>
          </a:r>
          <a:endParaRPr lang="ja-JP" altLang="en-US" sz="1000" b="0" i="0" u="none" strike="noStrike" baseline="0">
            <a:solidFill>
              <a:sysClr val="windowText" lastClr="000000"/>
            </a:solidFill>
            <a:effectLst/>
            <a:latin typeface="+mn-lt"/>
            <a:ea typeface="+mn-ea"/>
            <a:cs typeface="+mn-cs"/>
          </a:endParaRPr>
        </a:p>
      </xdr:txBody>
    </xdr:sp>
    <xdr:clientData/>
  </xdr:twoCellAnchor>
  <xdr:twoCellAnchor>
    <xdr:from>
      <xdr:col>4</xdr:col>
      <xdr:colOff>66674</xdr:colOff>
      <xdr:row>8</xdr:row>
      <xdr:rowOff>104776</xdr:rowOff>
    </xdr:from>
    <xdr:to>
      <xdr:col>4</xdr:col>
      <xdr:colOff>457199</xdr:colOff>
      <xdr:row>10</xdr:row>
      <xdr:rowOff>9744</xdr:rowOff>
    </xdr:to>
    <xdr:sp macro="" textlink="">
      <xdr:nvSpPr>
        <xdr:cNvPr id="84" name="右矢印 4">
          <a:extLst>
            <a:ext uri="{FF2B5EF4-FFF2-40B4-BE49-F238E27FC236}">
              <a16:creationId xmlns:a16="http://schemas.microsoft.com/office/drawing/2014/main" id="{3FB94375-287C-4732-B68D-D695893BEBAD}"/>
            </a:ext>
          </a:extLst>
        </xdr:cNvPr>
        <xdr:cNvSpPr/>
      </xdr:nvSpPr>
      <xdr:spPr>
        <a:xfrm>
          <a:off x="2025014" y="1765936"/>
          <a:ext cx="390525" cy="24024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651376</xdr:colOff>
      <xdr:row>4</xdr:row>
      <xdr:rowOff>40122</xdr:rowOff>
    </xdr:from>
    <xdr:to>
      <xdr:col>12</xdr:col>
      <xdr:colOff>876300</xdr:colOff>
      <xdr:row>8</xdr:row>
      <xdr:rowOff>45720</xdr:rowOff>
    </xdr:to>
    <xdr:sp macro="" textlink="">
      <xdr:nvSpPr>
        <xdr:cNvPr id="92" name="線吹き出し 2 (枠付き) 14">
          <a:extLst>
            <a:ext uri="{FF2B5EF4-FFF2-40B4-BE49-F238E27FC236}">
              <a16:creationId xmlns:a16="http://schemas.microsoft.com/office/drawing/2014/main" id="{D801708E-22C7-4F6A-AE0A-F12F2675DC83}"/>
            </a:ext>
          </a:extLst>
        </xdr:cNvPr>
        <xdr:cNvSpPr/>
      </xdr:nvSpPr>
      <xdr:spPr bwMode="auto">
        <a:xfrm>
          <a:off x="9170536" y="1030722"/>
          <a:ext cx="2770004" cy="676158"/>
        </a:xfrm>
        <a:prstGeom prst="borderCallout2">
          <a:avLst>
            <a:gd name="adj1" fmla="val 49518"/>
            <a:gd name="adj2" fmla="val 427"/>
            <a:gd name="adj3" fmla="val 83940"/>
            <a:gd name="adj4" fmla="val -77296"/>
            <a:gd name="adj5" fmla="val 225776"/>
            <a:gd name="adj6" fmla="val -89121"/>
          </a:avLst>
        </a:prstGeom>
        <a:solidFill>
          <a:srgbClr val="FFE7FF"/>
        </a:solidFill>
        <a:ln>
          <a:solidFill>
            <a:schemeClr val="tx1"/>
          </a:solidFill>
          <a:prstDash val="sysDash"/>
          <a:tailEnd type="triangle"/>
        </a:ln>
        <a:effectLst>
          <a:innerShdw blurRad="63500" dist="50800" dir="2700000">
            <a:prstClr val="black">
              <a:alpha val="50000"/>
            </a:prstClr>
          </a:innerShdw>
        </a:effectLst>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rtl="0">
            <a:defRPr sz="1000"/>
          </a:pPr>
          <a:r>
            <a:rPr lang="ja-JP" altLang="en-US" sz="1400" b="1" i="0" u="none" strike="noStrike" baseline="0">
              <a:solidFill>
                <a:sysClr val="windowText" lastClr="000000"/>
              </a:solidFill>
              <a:latin typeface="ＭＳ Ｐゴシック"/>
              <a:ea typeface="ＭＳ Ｐゴシック"/>
            </a:rPr>
            <a:t>ノロウイルス今週のニュース</a:t>
          </a:r>
        </a:p>
        <a:p>
          <a:pPr algn="l" rtl="0">
            <a:defRPr sz="1000"/>
          </a:pPr>
          <a:r>
            <a:rPr lang="ja-JP" altLang="en-US" sz="1300" b="1" i="0" u="none" strike="noStrike" baseline="0">
              <a:solidFill>
                <a:sysClr val="windowText" lastClr="000000"/>
              </a:solidFill>
              <a:latin typeface="ＭＳ Ｐゴシック"/>
              <a:ea typeface="ＭＳ Ｐゴシック"/>
            </a:rPr>
            <a:t>今週ですが、それでも</a:t>
          </a:r>
          <a:r>
            <a:rPr lang="ja-JP" altLang="en-US" sz="1600" b="1" i="0" u="none" strike="noStrike" baseline="0">
              <a:solidFill>
                <a:srgbClr val="FF0000"/>
              </a:solidFill>
              <a:latin typeface="ＭＳ Ｐゴシック"/>
              <a:ea typeface="ＭＳ Ｐゴシック"/>
            </a:rPr>
            <a:t>全国で</a:t>
          </a:r>
          <a:r>
            <a:rPr lang="en-US" altLang="ja-JP" sz="1600" b="1" i="0" u="none" strike="noStrike" baseline="0">
              <a:solidFill>
                <a:srgbClr val="FF0000"/>
              </a:solidFill>
              <a:latin typeface="ＭＳ Ｐゴシック"/>
              <a:ea typeface="ＭＳ Ｐゴシック"/>
            </a:rPr>
            <a:t>6</a:t>
          </a:r>
          <a:r>
            <a:rPr lang="ja-JP" altLang="en-US" sz="1600" b="1" i="0" u="none" strike="noStrike" baseline="0">
              <a:solidFill>
                <a:srgbClr val="FF0000"/>
              </a:solidFill>
              <a:latin typeface="ＭＳ Ｐゴシック"/>
              <a:ea typeface="ＭＳ Ｐゴシック"/>
            </a:rPr>
            <a:t>件</a:t>
          </a:r>
        </a:p>
      </xdr:txBody>
    </xdr:sp>
    <xdr:clientData/>
  </xdr:twoCellAnchor>
  <xdr:twoCellAnchor>
    <xdr:from>
      <xdr:col>7</xdr:col>
      <xdr:colOff>1807361</xdr:colOff>
      <xdr:row>12</xdr:row>
      <xdr:rowOff>104883</xdr:rowOff>
    </xdr:from>
    <xdr:to>
      <xdr:col>8</xdr:col>
      <xdr:colOff>297180</xdr:colOff>
      <xdr:row>14</xdr:row>
      <xdr:rowOff>60088</xdr:rowOff>
    </xdr:to>
    <xdr:sp macro="" textlink="">
      <xdr:nvSpPr>
        <xdr:cNvPr id="93" name="円/楕円 17">
          <a:extLst>
            <a:ext uri="{FF2B5EF4-FFF2-40B4-BE49-F238E27FC236}">
              <a16:creationId xmlns:a16="http://schemas.microsoft.com/office/drawing/2014/main" id="{713E092F-2C84-4316-B359-D44311A5E9D1}"/>
            </a:ext>
          </a:extLst>
        </xdr:cNvPr>
        <xdr:cNvSpPr>
          <a:spLocks noChangeArrowheads="1"/>
        </xdr:cNvSpPr>
      </xdr:nvSpPr>
      <xdr:spPr bwMode="auto">
        <a:xfrm>
          <a:off x="6501281" y="2436603"/>
          <a:ext cx="318619" cy="290485"/>
        </a:xfrm>
        <a:prstGeom prst="ellipse">
          <a:avLst/>
        </a:prstGeom>
        <a:noFill/>
        <a:ln w="25400" algn="ctr">
          <a:solidFill>
            <a:srgbClr val="00B050"/>
          </a:solidFill>
          <a:round/>
          <a:headEnd/>
          <a:tailEnd/>
        </a:ln>
      </xdr:spPr>
      <xdr:txBody>
        <a:bodyPr/>
        <a:lstStyle/>
        <a:p>
          <a:endParaRPr lang="ja-JP" altLang="en-US"/>
        </a:p>
      </xdr:txBody>
    </xdr:sp>
    <xdr:clientData/>
  </xdr:twoCellAnchor>
  <xdr:twoCellAnchor editAs="oneCell">
    <xdr:from>
      <xdr:col>4</xdr:col>
      <xdr:colOff>721898</xdr:colOff>
      <xdr:row>2</xdr:row>
      <xdr:rowOff>0</xdr:rowOff>
    </xdr:from>
    <xdr:to>
      <xdr:col>6</xdr:col>
      <xdr:colOff>678180</xdr:colOff>
      <xdr:row>16</xdr:row>
      <xdr:rowOff>45720</xdr:rowOff>
    </xdr:to>
    <xdr:pic>
      <xdr:nvPicPr>
        <xdr:cNvPr id="7" name="図 6">
          <a:extLst>
            <a:ext uri="{FF2B5EF4-FFF2-40B4-BE49-F238E27FC236}">
              <a16:creationId xmlns:a16="http://schemas.microsoft.com/office/drawing/2014/main" id="{A2BA5B79-6D47-3B1E-981E-EE6FDBA8BEEE}"/>
            </a:ext>
          </a:extLst>
        </xdr:cNvPr>
        <xdr:cNvPicPr>
          <a:picLocks noChangeAspect="1"/>
        </xdr:cNvPicPr>
      </xdr:nvPicPr>
      <xdr:blipFill>
        <a:blip xmlns:r="http://schemas.openxmlformats.org/officeDocument/2006/relationships" r:embed="rId5"/>
        <a:stretch>
          <a:fillRect/>
        </a:stretch>
      </xdr:blipFill>
      <xdr:spPr>
        <a:xfrm>
          <a:off x="2924078" y="548640"/>
          <a:ext cx="1754602" cy="2499360"/>
        </a:xfrm>
        <a:prstGeom prst="rect">
          <a:avLst/>
        </a:prstGeom>
      </xdr:spPr>
    </xdr:pic>
    <xdr:clientData/>
  </xdr:twoCellAnchor>
  <xdr:twoCellAnchor editAs="oneCell">
    <xdr:from>
      <xdr:col>0</xdr:col>
      <xdr:colOff>0</xdr:colOff>
      <xdr:row>2</xdr:row>
      <xdr:rowOff>1</xdr:rowOff>
    </xdr:from>
    <xdr:to>
      <xdr:col>2</xdr:col>
      <xdr:colOff>252871</xdr:colOff>
      <xdr:row>16</xdr:row>
      <xdr:rowOff>0</xdr:rowOff>
    </xdr:to>
    <xdr:pic>
      <xdr:nvPicPr>
        <xdr:cNvPr id="3" name="図 2">
          <a:extLst>
            <a:ext uri="{FF2B5EF4-FFF2-40B4-BE49-F238E27FC236}">
              <a16:creationId xmlns:a16="http://schemas.microsoft.com/office/drawing/2014/main" id="{F28DD7DF-F32E-F1E3-1BCC-260580217426}"/>
            </a:ext>
          </a:extLst>
        </xdr:cNvPr>
        <xdr:cNvPicPr>
          <a:picLocks noChangeAspect="1"/>
        </xdr:cNvPicPr>
      </xdr:nvPicPr>
      <xdr:blipFill>
        <a:blip xmlns:r="http://schemas.openxmlformats.org/officeDocument/2006/relationships" r:embed="rId6"/>
        <a:stretch>
          <a:fillRect/>
        </a:stretch>
      </xdr:blipFill>
      <xdr:spPr>
        <a:xfrm>
          <a:off x="0" y="548641"/>
          <a:ext cx="1723531" cy="245363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676275</xdr:colOff>
      <xdr:row>4</xdr:row>
      <xdr:rowOff>57150</xdr:rowOff>
    </xdr:from>
    <xdr:to>
      <xdr:col>3</xdr:col>
      <xdr:colOff>590550</xdr:colOff>
      <xdr:row>20</xdr:row>
      <xdr:rowOff>161925</xdr:rowOff>
    </xdr:to>
    <xdr:graphicFrame macro="">
      <xdr:nvGraphicFramePr>
        <xdr:cNvPr id="2" name="グラフ 4">
          <a:extLst>
            <a:ext uri="{FF2B5EF4-FFF2-40B4-BE49-F238E27FC236}">
              <a16:creationId xmlns:a16="http://schemas.microsoft.com/office/drawing/2014/main" id="{5EB141C7-06E9-4425-8C83-331AD0DEA2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329565</xdr:colOff>
      <xdr:row>10</xdr:row>
      <xdr:rowOff>81915</xdr:rowOff>
    </xdr:from>
    <xdr:to>
      <xdr:col>2</xdr:col>
      <xdr:colOff>501015</xdr:colOff>
      <xdr:row>12</xdr:row>
      <xdr:rowOff>62865</xdr:rowOff>
    </xdr:to>
    <xdr:cxnSp macro="">
      <xdr:nvCxnSpPr>
        <xdr:cNvPr id="3" name="直線コネクタ 2">
          <a:extLst>
            <a:ext uri="{FF2B5EF4-FFF2-40B4-BE49-F238E27FC236}">
              <a16:creationId xmlns:a16="http://schemas.microsoft.com/office/drawing/2014/main" id="{582EE066-6B88-4F9C-BF55-426F7BF929DE}"/>
            </a:ext>
          </a:extLst>
        </xdr:cNvPr>
        <xdr:cNvCxnSpPr/>
      </xdr:nvCxnSpPr>
      <xdr:spPr>
        <a:xfrm flipH="1">
          <a:off x="3415665" y="3556635"/>
          <a:ext cx="171450" cy="316230"/>
        </a:xfrm>
        <a:prstGeom prst="line">
          <a:avLst/>
        </a:prstGeom>
        <a:ln>
          <a:solidFill>
            <a:srgbClr val="FF4747"/>
          </a:solidFill>
          <a:prstDash val="sysDash"/>
        </a:ln>
      </xdr:spPr>
      <xdr:style>
        <a:lnRef idx="2">
          <a:schemeClr val="accent2"/>
        </a:lnRef>
        <a:fillRef idx="0">
          <a:schemeClr val="accent2"/>
        </a:fillRef>
        <a:effectRef idx="1">
          <a:schemeClr val="accent2"/>
        </a:effectRef>
        <a:fontRef idx="minor">
          <a:schemeClr val="tx1"/>
        </a:fontRef>
      </xdr:style>
    </xdr:cxnSp>
    <xdr:clientData/>
  </xdr:twoCellAnchor>
  <xdr:twoCellAnchor>
    <xdr:from>
      <xdr:col>2</xdr:col>
      <xdr:colOff>28575</xdr:colOff>
      <xdr:row>18</xdr:row>
      <xdr:rowOff>47624</xdr:rowOff>
    </xdr:from>
    <xdr:to>
      <xdr:col>3</xdr:col>
      <xdr:colOff>228600</xdr:colOff>
      <xdr:row>19</xdr:row>
      <xdr:rowOff>114299</xdr:rowOff>
    </xdr:to>
    <xdr:sp macro="" textlink="">
      <xdr:nvSpPr>
        <xdr:cNvPr id="4" name="テキスト ボックス 3">
          <a:extLst>
            <a:ext uri="{FF2B5EF4-FFF2-40B4-BE49-F238E27FC236}">
              <a16:creationId xmlns:a16="http://schemas.microsoft.com/office/drawing/2014/main" id="{72315872-BFCF-4CF7-9C91-E73274C0737B}"/>
            </a:ext>
          </a:extLst>
        </xdr:cNvPr>
        <xdr:cNvSpPr txBox="1"/>
      </xdr:nvSpPr>
      <xdr:spPr>
        <a:xfrm>
          <a:off x="3114675" y="4863464"/>
          <a:ext cx="1091565" cy="2343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法務省資料</a:t>
          </a:r>
        </a:p>
      </xdr:txBody>
    </xdr:sp>
    <xdr:clientData/>
  </xdr:twoCellAnchor>
  <xdr:twoCellAnchor>
    <xdr:from>
      <xdr:col>3</xdr:col>
      <xdr:colOff>762000</xdr:colOff>
      <xdr:row>4</xdr:row>
      <xdr:rowOff>57150</xdr:rowOff>
    </xdr:from>
    <xdr:to>
      <xdr:col>10</xdr:col>
      <xdr:colOff>0</xdr:colOff>
      <xdr:row>20</xdr:row>
      <xdr:rowOff>123825</xdr:rowOff>
    </xdr:to>
    <xdr:sp macro="" textlink="">
      <xdr:nvSpPr>
        <xdr:cNvPr id="5" name="テキスト ボックス 4">
          <a:extLst>
            <a:ext uri="{FF2B5EF4-FFF2-40B4-BE49-F238E27FC236}">
              <a16:creationId xmlns:a16="http://schemas.microsoft.com/office/drawing/2014/main" id="{4E62099A-40AD-486D-9939-80EDEAED0015}"/>
            </a:ext>
          </a:extLst>
        </xdr:cNvPr>
        <xdr:cNvSpPr txBox="1"/>
      </xdr:nvSpPr>
      <xdr:spPr>
        <a:xfrm>
          <a:off x="4739640" y="2503170"/>
          <a:ext cx="4191000" cy="2771775"/>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latin typeface="BIZ UDPゴシック" panose="020B0400000000000000" pitchFamily="50" charset="-128"/>
              <a:ea typeface="BIZ UDPゴシック" panose="020B0400000000000000" pitchFamily="50" charset="-128"/>
            </a:rPr>
            <a:t>従来の食品安全</a:t>
          </a:r>
        </a:p>
        <a:p>
          <a:endParaRPr kumimoji="1" lang="ja-JP" altLang="en-US" sz="1100"/>
        </a:p>
        <a:p>
          <a:r>
            <a:rPr kumimoji="1" lang="ja-JP" altLang="en-US" sz="1100"/>
            <a:t>　　</a:t>
          </a:r>
          <a:r>
            <a:rPr kumimoji="1" lang="ja-JP" altLang="en-US" sz="1100" b="1">
              <a:solidFill>
                <a:srgbClr val="FF0000"/>
              </a:solidFill>
            </a:rPr>
            <a:t>出荷時検査　</a:t>
          </a:r>
          <a:r>
            <a:rPr kumimoji="1" lang="en-US" altLang="ja-JP" sz="1100" b="1">
              <a:solidFill>
                <a:srgbClr val="FF0000"/>
              </a:solidFill>
            </a:rPr>
            <a:t>(</a:t>
          </a:r>
          <a:r>
            <a:rPr kumimoji="1" lang="ja-JP" altLang="en-US" sz="1100" b="1">
              <a:solidFill>
                <a:srgbClr val="FF0000"/>
              </a:solidFill>
            </a:rPr>
            <a:t>必要最小限の抜取検査</a:t>
          </a:r>
          <a:r>
            <a:rPr kumimoji="1" lang="en-US" altLang="ja-JP" sz="1100" b="1">
              <a:solidFill>
                <a:srgbClr val="FF0000"/>
              </a:solidFill>
            </a:rPr>
            <a:t>)</a:t>
          </a:r>
          <a:endParaRPr kumimoji="1" lang="ja-JP" altLang="en-US" sz="1100" b="1">
            <a:solidFill>
              <a:srgbClr val="FF0000"/>
            </a:solidFill>
          </a:endParaRPr>
        </a:p>
        <a:p>
          <a:r>
            <a:rPr kumimoji="1" lang="ja-JP" altLang="en-US" sz="1100">
              <a:solidFill>
                <a:srgbClr val="FF0000"/>
              </a:solidFill>
            </a:rPr>
            <a:t>　　</a:t>
          </a:r>
          <a:r>
            <a:rPr kumimoji="1" lang="ja-JP" altLang="en-US" sz="1100" b="1">
              <a:solidFill>
                <a:srgbClr val="FF0000"/>
              </a:solidFill>
            </a:rPr>
            <a:t>日配品などは、後追い検査で安全性のエビデンスとなりえない。</a:t>
          </a:r>
        </a:p>
        <a:p>
          <a:r>
            <a:rPr kumimoji="1" lang="ja-JP" altLang="en-US" sz="1100" b="1">
              <a:solidFill>
                <a:srgbClr val="FF0000"/>
              </a:solidFill>
            </a:rPr>
            <a:t>　　 いいわけの形式的検査。</a:t>
          </a:r>
        </a:p>
        <a:p>
          <a:endParaRPr kumimoji="1" lang="ja-JP" altLang="en-US" sz="1100"/>
        </a:p>
        <a:p>
          <a:r>
            <a:rPr kumimoji="1" lang="ja-JP" altLang="en-US" sz="1100" b="1"/>
            <a:t>フードチェーンという考え方</a:t>
          </a:r>
        </a:p>
        <a:p>
          <a:r>
            <a:rPr kumimoji="1" lang="ja-JP" altLang="en-US" sz="1100" b="1"/>
            <a:t>　　食品は農場から食卓までの連鎖で安全を担保するもの。</a:t>
          </a:r>
        </a:p>
        <a:p>
          <a:r>
            <a:rPr kumimoji="1" lang="ja-JP" altLang="en-US" sz="1100" b="1"/>
            <a:t>　　リスクの低いより安全な原材料を調達し、保管、輸送、加工・調理</a:t>
          </a:r>
        </a:p>
        <a:p>
          <a:r>
            <a:rPr kumimoji="1" lang="ja-JP" altLang="en-US" sz="1100" b="1"/>
            <a:t>　　配送・販売、喫食方法の提示までを正確に一貫して行う。</a:t>
          </a:r>
        </a:p>
        <a:p>
          <a:endParaRPr kumimoji="1" lang="ja-JP" altLang="en-US" sz="1100" b="1"/>
        </a:p>
        <a:p>
          <a:r>
            <a:rPr kumimoji="1" lang="ja-JP" altLang="en-US" sz="1100" b="1"/>
            <a:t>　　したがってフードチューンの各工程では実質的な安全の行為と　　</a:t>
          </a:r>
        </a:p>
        <a:p>
          <a:r>
            <a:rPr kumimoji="1" lang="ja-JP" altLang="en-US" sz="1100" b="1"/>
            <a:t>　　エビデンスが求められる。</a:t>
          </a:r>
        </a:p>
        <a:p>
          <a:r>
            <a:rPr kumimoji="1" lang="ja-JP" altLang="en-US" sz="1100"/>
            <a:t>　　　</a:t>
          </a:r>
        </a:p>
      </xdr:txBody>
    </xdr:sp>
    <xdr:clientData/>
  </xdr:twoCellAnchor>
  <xdr:twoCellAnchor editAs="oneCell">
    <xdr:from>
      <xdr:col>1</xdr:col>
      <xdr:colOff>495300</xdr:colOff>
      <xdr:row>26</xdr:row>
      <xdr:rowOff>171450</xdr:rowOff>
    </xdr:from>
    <xdr:to>
      <xdr:col>1</xdr:col>
      <xdr:colOff>2038350</xdr:colOff>
      <xdr:row>32</xdr:row>
      <xdr:rowOff>38100</xdr:rowOff>
    </xdr:to>
    <xdr:pic>
      <xdr:nvPicPr>
        <xdr:cNvPr id="6" name="図 2">
          <a:extLst>
            <a:ext uri="{FF2B5EF4-FFF2-40B4-BE49-F238E27FC236}">
              <a16:creationId xmlns:a16="http://schemas.microsoft.com/office/drawing/2014/main" id="{940A173E-DB97-45A4-8D1E-3DEE45290BC6}"/>
            </a:ext>
          </a:extLst>
        </xdr:cNvPr>
        <xdr:cNvPicPr>
          <a:picLocks noChangeAspect="1"/>
        </xdr:cNvPicPr>
      </xdr:nvPicPr>
      <xdr:blipFill>
        <a:blip xmlns:r="http://schemas.openxmlformats.org/officeDocument/2006/relationships" r:embed="rId2" cstate="print"/>
        <a:srcRect/>
        <a:stretch>
          <a:fillRect/>
        </a:stretch>
      </xdr:blipFill>
      <xdr:spPr bwMode="auto">
        <a:xfrm>
          <a:off x="1104900" y="6541770"/>
          <a:ext cx="1543050" cy="925830"/>
        </a:xfrm>
        <a:prstGeom prst="rect">
          <a:avLst/>
        </a:prstGeom>
        <a:noFill/>
        <a:ln w="19050">
          <a:solidFill>
            <a:srgbClr val="FF0000"/>
          </a:solidFill>
          <a:miter lim="800000"/>
          <a:headEnd/>
          <a:tailEnd/>
        </a:ln>
      </xdr:spPr>
    </xdr:pic>
    <xdr:clientData/>
  </xdr:twoCellAnchor>
  <xdr:twoCellAnchor>
    <xdr:from>
      <xdr:col>1</xdr:col>
      <xdr:colOff>2066925</xdr:colOff>
      <xdr:row>29</xdr:row>
      <xdr:rowOff>9525</xdr:rowOff>
    </xdr:from>
    <xdr:to>
      <xdr:col>2</xdr:col>
      <xdr:colOff>0</xdr:colOff>
      <xdr:row>30</xdr:row>
      <xdr:rowOff>161925</xdr:rowOff>
    </xdr:to>
    <xdr:sp macro="" textlink="">
      <xdr:nvSpPr>
        <xdr:cNvPr id="7" name="右矢印 3">
          <a:extLst>
            <a:ext uri="{FF2B5EF4-FFF2-40B4-BE49-F238E27FC236}">
              <a16:creationId xmlns:a16="http://schemas.microsoft.com/office/drawing/2014/main" id="{BEAAC15D-E1D4-4A1E-8950-AAF832237063}"/>
            </a:ext>
          </a:extLst>
        </xdr:cNvPr>
        <xdr:cNvSpPr/>
      </xdr:nvSpPr>
      <xdr:spPr>
        <a:xfrm>
          <a:off x="2676525" y="6890385"/>
          <a:ext cx="409575" cy="335280"/>
        </a:xfrm>
        <a:prstGeom prst="rightArrow">
          <a:avLst/>
        </a:prstGeom>
        <a:solidFill>
          <a:schemeClr val="accent2">
            <a:lumMod val="60000"/>
            <a:lumOff val="40000"/>
          </a:scheme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xdr:col>
      <xdr:colOff>1066800</xdr:colOff>
      <xdr:row>29</xdr:row>
      <xdr:rowOff>0</xdr:rowOff>
    </xdr:from>
    <xdr:to>
      <xdr:col>4</xdr:col>
      <xdr:colOff>314325</xdr:colOff>
      <xdr:row>30</xdr:row>
      <xdr:rowOff>152400</xdr:rowOff>
    </xdr:to>
    <xdr:sp macro="" textlink="">
      <xdr:nvSpPr>
        <xdr:cNvPr id="8" name="右矢印 8">
          <a:extLst>
            <a:ext uri="{FF2B5EF4-FFF2-40B4-BE49-F238E27FC236}">
              <a16:creationId xmlns:a16="http://schemas.microsoft.com/office/drawing/2014/main" id="{1ABDE6AB-53AB-4DDC-8BAB-7A4B127C888B}"/>
            </a:ext>
          </a:extLst>
        </xdr:cNvPr>
        <xdr:cNvSpPr/>
      </xdr:nvSpPr>
      <xdr:spPr>
        <a:xfrm>
          <a:off x="5044440" y="6880860"/>
          <a:ext cx="542925" cy="335280"/>
        </a:xfrm>
        <a:prstGeom prst="rightArrow">
          <a:avLst/>
        </a:prstGeom>
        <a:solidFill>
          <a:schemeClr val="accent2">
            <a:lumMod val="60000"/>
            <a:lumOff val="40000"/>
          </a:scheme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6</xdr:col>
      <xdr:colOff>238125</xdr:colOff>
      <xdr:row>28</xdr:row>
      <xdr:rowOff>28574</xdr:rowOff>
    </xdr:from>
    <xdr:to>
      <xdr:col>9</xdr:col>
      <xdr:colOff>142875</xdr:colOff>
      <xdr:row>32</xdr:row>
      <xdr:rowOff>95249</xdr:rowOff>
    </xdr:to>
    <xdr:sp macro="" textlink="">
      <xdr:nvSpPr>
        <xdr:cNvPr id="9" name="テキスト ボックス 8">
          <a:extLst>
            <a:ext uri="{FF2B5EF4-FFF2-40B4-BE49-F238E27FC236}">
              <a16:creationId xmlns:a16="http://schemas.microsoft.com/office/drawing/2014/main" id="{69F00152-52B3-4675-91DF-1B1CA20FD887}"/>
            </a:ext>
          </a:extLst>
        </xdr:cNvPr>
        <xdr:cNvSpPr txBox="1"/>
      </xdr:nvSpPr>
      <xdr:spPr>
        <a:xfrm>
          <a:off x="6730365" y="6741794"/>
          <a:ext cx="1733550" cy="782955"/>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t>喫食に</a:t>
          </a:r>
        </a:p>
        <a:p>
          <a:r>
            <a:rPr kumimoji="1" lang="ja-JP" altLang="en-US" sz="2000"/>
            <a:t>間に合わない</a:t>
          </a:r>
        </a:p>
      </xdr:txBody>
    </xdr:sp>
    <xdr:clientData/>
  </xdr:twoCellAnchor>
  <xdr:twoCellAnchor editAs="oneCell">
    <xdr:from>
      <xdr:col>1</xdr:col>
      <xdr:colOff>523875</xdr:colOff>
      <xdr:row>34</xdr:row>
      <xdr:rowOff>161925</xdr:rowOff>
    </xdr:from>
    <xdr:to>
      <xdr:col>1</xdr:col>
      <xdr:colOff>2066925</xdr:colOff>
      <xdr:row>40</xdr:row>
      <xdr:rowOff>0</xdr:rowOff>
    </xdr:to>
    <xdr:pic>
      <xdr:nvPicPr>
        <xdr:cNvPr id="10" name="図 11">
          <a:extLst>
            <a:ext uri="{FF2B5EF4-FFF2-40B4-BE49-F238E27FC236}">
              <a16:creationId xmlns:a16="http://schemas.microsoft.com/office/drawing/2014/main" id="{012A2D83-BDB2-428F-B80D-0FBC4C7BF8CB}"/>
            </a:ext>
          </a:extLst>
        </xdr:cNvPr>
        <xdr:cNvPicPr>
          <a:picLocks noChangeAspect="1"/>
        </xdr:cNvPicPr>
      </xdr:nvPicPr>
      <xdr:blipFill>
        <a:blip xmlns:r="http://schemas.openxmlformats.org/officeDocument/2006/relationships" r:embed="rId2" cstate="print"/>
        <a:srcRect/>
        <a:stretch>
          <a:fillRect/>
        </a:stretch>
      </xdr:blipFill>
      <xdr:spPr bwMode="auto">
        <a:xfrm>
          <a:off x="1133475" y="8056245"/>
          <a:ext cx="1543050" cy="935355"/>
        </a:xfrm>
        <a:prstGeom prst="rect">
          <a:avLst/>
        </a:prstGeom>
        <a:noFill/>
        <a:ln w="19050">
          <a:solidFill>
            <a:srgbClr val="00B050"/>
          </a:solidFill>
          <a:miter lim="800000"/>
          <a:headEnd/>
          <a:tailEnd/>
        </a:ln>
      </xdr:spPr>
    </xdr:pic>
    <xdr:clientData/>
  </xdr:twoCellAnchor>
  <xdr:twoCellAnchor>
    <xdr:from>
      <xdr:col>1</xdr:col>
      <xdr:colOff>2076450</xdr:colOff>
      <xdr:row>36</xdr:row>
      <xdr:rowOff>114300</xdr:rowOff>
    </xdr:from>
    <xdr:to>
      <xdr:col>2</xdr:col>
      <xdr:colOff>9525</xdr:colOff>
      <xdr:row>38</xdr:row>
      <xdr:rowOff>95250</xdr:rowOff>
    </xdr:to>
    <xdr:sp macro="" textlink="">
      <xdr:nvSpPr>
        <xdr:cNvPr id="11" name="右矢印 13">
          <a:extLst>
            <a:ext uri="{FF2B5EF4-FFF2-40B4-BE49-F238E27FC236}">
              <a16:creationId xmlns:a16="http://schemas.microsoft.com/office/drawing/2014/main" id="{20225CB8-6DEC-4803-9FC4-4EE1FA68526B}"/>
            </a:ext>
          </a:extLst>
        </xdr:cNvPr>
        <xdr:cNvSpPr/>
      </xdr:nvSpPr>
      <xdr:spPr>
        <a:xfrm>
          <a:off x="2686050" y="8374380"/>
          <a:ext cx="409575" cy="346710"/>
        </a:xfrm>
        <a:prstGeom prst="rightArrow">
          <a:avLst/>
        </a:prstGeom>
        <a:solidFill>
          <a:schemeClr val="accent3">
            <a:lumMod val="60000"/>
            <a:lumOff val="40000"/>
          </a:schemeClr>
        </a:solidFill>
        <a:ln>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xdr:col>
      <xdr:colOff>1038225</xdr:colOff>
      <xdr:row>37</xdr:row>
      <xdr:rowOff>0</xdr:rowOff>
    </xdr:from>
    <xdr:to>
      <xdr:col>4</xdr:col>
      <xdr:colOff>285750</xdr:colOff>
      <xdr:row>38</xdr:row>
      <xdr:rowOff>152400</xdr:rowOff>
    </xdr:to>
    <xdr:sp macro="" textlink="">
      <xdr:nvSpPr>
        <xdr:cNvPr id="12" name="右矢印 15">
          <a:extLst>
            <a:ext uri="{FF2B5EF4-FFF2-40B4-BE49-F238E27FC236}">
              <a16:creationId xmlns:a16="http://schemas.microsoft.com/office/drawing/2014/main" id="{058E1633-03ED-4E90-A78B-75EE9F724E70}"/>
            </a:ext>
          </a:extLst>
        </xdr:cNvPr>
        <xdr:cNvSpPr/>
      </xdr:nvSpPr>
      <xdr:spPr>
        <a:xfrm>
          <a:off x="5015865" y="8442960"/>
          <a:ext cx="542925" cy="335280"/>
        </a:xfrm>
        <a:prstGeom prst="rightArrow">
          <a:avLst/>
        </a:prstGeom>
        <a:solidFill>
          <a:schemeClr val="accent3">
            <a:lumMod val="60000"/>
            <a:lumOff val="40000"/>
          </a:schemeClr>
        </a:solidFill>
        <a:ln>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editAs="oneCell">
    <xdr:from>
      <xdr:col>2</xdr:col>
      <xdr:colOff>28575</xdr:colOff>
      <xdr:row>49</xdr:row>
      <xdr:rowOff>152400</xdr:rowOff>
    </xdr:from>
    <xdr:to>
      <xdr:col>5</xdr:col>
      <xdr:colOff>0</xdr:colOff>
      <xdr:row>66</xdr:row>
      <xdr:rowOff>85725</xdr:rowOff>
    </xdr:to>
    <xdr:pic>
      <xdr:nvPicPr>
        <xdr:cNvPr id="13" name="図 6">
          <a:extLst>
            <a:ext uri="{FF2B5EF4-FFF2-40B4-BE49-F238E27FC236}">
              <a16:creationId xmlns:a16="http://schemas.microsoft.com/office/drawing/2014/main" id="{3BF5020B-DCA8-4DF0-85BA-EFF83C6B44DA}"/>
            </a:ext>
          </a:extLst>
        </xdr:cNvPr>
        <xdr:cNvPicPr>
          <a:picLocks noChangeAspect="1"/>
        </xdr:cNvPicPr>
      </xdr:nvPicPr>
      <xdr:blipFill>
        <a:blip xmlns:r="http://schemas.openxmlformats.org/officeDocument/2006/relationships" r:embed="rId3" cstate="print"/>
        <a:srcRect/>
        <a:stretch>
          <a:fillRect/>
        </a:stretch>
      </xdr:blipFill>
      <xdr:spPr bwMode="auto">
        <a:xfrm>
          <a:off x="3114675" y="10812780"/>
          <a:ext cx="2767965" cy="2783205"/>
        </a:xfrm>
        <a:prstGeom prst="rect">
          <a:avLst/>
        </a:prstGeom>
        <a:noFill/>
        <a:ln w="9525">
          <a:noFill/>
          <a:miter lim="800000"/>
          <a:headEnd/>
          <a:tailEnd/>
        </a:ln>
      </xdr:spPr>
    </xdr:pic>
    <xdr:clientData/>
  </xdr:twoCellAnchor>
  <xdr:twoCellAnchor>
    <xdr:from>
      <xdr:col>1</xdr:col>
      <xdr:colOff>847725</xdr:colOff>
      <xdr:row>60</xdr:row>
      <xdr:rowOff>142875</xdr:rowOff>
    </xdr:from>
    <xdr:to>
      <xdr:col>3</xdr:col>
      <xdr:colOff>352425</xdr:colOff>
      <xdr:row>64</xdr:row>
      <xdr:rowOff>142875</xdr:rowOff>
    </xdr:to>
    <xdr:sp macro="" textlink="">
      <xdr:nvSpPr>
        <xdr:cNvPr id="14" name="テキスト ボックス 13">
          <a:extLst>
            <a:ext uri="{FF2B5EF4-FFF2-40B4-BE49-F238E27FC236}">
              <a16:creationId xmlns:a16="http://schemas.microsoft.com/office/drawing/2014/main" id="{133B1AC9-DE4D-4EAC-AF3B-0807968EEADE}"/>
            </a:ext>
          </a:extLst>
        </xdr:cNvPr>
        <xdr:cNvSpPr txBox="1"/>
      </xdr:nvSpPr>
      <xdr:spPr>
        <a:xfrm>
          <a:off x="1457325" y="12647295"/>
          <a:ext cx="2872740" cy="670560"/>
        </a:xfrm>
        <a:prstGeom prst="rect">
          <a:avLst/>
        </a:prstGeom>
        <a:noFill/>
        <a:ln w="25400" cmpd="sng">
          <a:solidFill>
            <a:srgbClr val="FF4747"/>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ほとんどが中小零細企業</a:t>
          </a:r>
        </a:p>
        <a:p>
          <a:r>
            <a:rPr kumimoji="1" lang="en-US" altLang="ja-JP" sz="1100" b="1">
              <a:solidFill>
                <a:srgbClr val="FF0000"/>
              </a:solidFill>
            </a:rPr>
            <a:t>HACCP</a:t>
          </a:r>
          <a:r>
            <a:rPr kumimoji="1" lang="ja-JP" altLang="en-US" sz="1100" b="1">
              <a:solidFill>
                <a:srgbClr val="FF0000"/>
              </a:solidFill>
            </a:rPr>
            <a:t>など知らない、できない</a:t>
          </a:r>
        </a:p>
        <a:p>
          <a:r>
            <a:rPr kumimoji="1" lang="ja-JP" altLang="en-US" sz="1100" b="1">
              <a:solidFill>
                <a:srgbClr val="FF0000"/>
              </a:solidFill>
            </a:rPr>
            <a:t>がほとんど</a:t>
          </a:r>
        </a:p>
      </xdr:txBody>
    </xdr:sp>
    <xdr:clientData/>
  </xdr:twoCellAnchor>
  <xdr:twoCellAnchor>
    <xdr:from>
      <xdr:col>4</xdr:col>
      <xdr:colOff>561975</xdr:colOff>
      <xdr:row>55</xdr:row>
      <xdr:rowOff>114300</xdr:rowOff>
    </xdr:from>
    <xdr:to>
      <xdr:col>5</xdr:col>
      <xdr:colOff>552450</xdr:colOff>
      <xdr:row>61</xdr:row>
      <xdr:rowOff>19050</xdr:rowOff>
    </xdr:to>
    <xdr:sp macro="" textlink="">
      <xdr:nvSpPr>
        <xdr:cNvPr id="15" name="右矢印 17">
          <a:extLst>
            <a:ext uri="{FF2B5EF4-FFF2-40B4-BE49-F238E27FC236}">
              <a16:creationId xmlns:a16="http://schemas.microsoft.com/office/drawing/2014/main" id="{37128DF5-F8FA-4909-809F-0D0D9110C4EC}"/>
            </a:ext>
          </a:extLst>
        </xdr:cNvPr>
        <xdr:cNvSpPr/>
      </xdr:nvSpPr>
      <xdr:spPr>
        <a:xfrm>
          <a:off x="5835015" y="11780520"/>
          <a:ext cx="600075" cy="910590"/>
        </a:xfrm>
        <a:prstGeom prst="rightArrow">
          <a:avLst/>
        </a:prstGeom>
        <a:solidFill>
          <a:srgbClr val="FF0000"/>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6</xdr:col>
      <xdr:colOff>0</xdr:colOff>
      <xdr:row>55</xdr:row>
      <xdr:rowOff>123825</xdr:rowOff>
    </xdr:from>
    <xdr:to>
      <xdr:col>8</xdr:col>
      <xdr:colOff>228600</xdr:colOff>
      <xdr:row>61</xdr:row>
      <xdr:rowOff>0</xdr:rowOff>
    </xdr:to>
    <xdr:sp macro="" textlink="">
      <xdr:nvSpPr>
        <xdr:cNvPr id="16" name="テキスト ボックス 15">
          <a:extLst>
            <a:ext uri="{FF2B5EF4-FFF2-40B4-BE49-F238E27FC236}">
              <a16:creationId xmlns:a16="http://schemas.microsoft.com/office/drawing/2014/main" id="{12941880-9546-4C51-8FD1-51077D836401}"/>
            </a:ext>
          </a:extLst>
        </xdr:cNvPr>
        <xdr:cNvSpPr txBox="1"/>
      </xdr:nvSpPr>
      <xdr:spPr>
        <a:xfrm>
          <a:off x="6492240" y="11790045"/>
          <a:ext cx="1447800" cy="8820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99%</a:t>
          </a:r>
          <a:r>
            <a:rPr kumimoji="1" lang="ja-JP" altLang="en-US" sz="1100"/>
            <a:t>の企業や事業者が</a:t>
          </a:r>
        </a:p>
        <a:p>
          <a:r>
            <a:rPr kumimoji="1" lang="ja-JP" altLang="en-US" sz="1100"/>
            <a:t>法の主旨に合った適った行為を行わないと</a:t>
          </a:r>
        </a:p>
        <a:p>
          <a:r>
            <a:rPr kumimoji="1" lang="ja-JP" altLang="en-US" sz="1100"/>
            <a:t>法律設立の意味がない</a:t>
          </a:r>
        </a:p>
      </xdr:txBody>
    </xdr:sp>
    <xdr:clientData/>
  </xdr:twoCellAnchor>
  <xdr:twoCellAnchor>
    <xdr:from>
      <xdr:col>6</xdr:col>
      <xdr:colOff>252413</xdr:colOff>
      <xdr:row>61</xdr:row>
      <xdr:rowOff>109538</xdr:rowOff>
    </xdr:from>
    <xdr:to>
      <xdr:col>7</xdr:col>
      <xdr:colOff>500063</xdr:colOff>
      <xdr:row>65</xdr:row>
      <xdr:rowOff>100013</xdr:rowOff>
    </xdr:to>
    <xdr:sp macro="" textlink="">
      <xdr:nvSpPr>
        <xdr:cNvPr id="17" name="右矢印 20">
          <a:extLst>
            <a:ext uri="{FF2B5EF4-FFF2-40B4-BE49-F238E27FC236}">
              <a16:creationId xmlns:a16="http://schemas.microsoft.com/office/drawing/2014/main" id="{73B53CB4-4817-44F8-ADB8-4E0F147FD4A8}"/>
            </a:ext>
          </a:extLst>
        </xdr:cNvPr>
        <xdr:cNvSpPr/>
      </xdr:nvSpPr>
      <xdr:spPr>
        <a:xfrm rot="5400000">
          <a:off x="6842760" y="12683491"/>
          <a:ext cx="661035" cy="857250"/>
        </a:xfrm>
        <a:prstGeom prst="rightArrow">
          <a:avLst/>
        </a:prstGeom>
        <a:solidFill>
          <a:srgbClr val="00B050"/>
        </a:solidFill>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5</xdr:col>
      <xdr:colOff>352425</xdr:colOff>
      <xdr:row>65</xdr:row>
      <xdr:rowOff>133350</xdr:rowOff>
    </xdr:from>
    <xdr:to>
      <xdr:col>8</xdr:col>
      <xdr:colOff>666750</xdr:colOff>
      <xdr:row>68</xdr:row>
      <xdr:rowOff>161925</xdr:rowOff>
    </xdr:to>
    <xdr:sp macro="" textlink="">
      <xdr:nvSpPr>
        <xdr:cNvPr id="18" name="テキスト ボックス 17">
          <a:extLst>
            <a:ext uri="{FF2B5EF4-FFF2-40B4-BE49-F238E27FC236}">
              <a16:creationId xmlns:a16="http://schemas.microsoft.com/office/drawing/2014/main" id="{06537175-915A-4520-97FE-4ECA8278A60D}"/>
            </a:ext>
          </a:extLst>
        </xdr:cNvPr>
        <xdr:cNvSpPr txBox="1"/>
      </xdr:nvSpPr>
      <xdr:spPr>
        <a:xfrm>
          <a:off x="6235065" y="13475970"/>
          <a:ext cx="2082165" cy="531495"/>
        </a:xfrm>
        <a:prstGeom prst="rect">
          <a:avLst/>
        </a:prstGeom>
        <a:solidFill>
          <a:schemeClr val="lt1"/>
        </a:solidFill>
        <a:ln w="38100" cmpd="sng">
          <a:solidFill>
            <a:srgbClr val="00B05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次回は、</a:t>
          </a:r>
          <a:r>
            <a:rPr kumimoji="1" lang="en-US" altLang="ja-JP" sz="1100"/>
            <a:t>HACCEP</a:t>
          </a:r>
          <a:r>
            <a:rPr kumimoji="1" lang="ja-JP" altLang="en-US" sz="1100"/>
            <a:t>の考えを取り入れた</a:t>
          </a:r>
        </a:p>
        <a:p>
          <a:r>
            <a:rPr kumimoji="1" lang="ja-JP" altLang="en-US" sz="1100"/>
            <a:t>衛生管理を解説します。</a:t>
          </a:r>
        </a:p>
      </xdr:txBody>
    </xdr:sp>
    <xdr:clientData/>
  </xdr:twoCellAnchor>
  <xdr:twoCellAnchor>
    <xdr:from>
      <xdr:col>1</xdr:col>
      <xdr:colOff>476250</xdr:colOff>
      <xdr:row>32</xdr:row>
      <xdr:rowOff>123825</xdr:rowOff>
    </xdr:from>
    <xdr:to>
      <xdr:col>1</xdr:col>
      <xdr:colOff>2276475</xdr:colOff>
      <xdr:row>34</xdr:row>
      <xdr:rowOff>0</xdr:rowOff>
    </xdr:to>
    <xdr:sp macro="" textlink="">
      <xdr:nvSpPr>
        <xdr:cNvPr id="19" name="Text Box 18">
          <a:extLst>
            <a:ext uri="{FF2B5EF4-FFF2-40B4-BE49-F238E27FC236}">
              <a16:creationId xmlns:a16="http://schemas.microsoft.com/office/drawing/2014/main" id="{7E1B78F7-65F0-46D5-BA70-DAF4E1083A8D}"/>
            </a:ext>
          </a:extLst>
        </xdr:cNvPr>
        <xdr:cNvSpPr txBox="1">
          <a:spLocks noChangeArrowheads="1"/>
        </xdr:cNvSpPr>
      </xdr:nvSpPr>
      <xdr:spPr bwMode="auto">
        <a:xfrm>
          <a:off x="1085850" y="7553325"/>
          <a:ext cx="1800225" cy="340995"/>
        </a:xfrm>
        <a:prstGeom prst="rect">
          <a:avLst/>
        </a:prstGeom>
        <a:solidFill>
          <a:srgbClr val="FFFFFF"/>
        </a:solidFill>
        <a:ln w="19050">
          <a:solidFill>
            <a:srgbClr val="FF0000"/>
          </a:solidFill>
          <a:miter lim="800000"/>
          <a:headEnd/>
          <a:tailEnd/>
        </a:ln>
      </xdr:spPr>
      <xdr:txBody>
        <a:bodyPr vertOverflow="clip" wrap="square" lIns="36576" tIns="18288" rIns="0" bIns="18288" anchor="ctr" upright="1"/>
        <a:lstStyle/>
        <a:p>
          <a:pPr algn="l" rtl="0">
            <a:defRPr sz="1000"/>
          </a:pPr>
          <a:r>
            <a:rPr lang="ja-JP" altLang="en-US" sz="1200" b="1" i="0" u="none" strike="noStrike" baseline="0">
              <a:solidFill>
                <a:srgbClr val="FF0000"/>
              </a:solidFill>
              <a:latin typeface="ＭＳ Ｐゴシック"/>
              <a:ea typeface="ＭＳ Ｐゴシック"/>
            </a:rPr>
            <a:t>従来の最終製品検査</a:t>
          </a:r>
        </a:p>
      </xdr:txBody>
    </xdr:sp>
    <xdr:clientData/>
  </xdr:twoCellAnchor>
  <xdr:twoCellAnchor>
    <xdr:from>
      <xdr:col>1</xdr:col>
      <xdr:colOff>504825</xdr:colOff>
      <xdr:row>40</xdr:row>
      <xdr:rowOff>95250</xdr:rowOff>
    </xdr:from>
    <xdr:to>
      <xdr:col>1</xdr:col>
      <xdr:colOff>2524125</xdr:colOff>
      <xdr:row>41</xdr:row>
      <xdr:rowOff>266700</xdr:rowOff>
    </xdr:to>
    <xdr:sp macro="" textlink="">
      <xdr:nvSpPr>
        <xdr:cNvPr id="20" name="Text Box 19">
          <a:extLst>
            <a:ext uri="{FF2B5EF4-FFF2-40B4-BE49-F238E27FC236}">
              <a16:creationId xmlns:a16="http://schemas.microsoft.com/office/drawing/2014/main" id="{8B9F8D3D-0DC9-42B7-94D3-EF9864CD7B4E}"/>
            </a:ext>
          </a:extLst>
        </xdr:cNvPr>
        <xdr:cNvSpPr txBox="1">
          <a:spLocks noChangeArrowheads="1"/>
        </xdr:cNvSpPr>
      </xdr:nvSpPr>
      <xdr:spPr bwMode="auto">
        <a:xfrm>
          <a:off x="1114425" y="9086850"/>
          <a:ext cx="1973580" cy="339090"/>
        </a:xfrm>
        <a:prstGeom prst="rect">
          <a:avLst/>
        </a:prstGeom>
        <a:solidFill>
          <a:srgbClr val="FFFFFF"/>
        </a:solidFill>
        <a:ln w="19050">
          <a:solidFill>
            <a:srgbClr val="008000"/>
          </a:solidFill>
          <a:miter lim="800000"/>
          <a:headEnd/>
          <a:tailEnd/>
        </a:ln>
      </xdr:spPr>
      <xdr:txBody>
        <a:bodyPr vertOverflow="clip" wrap="square" lIns="36576" tIns="18288" rIns="0" bIns="18288" anchor="ctr" upright="1"/>
        <a:lstStyle/>
        <a:p>
          <a:pPr algn="l" rtl="0">
            <a:defRPr sz="1000"/>
          </a:pPr>
          <a:r>
            <a:rPr lang="en-US" altLang="ja-JP" sz="1200" b="1" i="0" u="none" strike="noStrike" baseline="0">
              <a:solidFill>
                <a:srgbClr val="FF0000"/>
              </a:solidFill>
              <a:latin typeface="ＭＳ Ｐゴシック"/>
              <a:ea typeface="ＭＳ Ｐゴシック"/>
            </a:rPr>
            <a:t>HACCP</a:t>
          </a:r>
          <a:r>
            <a:rPr lang="ja-JP" altLang="en-US" sz="1200" b="1" i="0" u="none" strike="noStrike" baseline="0">
              <a:solidFill>
                <a:srgbClr val="FF0000"/>
              </a:solidFill>
              <a:latin typeface="ＭＳ Ｐゴシック"/>
              <a:ea typeface="ＭＳ Ｐゴシック"/>
            </a:rPr>
            <a:t>の考えに基づく管理</a:t>
          </a:r>
        </a:p>
      </xdr:txBody>
    </xdr:sp>
    <xdr:clientData/>
  </xdr:twoCellAnchor>
  <xdr:twoCellAnchor>
    <xdr:from>
      <xdr:col>2</xdr:col>
      <xdr:colOff>525780</xdr:colOff>
      <xdr:row>9</xdr:row>
      <xdr:rowOff>0</xdr:rowOff>
    </xdr:from>
    <xdr:to>
      <xdr:col>3</xdr:col>
      <xdr:colOff>381000</xdr:colOff>
      <xdr:row>11</xdr:row>
      <xdr:rowOff>22860</xdr:rowOff>
    </xdr:to>
    <xdr:sp macro="" textlink="">
      <xdr:nvSpPr>
        <xdr:cNvPr id="21" name="テキスト ボックス 20">
          <a:extLst>
            <a:ext uri="{FF2B5EF4-FFF2-40B4-BE49-F238E27FC236}">
              <a16:creationId xmlns:a16="http://schemas.microsoft.com/office/drawing/2014/main" id="{64C7A93A-A534-F9B9-0BD4-95D7D9299504}"/>
            </a:ext>
          </a:extLst>
        </xdr:cNvPr>
        <xdr:cNvSpPr txBox="1"/>
      </xdr:nvSpPr>
      <xdr:spPr>
        <a:xfrm>
          <a:off x="3611880" y="3307080"/>
          <a:ext cx="746760" cy="3581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2000">
              <a:solidFill>
                <a:srgbClr val="FF0000"/>
              </a:solidFill>
            </a:rPr>
            <a:t>2025</a:t>
          </a:r>
          <a:endParaRPr kumimoji="1" lang="ja-JP" altLang="en-US" sz="2000">
            <a:solidFill>
              <a:srgbClr val="FF0000"/>
            </a:solidFill>
          </a:endParaRPr>
        </a:p>
      </xdr:txBody>
    </xdr:sp>
    <xdr:clientData/>
  </xdr:twoCellAnchor>
</xdr:wsDr>
</file>

<file path=xl/drawings/drawing5.xml><?xml version="1.0" encoding="utf-8"?>
<c:userShapes xmlns:c="http://schemas.openxmlformats.org/drawingml/2006/chart">
  <cdr:relSizeAnchor xmlns:cdr="http://schemas.openxmlformats.org/drawingml/2006/chartDrawing">
    <cdr:from>
      <cdr:x>0.72807</cdr:x>
      <cdr:y>0.71096</cdr:y>
    </cdr:from>
    <cdr:to>
      <cdr:x>0.80482</cdr:x>
      <cdr:y>0.87043</cdr:y>
    </cdr:to>
    <cdr:sp macro="" textlink="">
      <cdr:nvSpPr>
        <cdr:cNvPr id="2" name="テキスト ボックス 1"/>
        <cdr:cNvSpPr txBox="1"/>
      </cdr:nvSpPr>
      <cdr:spPr>
        <a:xfrm xmlns:a="http://schemas.openxmlformats.org/drawingml/2006/main">
          <a:off x="3162302" y="2038351"/>
          <a:ext cx="333375" cy="457200"/>
        </a:xfrm>
        <a:prstGeom xmlns:a="http://schemas.openxmlformats.org/drawingml/2006/main" prst="rect">
          <a:avLst/>
        </a:prstGeom>
      </cdr:spPr>
      <cdr:txBody>
        <a:bodyPr xmlns:a="http://schemas.openxmlformats.org/drawingml/2006/main" vertOverflow="clip" vert="eaVert" wrap="square" rtlCol="0"/>
        <a:lstStyle xmlns:a="http://schemas.openxmlformats.org/drawingml/2006/main"/>
        <a:p xmlns:a="http://schemas.openxmlformats.org/drawingml/2006/main">
          <a:r>
            <a:rPr lang="en-US" altLang="ja-JP" sz="1000"/>
            <a:t>2030</a:t>
          </a:r>
          <a:endParaRPr lang="ja-JP" altLang="en-US" sz="1000"/>
        </a:p>
      </cdr:txBody>
    </cdr:sp>
  </cdr:relSizeAnchor>
</c:userShapes>
</file>

<file path=xl/drawings/drawing6.xml><?xml version="1.0" encoding="utf-8"?>
<xdr:wsDr xmlns:xdr="http://schemas.openxmlformats.org/drawingml/2006/spreadsheetDrawing" xmlns:a="http://schemas.openxmlformats.org/drawingml/2006/main">
  <xdr:twoCellAnchor editAs="oneCell">
    <xdr:from>
      <xdr:col>0</xdr:col>
      <xdr:colOff>49306</xdr:colOff>
      <xdr:row>0</xdr:row>
      <xdr:rowOff>13335</xdr:rowOff>
    </xdr:from>
    <xdr:to>
      <xdr:col>2</xdr:col>
      <xdr:colOff>245204</xdr:colOff>
      <xdr:row>0</xdr:row>
      <xdr:rowOff>230505</xdr:rowOff>
    </xdr:to>
    <xdr:pic>
      <xdr:nvPicPr>
        <xdr:cNvPr id="2" name="図 1" descr="感染症・食中毒情報">
          <a:extLst>
            <a:ext uri="{FF2B5EF4-FFF2-40B4-BE49-F238E27FC236}">
              <a16:creationId xmlns:a16="http://schemas.microsoft.com/office/drawing/2014/main" id="{F3DC39EB-F9B0-439D-9039-ED38C533729B}"/>
            </a:ext>
          </a:extLst>
        </xdr:cNvPr>
        <xdr:cNvPicPr>
          <a:picLocks noChangeAspect="1" noChangeArrowheads="1"/>
        </xdr:cNvPicPr>
      </xdr:nvPicPr>
      <xdr:blipFill>
        <a:blip xmlns:r="http://schemas.openxmlformats.org/officeDocument/2006/relationships" r:embed="rId1" cstate="email">
          <a:extLst>
            <a:ext uri="{28A0092B-C50C-407E-A947-70E740481C1C}">
              <a14:useLocalDpi xmlns:a14="http://schemas.microsoft.com/office/drawing/2010/main"/>
            </a:ext>
          </a:extLst>
        </a:blip>
        <a:srcRect/>
        <a:stretch>
          <a:fillRect/>
        </a:stretch>
      </xdr:blipFill>
      <xdr:spPr bwMode="auto">
        <a:xfrm>
          <a:off x="49306" y="13335"/>
          <a:ext cx="2303817" cy="217170"/>
        </a:xfrm>
        <a:prstGeom prst="rect">
          <a:avLst/>
        </a:prstGeom>
        <a:noFill/>
        <a:ln w="9525">
          <a:noFill/>
          <a:miter lim="800000"/>
          <a:headEnd/>
          <a:tailEnd/>
        </a:ln>
      </xdr:spPr>
    </xdr:pic>
    <xdr:clientData/>
  </xdr:twoCellAnchor>
  <xdr:twoCellAnchor editAs="oneCell">
    <xdr:from>
      <xdr:col>2</xdr:col>
      <xdr:colOff>1</xdr:colOff>
      <xdr:row>15</xdr:row>
      <xdr:rowOff>67211</xdr:rowOff>
    </xdr:from>
    <xdr:to>
      <xdr:col>2</xdr:col>
      <xdr:colOff>4024347</xdr:colOff>
      <xdr:row>33</xdr:row>
      <xdr:rowOff>119062</xdr:rowOff>
    </xdr:to>
    <xdr:pic>
      <xdr:nvPicPr>
        <xdr:cNvPr id="3" name="図 2">
          <a:extLst>
            <a:ext uri="{FF2B5EF4-FFF2-40B4-BE49-F238E27FC236}">
              <a16:creationId xmlns:a16="http://schemas.microsoft.com/office/drawing/2014/main" id="{58EC6E99-3CD5-26C2-3E95-61C90EF3DB98}"/>
            </a:ext>
          </a:extLst>
        </xdr:cNvPr>
        <xdr:cNvPicPr>
          <a:picLocks noChangeAspect="1"/>
        </xdr:cNvPicPr>
      </xdr:nvPicPr>
      <xdr:blipFill>
        <a:blip xmlns:r="http://schemas.openxmlformats.org/officeDocument/2006/relationships" r:embed="rId2"/>
        <a:stretch>
          <a:fillRect/>
        </a:stretch>
      </xdr:blipFill>
      <xdr:spPr>
        <a:xfrm>
          <a:off x="2111376" y="7687211"/>
          <a:ext cx="4024346" cy="318716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0</xdr:col>
      <xdr:colOff>0</xdr:colOff>
      <xdr:row>37</xdr:row>
      <xdr:rowOff>0</xdr:rowOff>
    </xdr:from>
    <xdr:ext cx="47625" cy="9525"/>
    <xdr:pic>
      <xdr:nvPicPr>
        <xdr:cNvPr id="2" name="図 4" descr="http://www1.pref.shimane.lg.jp/contents/kansen/dis/zensu/sp.gif">
          <a:extLst>
            <a:ext uri="{FF2B5EF4-FFF2-40B4-BE49-F238E27FC236}">
              <a16:creationId xmlns:a16="http://schemas.microsoft.com/office/drawing/2014/main" id="{A73A6A93-9A8D-412D-A8EA-0FAE5B5B7A7C}"/>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5715000"/>
          <a:ext cx="47625" cy="9525"/>
        </a:xfrm>
        <a:prstGeom prst="rect">
          <a:avLst/>
        </a:prstGeom>
        <a:noFill/>
        <a:ln w="9525">
          <a:noFill/>
          <a:miter lim="800000"/>
          <a:headEnd/>
          <a:tailEnd/>
        </a:ln>
      </xdr:spPr>
    </xdr:pic>
    <xdr:clientData/>
  </xdr:oneCellAnchor>
  <xdr:twoCellAnchor>
    <xdr:from>
      <xdr:col>6</xdr:col>
      <xdr:colOff>457199</xdr:colOff>
      <xdr:row>25</xdr:row>
      <xdr:rowOff>66675</xdr:rowOff>
    </xdr:from>
    <xdr:to>
      <xdr:col>9</xdr:col>
      <xdr:colOff>0</xdr:colOff>
      <xdr:row>27</xdr:row>
      <xdr:rowOff>811</xdr:rowOff>
    </xdr:to>
    <xdr:sp macro="" textlink="">
      <xdr:nvSpPr>
        <xdr:cNvPr id="3" name="テキスト ボックス 2">
          <a:extLst>
            <a:ext uri="{FF2B5EF4-FFF2-40B4-BE49-F238E27FC236}">
              <a16:creationId xmlns:a16="http://schemas.microsoft.com/office/drawing/2014/main" id="{A2630DC2-FF6E-4F68-9ECB-C6FEB26BD830}"/>
            </a:ext>
          </a:extLst>
        </xdr:cNvPr>
        <xdr:cNvSpPr txBox="1"/>
      </xdr:nvSpPr>
      <xdr:spPr>
        <a:xfrm>
          <a:off x="3352799" y="3686175"/>
          <a:ext cx="1384935" cy="2389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Ｈ２９／８月は非常に多かった</a:t>
          </a:r>
        </a:p>
      </xdr:txBody>
    </xdr:sp>
    <xdr:clientData/>
  </xdr:twoCellAnchor>
  <xdr:twoCellAnchor>
    <xdr:from>
      <xdr:col>21</xdr:col>
      <xdr:colOff>95250</xdr:colOff>
      <xdr:row>17</xdr:row>
      <xdr:rowOff>0</xdr:rowOff>
    </xdr:from>
    <xdr:to>
      <xdr:col>24</xdr:col>
      <xdr:colOff>851</xdr:colOff>
      <xdr:row>23</xdr:row>
      <xdr:rowOff>90488</xdr:rowOff>
    </xdr:to>
    <xdr:cxnSp macro="">
      <xdr:nvCxnSpPr>
        <xdr:cNvPr id="4" name="直線矢印コネクタ 3">
          <a:extLst>
            <a:ext uri="{FF2B5EF4-FFF2-40B4-BE49-F238E27FC236}">
              <a16:creationId xmlns:a16="http://schemas.microsoft.com/office/drawing/2014/main" id="{F31393EA-91C4-4CAF-8D27-D1EBF85184A4}"/>
            </a:ext>
          </a:extLst>
        </xdr:cNvPr>
        <xdr:cNvCxnSpPr>
          <a:stCxn id="5" idx="1"/>
        </xdr:cNvCxnSpPr>
      </xdr:nvCxnSpPr>
      <xdr:spPr>
        <a:xfrm flipV="1">
          <a:off x="10161270" y="2689860"/>
          <a:ext cx="1300061" cy="425768"/>
        </a:xfrm>
        <a:prstGeom prst="straightConnector1">
          <a:avLst/>
        </a:prstGeom>
        <a:ln>
          <a:tailEnd type="arrow"/>
        </a:ln>
      </xdr:spPr>
      <xdr:style>
        <a:lnRef idx="1">
          <a:schemeClr val="accent3"/>
        </a:lnRef>
        <a:fillRef idx="0">
          <a:schemeClr val="accent3"/>
        </a:fillRef>
        <a:effectRef idx="0">
          <a:schemeClr val="accent3"/>
        </a:effectRef>
        <a:fontRef idx="minor">
          <a:schemeClr val="tx1"/>
        </a:fontRef>
      </xdr:style>
    </xdr:cxnSp>
    <xdr:clientData/>
  </xdr:twoCellAnchor>
  <xdr:twoCellAnchor>
    <xdr:from>
      <xdr:col>21</xdr:col>
      <xdr:colOff>95250</xdr:colOff>
      <xdr:row>21</xdr:row>
      <xdr:rowOff>95250</xdr:rowOff>
    </xdr:from>
    <xdr:to>
      <xdr:col>27</xdr:col>
      <xdr:colOff>171450</xdr:colOff>
      <xdr:row>25</xdr:row>
      <xdr:rowOff>28575</xdr:rowOff>
    </xdr:to>
    <xdr:sp macro="" textlink="">
      <xdr:nvSpPr>
        <xdr:cNvPr id="5" name="テキスト ボックス 4">
          <a:extLst>
            <a:ext uri="{FF2B5EF4-FFF2-40B4-BE49-F238E27FC236}">
              <a16:creationId xmlns:a16="http://schemas.microsoft.com/office/drawing/2014/main" id="{DD89DE26-B886-4CB9-81E9-2FC4123BCF07}"/>
            </a:ext>
          </a:extLst>
        </xdr:cNvPr>
        <xdr:cNvSpPr txBox="1"/>
      </xdr:nvSpPr>
      <xdr:spPr>
        <a:xfrm>
          <a:off x="10161270" y="2785110"/>
          <a:ext cx="2865120" cy="8629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800">
              <a:effectLst/>
            </a:rPr>
            <a:t>2011</a:t>
          </a:r>
          <a:r>
            <a:rPr lang="ja-JP" altLang="en-US" sz="800">
              <a:effectLst/>
            </a:rPr>
            <a:t>年</a:t>
          </a:r>
          <a:r>
            <a:rPr lang="en-US" altLang="ja-JP" sz="800">
              <a:effectLst/>
            </a:rPr>
            <a:t>8</a:t>
          </a:r>
          <a:r>
            <a:rPr lang="ja-JP" altLang="en-US" sz="800">
              <a:effectLst/>
            </a:rPr>
            <a:t>月に外食チェーン店が原因とされた赤痢菌</a:t>
          </a:r>
          <a:r>
            <a:rPr lang="en-US" altLang="ja-JP" sz="800" i="1">
              <a:effectLst/>
            </a:rPr>
            <a:t>Shigella sonnei</a:t>
          </a:r>
          <a:r>
            <a:rPr lang="ja-JP" altLang="en-US" sz="800">
              <a:effectLst/>
            </a:rPr>
            <a:t>の広域集団感染事例が青森県、宮城県、山形県、福島県において発生した。本事例は、それとほぼ同時期に発生しておりその関連性が強く疑われた事例である。</a:t>
          </a:r>
          <a:endParaRPr kumimoji="1" lang="ja-JP" altLang="en-US" sz="800"/>
        </a:p>
      </xdr:txBody>
    </xdr:sp>
    <xdr:clientData/>
  </xdr:twoCellAnchor>
  <xdr:twoCellAnchor>
    <xdr:from>
      <xdr:col>25</xdr:col>
      <xdr:colOff>219075</xdr:colOff>
      <xdr:row>12</xdr:row>
      <xdr:rowOff>0</xdr:rowOff>
    </xdr:from>
    <xdr:to>
      <xdr:col>31</xdr:col>
      <xdr:colOff>613410</xdr:colOff>
      <xdr:row>12</xdr:row>
      <xdr:rowOff>0</xdr:rowOff>
    </xdr:to>
    <xdr:grpSp>
      <xdr:nvGrpSpPr>
        <xdr:cNvPr id="6" name="グループ化 8580">
          <a:extLst>
            <a:ext uri="{FF2B5EF4-FFF2-40B4-BE49-F238E27FC236}">
              <a16:creationId xmlns:a16="http://schemas.microsoft.com/office/drawing/2014/main" id="{60D463FD-8BC5-4986-AA93-7CD1EEEB6691}"/>
            </a:ext>
          </a:extLst>
        </xdr:cNvPr>
        <xdr:cNvGrpSpPr>
          <a:grpSpLocks/>
        </xdr:cNvGrpSpPr>
      </xdr:nvGrpSpPr>
      <xdr:grpSpPr bwMode="auto">
        <a:xfrm>
          <a:off x="12165542" y="2709333"/>
          <a:ext cx="3493135" cy="0"/>
          <a:chOff x="13125451" y="1438276"/>
          <a:chExt cx="3733799" cy="628650"/>
        </a:xfrm>
      </xdr:grpSpPr>
      <xdr:sp macro="" textlink="">
        <xdr:nvSpPr>
          <xdr:cNvPr id="7" name="テキスト ボックス 6">
            <a:extLst>
              <a:ext uri="{FF2B5EF4-FFF2-40B4-BE49-F238E27FC236}">
                <a16:creationId xmlns:a16="http://schemas.microsoft.com/office/drawing/2014/main" id="{C360AAC2-469F-765E-4130-101B318A56E9}"/>
              </a:ext>
            </a:extLst>
          </xdr:cNvPr>
          <xdr:cNvSpPr txBox="1"/>
        </xdr:nvSpPr>
        <xdr:spPr>
          <a:xfrm>
            <a:off x="14969416" y="1438276"/>
            <a:ext cx="1889834" cy="628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800" b="1">
                <a:solidFill>
                  <a:schemeClr val="dk1"/>
                </a:solidFill>
                <a:effectLst/>
                <a:latin typeface="+mn-lt"/>
                <a:ea typeface="+mn-ea"/>
                <a:cs typeface="+mn-cs"/>
              </a:rPr>
              <a:t>2018</a:t>
            </a:r>
            <a:r>
              <a:rPr lang="ja-JP" altLang="en-US" sz="800" b="1">
                <a:solidFill>
                  <a:schemeClr val="dk1"/>
                </a:solidFill>
                <a:effectLst/>
                <a:latin typeface="+mn-lt"/>
                <a:ea typeface="+mn-ea"/>
                <a:cs typeface="+mn-cs"/>
              </a:rPr>
              <a:t>年</a:t>
            </a:r>
            <a:r>
              <a:rPr lang="en-US" altLang="ja-JP" sz="800" b="1">
                <a:solidFill>
                  <a:schemeClr val="dk1"/>
                </a:solidFill>
                <a:effectLst/>
                <a:latin typeface="+mn-lt"/>
                <a:ea typeface="+mn-ea"/>
                <a:cs typeface="+mn-cs"/>
              </a:rPr>
              <a:t>10</a:t>
            </a:r>
            <a:r>
              <a:rPr lang="ja-JP" altLang="en-US" sz="800" b="1">
                <a:solidFill>
                  <a:schemeClr val="dk1"/>
                </a:solidFill>
                <a:effectLst/>
                <a:latin typeface="+mn-lt"/>
                <a:ea typeface="+mn-ea"/>
                <a:cs typeface="+mn-cs"/>
              </a:rPr>
              <a:t>月</a:t>
            </a:r>
            <a:r>
              <a:rPr lang="en-US" altLang="ja-JP" sz="800">
                <a:solidFill>
                  <a:schemeClr val="dk1"/>
                </a:solidFill>
                <a:effectLst/>
                <a:latin typeface="+mn-lt"/>
                <a:ea typeface="+mn-ea"/>
                <a:cs typeface="+mn-cs"/>
              </a:rPr>
              <a:t>3</a:t>
            </a:r>
            <a:r>
              <a:rPr lang="ja-JP" altLang="en-US" sz="800">
                <a:solidFill>
                  <a:schemeClr val="dk1"/>
                </a:solidFill>
                <a:effectLst/>
                <a:latin typeface="+mn-lt"/>
                <a:ea typeface="+mn-ea"/>
                <a:cs typeface="+mn-cs"/>
              </a:rPr>
              <a:t>日、山梨県内の宿坊を利用した</a:t>
            </a:r>
            <a:r>
              <a:rPr lang="en-US" altLang="ja-JP" sz="800">
                <a:solidFill>
                  <a:schemeClr val="dk1"/>
                </a:solidFill>
                <a:effectLst/>
                <a:latin typeface="+mn-lt"/>
                <a:ea typeface="+mn-ea"/>
                <a:cs typeface="+mn-cs"/>
              </a:rPr>
              <a:t>2</a:t>
            </a:r>
            <a:r>
              <a:rPr lang="ja-JP" altLang="en-US" sz="800">
                <a:solidFill>
                  <a:schemeClr val="dk1"/>
                </a:solidFill>
                <a:effectLst/>
                <a:latin typeface="+mn-lt"/>
                <a:ea typeface="+mn-ea"/>
                <a:cs typeface="+mn-cs"/>
              </a:rPr>
              <a:t>グループ</a:t>
            </a:r>
            <a:r>
              <a:rPr lang="en-US" altLang="ja-JP" sz="800">
                <a:solidFill>
                  <a:schemeClr val="dk1"/>
                </a:solidFill>
                <a:effectLst/>
                <a:latin typeface="+mn-lt"/>
                <a:ea typeface="+mn-ea"/>
                <a:cs typeface="+mn-cs"/>
              </a:rPr>
              <a:t>42</a:t>
            </a:r>
            <a:r>
              <a:rPr lang="ja-JP" altLang="en-US" sz="800">
                <a:solidFill>
                  <a:schemeClr val="dk1"/>
                </a:solidFill>
                <a:effectLst/>
                <a:latin typeface="+mn-lt"/>
                <a:ea typeface="+mn-ea"/>
                <a:cs typeface="+mn-cs"/>
              </a:rPr>
              <a:t>名が</a:t>
            </a:r>
            <a:r>
              <a:rPr lang="ja-JP" altLang="en-US" sz="800" b="1">
                <a:solidFill>
                  <a:schemeClr val="dk1"/>
                </a:solidFill>
                <a:effectLst/>
                <a:latin typeface="+mn-lt"/>
                <a:ea typeface="+mn-ea"/>
                <a:cs typeface="+mn-cs"/>
              </a:rPr>
              <a:t>赤痢</a:t>
            </a:r>
            <a:r>
              <a:rPr lang="ja-JP" altLang="en-US" sz="800">
                <a:solidFill>
                  <a:schemeClr val="dk1"/>
                </a:solidFill>
                <a:effectLst/>
                <a:latin typeface="+mn-lt"/>
                <a:ea typeface="+mn-ea"/>
                <a:cs typeface="+mn-cs"/>
              </a:rPr>
              <a:t>にかかりました。使用水や従事者からは</a:t>
            </a:r>
            <a:r>
              <a:rPr lang="ja-JP" altLang="en-US" sz="800" b="1">
                <a:solidFill>
                  <a:schemeClr val="dk1"/>
                </a:solidFill>
                <a:effectLst/>
                <a:latin typeface="+mn-lt"/>
                <a:ea typeface="+mn-ea"/>
                <a:cs typeface="+mn-cs"/>
              </a:rPr>
              <a:t>赤痢</a:t>
            </a:r>
            <a:r>
              <a:rPr lang="ja-JP" altLang="en-US" sz="800">
                <a:solidFill>
                  <a:schemeClr val="dk1"/>
                </a:solidFill>
                <a:effectLst/>
                <a:latin typeface="+mn-lt"/>
                <a:ea typeface="+mn-ea"/>
                <a:cs typeface="+mn-cs"/>
              </a:rPr>
              <a:t>菌が検出されておらず現在のところ感染源は不明です。 </a:t>
            </a:r>
            <a:endParaRPr kumimoji="1" lang="ja-JP" altLang="en-US" sz="800"/>
          </a:p>
        </xdr:txBody>
      </xdr:sp>
      <xdr:cxnSp macro="">
        <xdr:nvCxnSpPr>
          <xdr:cNvPr id="8" name="直線矢印コネクタ 7">
            <a:extLst>
              <a:ext uri="{FF2B5EF4-FFF2-40B4-BE49-F238E27FC236}">
                <a16:creationId xmlns:a16="http://schemas.microsoft.com/office/drawing/2014/main" id="{882D1CF6-D76A-AF9E-1E97-46D6B72852C9}"/>
              </a:ext>
            </a:extLst>
          </xdr:cNvPr>
          <xdr:cNvCxnSpPr/>
        </xdr:nvCxnSpPr>
        <xdr:spPr>
          <a:xfrm flipH="1">
            <a:off x="13125451" y="1560740"/>
            <a:ext cx="1853139" cy="24493"/>
          </a:xfrm>
          <a:prstGeom prst="straightConnector1">
            <a:avLst/>
          </a:prstGeom>
          <a:ln>
            <a:solidFill>
              <a:schemeClr val="accent3"/>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388620</xdr:colOff>
      <xdr:row>12</xdr:row>
      <xdr:rowOff>0</xdr:rowOff>
    </xdr:from>
    <xdr:to>
      <xdr:col>13</xdr:col>
      <xdr:colOff>447675</xdr:colOff>
      <xdr:row>24</xdr:row>
      <xdr:rowOff>190501</xdr:rowOff>
    </xdr:to>
    <xdr:grpSp>
      <xdr:nvGrpSpPr>
        <xdr:cNvPr id="9" name="グループ化 8584">
          <a:extLst>
            <a:ext uri="{FF2B5EF4-FFF2-40B4-BE49-F238E27FC236}">
              <a16:creationId xmlns:a16="http://schemas.microsoft.com/office/drawing/2014/main" id="{80DF7E7E-9926-4233-995F-56CAEE6F2057}"/>
            </a:ext>
          </a:extLst>
        </xdr:cNvPr>
        <xdr:cNvGrpSpPr>
          <a:grpSpLocks/>
        </xdr:cNvGrpSpPr>
      </xdr:nvGrpSpPr>
      <xdr:grpSpPr bwMode="auto">
        <a:xfrm>
          <a:off x="4224020" y="2709333"/>
          <a:ext cx="2387388" cy="706968"/>
          <a:chOff x="4514850" y="1800225"/>
          <a:chExt cx="2619375" cy="1809750"/>
        </a:xfrm>
      </xdr:grpSpPr>
      <xdr:sp macro="" textlink="">
        <xdr:nvSpPr>
          <xdr:cNvPr id="10" name="テキスト ボックス 9">
            <a:extLst>
              <a:ext uri="{FF2B5EF4-FFF2-40B4-BE49-F238E27FC236}">
                <a16:creationId xmlns:a16="http://schemas.microsoft.com/office/drawing/2014/main" id="{5CA24504-81A1-B344-629B-0F2306797F39}"/>
              </a:ext>
            </a:extLst>
          </xdr:cNvPr>
          <xdr:cNvSpPr txBox="1"/>
        </xdr:nvSpPr>
        <xdr:spPr>
          <a:xfrm>
            <a:off x="4714875" y="2981325"/>
            <a:ext cx="2419350" cy="628650"/>
          </a:xfrm>
          <a:prstGeom prst="rect">
            <a:avLst/>
          </a:prstGeom>
          <a:solidFill>
            <a:schemeClr val="lt1"/>
          </a:solidFill>
          <a:ln w="9525"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800">
                <a:effectLst/>
              </a:rPr>
              <a:t>埼玉県と群馬県の総菜店で販売されたポテトサラダを食べた人が腸管出血性大腸菌</a:t>
            </a:r>
            <a:r>
              <a:rPr lang="en-US" altLang="ja-JP" sz="800">
                <a:effectLst/>
              </a:rPr>
              <a:t>O157</a:t>
            </a:r>
            <a:r>
              <a:rPr lang="ja-JP" altLang="en-US" sz="800">
                <a:effectLst/>
              </a:rPr>
              <a:t>に感染した、という集団食中毒に関するニュースが</a:t>
            </a:r>
            <a:r>
              <a:rPr lang="en-US" altLang="ja-JP" sz="800">
                <a:effectLst/>
              </a:rPr>
              <a:t>2017</a:t>
            </a:r>
            <a:r>
              <a:rPr lang="ja-JP" altLang="en-US" sz="800">
                <a:effectLst/>
              </a:rPr>
              <a:t>年</a:t>
            </a:r>
            <a:r>
              <a:rPr lang="en-US" altLang="ja-JP" sz="800">
                <a:effectLst/>
              </a:rPr>
              <a:t>8</a:t>
            </a:r>
            <a:r>
              <a:rPr lang="ja-JP" altLang="en-US" sz="800">
                <a:effectLst/>
              </a:rPr>
              <a:t>月</a:t>
            </a:r>
            <a:r>
              <a:rPr lang="en-US" altLang="ja-JP" sz="800">
                <a:effectLst/>
              </a:rPr>
              <a:t>21</a:t>
            </a:r>
            <a:r>
              <a:rPr lang="ja-JP" altLang="en-US" sz="800">
                <a:effectLst/>
              </a:rPr>
              <a:t>日以降、新聞やテレビで取り上げられました。</a:t>
            </a:r>
            <a:endParaRPr kumimoji="1" lang="ja-JP" altLang="en-US" sz="800"/>
          </a:p>
        </xdr:txBody>
      </xdr:sp>
      <xdr:cxnSp macro="">
        <xdr:nvCxnSpPr>
          <xdr:cNvPr id="11" name="直線矢印コネクタ 10">
            <a:extLst>
              <a:ext uri="{FF2B5EF4-FFF2-40B4-BE49-F238E27FC236}">
                <a16:creationId xmlns:a16="http://schemas.microsoft.com/office/drawing/2014/main" id="{09865F7A-CD45-24D5-065A-1BC40B62CBEA}"/>
              </a:ext>
            </a:extLst>
          </xdr:cNvPr>
          <xdr:cNvCxnSpPr/>
        </xdr:nvCxnSpPr>
        <xdr:spPr>
          <a:xfrm flipH="1" flipV="1">
            <a:off x="4514850" y="1800225"/>
            <a:ext cx="114300" cy="1190625"/>
          </a:xfrm>
          <a:prstGeom prst="straightConnector1">
            <a:avLst/>
          </a:prstGeom>
          <a:ln>
            <a:solidFill>
              <a:schemeClr val="accent2">
                <a:lumMod val="75000"/>
              </a:schemeClr>
            </a:solidFill>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5</xdr:col>
      <xdr:colOff>152400</xdr:colOff>
      <xdr:row>12</xdr:row>
      <xdr:rowOff>0</xdr:rowOff>
    </xdr:from>
    <xdr:to>
      <xdr:col>9</xdr:col>
      <xdr:colOff>0</xdr:colOff>
      <xdr:row>24</xdr:row>
      <xdr:rowOff>190500</xdr:rowOff>
    </xdr:to>
    <xdr:grpSp>
      <xdr:nvGrpSpPr>
        <xdr:cNvPr id="12" name="グループ化 8588">
          <a:extLst>
            <a:ext uri="{FF2B5EF4-FFF2-40B4-BE49-F238E27FC236}">
              <a16:creationId xmlns:a16="http://schemas.microsoft.com/office/drawing/2014/main" id="{30F2291B-6ACA-4366-9D70-723627948843}"/>
            </a:ext>
          </a:extLst>
        </xdr:cNvPr>
        <xdr:cNvGrpSpPr>
          <a:grpSpLocks/>
        </xdr:cNvGrpSpPr>
      </xdr:nvGrpSpPr>
      <xdr:grpSpPr bwMode="auto">
        <a:xfrm>
          <a:off x="2590800" y="2709333"/>
          <a:ext cx="1710267" cy="706967"/>
          <a:chOff x="2697628" y="2705100"/>
          <a:chExt cx="1969622" cy="904876"/>
        </a:xfrm>
      </xdr:grpSpPr>
      <xdr:sp macro="" textlink="">
        <xdr:nvSpPr>
          <xdr:cNvPr id="13" name="テキスト ボックス 12">
            <a:extLst>
              <a:ext uri="{FF2B5EF4-FFF2-40B4-BE49-F238E27FC236}">
                <a16:creationId xmlns:a16="http://schemas.microsoft.com/office/drawing/2014/main" id="{907B9737-A322-8307-8E2B-9C5009779ABD}"/>
              </a:ext>
            </a:extLst>
          </xdr:cNvPr>
          <xdr:cNvSpPr txBox="1"/>
        </xdr:nvSpPr>
        <xdr:spPr>
          <a:xfrm>
            <a:off x="2697628" y="2962275"/>
            <a:ext cx="1969622" cy="647701"/>
          </a:xfrm>
          <a:prstGeom prst="rect">
            <a:avLst/>
          </a:prstGeom>
          <a:solidFill>
            <a:schemeClr val="lt1"/>
          </a:solidFill>
          <a:ln w="9525" cmpd="sng">
            <a:solidFill>
              <a:schemeClr val="accent3">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800" u="none"/>
              <a:t>岩井食品：</a:t>
            </a:r>
            <a:r>
              <a:rPr lang="ja-JP" altLang="ja-JP" sz="800" b="0" u="none">
                <a:solidFill>
                  <a:sysClr val="windowText" lastClr="000000"/>
                </a:solidFill>
              </a:rPr>
              <a:t>白菜の浅漬け製品「白菜きりづけ」による</a:t>
            </a:r>
            <a:r>
              <a:rPr lang="ja-JP" altLang="ja-JP" sz="800" b="0" u="none">
                <a:solidFill>
                  <a:sysClr val="windowText" lastClr="000000"/>
                </a:solidFill>
                <a:hlinkClick xmlns:r="http://schemas.openxmlformats.org/officeDocument/2006/relationships" r:id=""/>
              </a:rPr>
              <a:t>病原性大腸菌</a:t>
            </a:r>
            <a:r>
              <a:rPr lang="ja-JP" altLang="ja-JP" sz="800" b="0" u="none">
                <a:solidFill>
                  <a:sysClr val="windowText" lastClr="000000"/>
                </a:solidFill>
              </a:rPr>
              <a:t>の集団</a:t>
            </a:r>
            <a:r>
              <a:rPr lang="ja-JP" altLang="ja-JP" sz="800" b="0" u="none">
                <a:solidFill>
                  <a:sysClr val="windowText" lastClr="000000"/>
                </a:solidFill>
                <a:hlinkClick xmlns:r="http://schemas.openxmlformats.org/officeDocument/2006/relationships" r:id=""/>
              </a:rPr>
              <a:t>食中毒</a:t>
            </a:r>
            <a:r>
              <a:rPr lang="ja-JP" altLang="ja-JP" sz="800" b="0" u="none">
                <a:solidFill>
                  <a:sysClr val="windowText" lastClr="000000"/>
                </a:solidFill>
              </a:rPr>
              <a:t>事件が発生し、最終的に169人が発症</a:t>
            </a:r>
            <a:r>
              <a:rPr lang="ja-JP" altLang="ja-JP" sz="800" b="0" u="none" baseline="30000">
                <a:solidFill>
                  <a:sysClr val="windowText" lastClr="000000"/>
                </a:solidFill>
                <a:hlinkClick xmlns:r="http://schemas.openxmlformats.org/officeDocument/2006/relationships" r:id=""/>
              </a:rPr>
              <a:t>[8]</a:t>
            </a:r>
            <a:r>
              <a:rPr lang="ja-JP" altLang="ja-JP" sz="800" b="0" u="none">
                <a:solidFill>
                  <a:sysClr val="windowText" lastClr="000000"/>
                </a:solidFill>
              </a:rPr>
              <a:t>、8人が死亡する事態</a:t>
            </a:r>
            <a:endParaRPr kumimoji="1" lang="ja-JP" altLang="en-US" sz="800" b="0" u="none">
              <a:solidFill>
                <a:sysClr val="windowText" lastClr="000000"/>
              </a:solidFill>
            </a:endParaRPr>
          </a:p>
        </xdr:txBody>
      </xdr:sp>
      <xdr:cxnSp macro="">
        <xdr:nvCxnSpPr>
          <xdr:cNvPr id="14" name="直線矢印コネクタ 13">
            <a:extLst>
              <a:ext uri="{FF2B5EF4-FFF2-40B4-BE49-F238E27FC236}">
                <a16:creationId xmlns:a16="http://schemas.microsoft.com/office/drawing/2014/main" id="{E029C771-A03B-B706-A5E4-14E02C7666C2}"/>
              </a:ext>
            </a:extLst>
          </xdr:cNvPr>
          <xdr:cNvCxnSpPr/>
        </xdr:nvCxnSpPr>
        <xdr:spPr>
          <a:xfrm flipV="1">
            <a:off x="4191000" y="2705100"/>
            <a:ext cx="190500" cy="228600"/>
          </a:xfrm>
          <a:prstGeom prst="straightConnector1">
            <a:avLst/>
          </a:prstGeom>
          <a:ln>
            <a:solidFill>
              <a:schemeClr val="accent3">
                <a:lumMod val="50000"/>
              </a:schemeClr>
            </a:solidFill>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0</xdr:col>
      <xdr:colOff>171830</xdr:colOff>
      <xdr:row>27</xdr:row>
      <xdr:rowOff>39794</xdr:rowOff>
    </xdr:from>
    <xdr:to>
      <xdr:col>13</xdr:col>
      <xdr:colOff>595086</xdr:colOff>
      <xdr:row>54</xdr:row>
      <xdr:rowOff>85514</xdr:rowOff>
    </xdr:to>
    <xdr:graphicFrame macro="">
      <xdr:nvGraphicFramePr>
        <xdr:cNvPr id="15" name="グラフ 14">
          <a:extLst>
            <a:ext uri="{FF2B5EF4-FFF2-40B4-BE49-F238E27FC236}">
              <a16:creationId xmlns:a16="http://schemas.microsoft.com/office/drawing/2014/main" id="{B96FFE0B-AAE8-4004-9EC3-4C42888233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406517</xdr:colOff>
      <xdr:row>27</xdr:row>
      <xdr:rowOff>69046</xdr:rowOff>
    </xdr:from>
    <xdr:to>
      <xdr:col>29</xdr:col>
      <xdr:colOff>5813</xdr:colOff>
      <xdr:row>54</xdr:row>
      <xdr:rowOff>137626</xdr:rowOff>
    </xdr:to>
    <xdr:graphicFrame macro="">
      <xdr:nvGraphicFramePr>
        <xdr:cNvPr id="16" name="グラフ 15">
          <a:extLst>
            <a:ext uri="{FF2B5EF4-FFF2-40B4-BE49-F238E27FC236}">
              <a16:creationId xmlns:a16="http://schemas.microsoft.com/office/drawing/2014/main" id="{D8890ACB-60DD-4876-BF41-92E2FFB7CA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203200</xdr:colOff>
      <xdr:row>7</xdr:row>
      <xdr:rowOff>0</xdr:rowOff>
    </xdr:from>
    <xdr:to>
      <xdr:col>26</xdr:col>
      <xdr:colOff>211667</xdr:colOff>
      <xdr:row>23</xdr:row>
      <xdr:rowOff>143933</xdr:rowOff>
    </xdr:to>
    <xdr:cxnSp macro="">
      <xdr:nvCxnSpPr>
        <xdr:cNvPr id="17" name="直線矢印コネクタ 16">
          <a:extLst>
            <a:ext uri="{FF2B5EF4-FFF2-40B4-BE49-F238E27FC236}">
              <a16:creationId xmlns:a16="http://schemas.microsoft.com/office/drawing/2014/main" id="{CC105470-DB66-43AF-A596-CF9448C537D1}"/>
            </a:ext>
          </a:extLst>
        </xdr:cNvPr>
        <xdr:cNvCxnSpPr/>
      </xdr:nvCxnSpPr>
      <xdr:spPr>
        <a:xfrm flipV="1">
          <a:off x="8890000" y="1540933"/>
          <a:ext cx="3733800" cy="1651000"/>
        </a:xfrm>
        <a:prstGeom prst="straightConnector1">
          <a:avLst/>
        </a:prstGeom>
        <a:ln>
          <a:tailEnd type="triangle"/>
        </a:ln>
      </xdr:spPr>
      <xdr:style>
        <a:lnRef idx="2">
          <a:schemeClr val="accent2"/>
        </a:lnRef>
        <a:fillRef idx="0">
          <a:schemeClr val="accent2"/>
        </a:fillRef>
        <a:effectRef idx="1">
          <a:schemeClr val="accent2"/>
        </a:effectRef>
        <a:fontRef idx="minor">
          <a:schemeClr val="tx1"/>
        </a:fontRef>
      </xdr:style>
    </xdr:cxnSp>
    <xdr:clientData/>
  </xdr:twoCellAnchor>
  <xdr:twoCellAnchor>
    <xdr:from>
      <xdr:col>4</xdr:col>
      <xdr:colOff>108857</xdr:colOff>
      <xdr:row>6</xdr:row>
      <xdr:rowOff>237067</xdr:rowOff>
    </xdr:from>
    <xdr:to>
      <xdr:col>11</xdr:col>
      <xdr:colOff>220133</xdr:colOff>
      <xdr:row>24</xdr:row>
      <xdr:rowOff>7776</xdr:rowOff>
    </xdr:to>
    <xdr:cxnSp macro="">
      <xdr:nvCxnSpPr>
        <xdr:cNvPr id="18" name="直線矢印コネクタ 17">
          <a:extLst>
            <a:ext uri="{FF2B5EF4-FFF2-40B4-BE49-F238E27FC236}">
              <a16:creationId xmlns:a16="http://schemas.microsoft.com/office/drawing/2014/main" id="{B8D4CA53-9101-4C63-B253-4086F0D2A5FF}"/>
            </a:ext>
          </a:extLst>
        </xdr:cNvPr>
        <xdr:cNvCxnSpPr/>
      </xdr:nvCxnSpPr>
      <xdr:spPr>
        <a:xfrm flipV="1">
          <a:off x="2081590" y="1524000"/>
          <a:ext cx="3370943" cy="1709576"/>
        </a:xfrm>
        <a:prstGeom prst="straightConnector1">
          <a:avLst/>
        </a:prstGeom>
        <a:ln>
          <a:solidFill>
            <a:schemeClr val="tx2">
              <a:lumMod val="60000"/>
              <a:lumOff val="40000"/>
            </a:schemeClr>
          </a:solidFill>
          <a:tailEnd type="triangle"/>
        </a:ln>
      </xdr:spPr>
      <xdr:style>
        <a:lnRef idx="2">
          <a:schemeClr val="accent2"/>
        </a:lnRef>
        <a:fillRef idx="0">
          <a:schemeClr val="accent2"/>
        </a:fillRef>
        <a:effectRef idx="1">
          <a:schemeClr val="accent2"/>
        </a:effectRef>
        <a:fontRef idx="minor">
          <a:schemeClr val="tx1"/>
        </a:fontRef>
      </xdr:style>
    </xdr:cxnSp>
    <xdr:clientData/>
  </xdr:twoCellAnchor>
  <xdr:twoCellAnchor>
    <xdr:from>
      <xdr:col>4</xdr:col>
      <xdr:colOff>77056</xdr:colOff>
      <xdr:row>25</xdr:row>
      <xdr:rowOff>17124</xdr:rowOff>
    </xdr:from>
    <xdr:to>
      <xdr:col>11</xdr:col>
      <xdr:colOff>211667</xdr:colOff>
      <xdr:row>42</xdr:row>
      <xdr:rowOff>59266</xdr:rowOff>
    </xdr:to>
    <xdr:cxnSp macro="">
      <xdr:nvCxnSpPr>
        <xdr:cNvPr id="19" name="直線矢印コネクタ 18">
          <a:extLst>
            <a:ext uri="{FF2B5EF4-FFF2-40B4-BE49-F238E27FC236}">
              <a16:creationId xmlns:a16="http://schemas.microsoft.com/office/drawing/2014/main" id="{2168F919-E8A8-45CD-8C0E-25D98B85CA93}"/>
            </a:ext>
          </a:extLst>
        </xdr:cNvPr>
        <xdr:cNvCxnSpPr/>
      </xdr:nvCxnSpPr>
      <xdr:spPr>
        <a:xfrm>
          <a:off x="2049789" y="3666257"/>
          <a:ext cx="3394278" cy="3005476"/>
        </a:xfrm>
        <a:prstGeom prst="straightConnector1">
          <a:avLst/>
        </a:prstGeom>
        <a:ln>
          <a:solidFill>
            <a:sysClr val="windowText" lastClr="000000"/>
          </a:solidFill>
          <a:prstDash val="sysDash"/>
          <a:tailEnd type="triangle"/>
        </a:ln>
      </xdr:spPr>
      <xdr:style>
        <a:lnRef idx="2">
          <a:schemeClr val="accent2"/>
        </a:lnRef>
        <a:fillRef idx="0">
          <a:schemeClr val="accent2"/>
        </a:fillRef>
        <a:effectRef idx="1">
          <a:schemeClr val="accent2"/>
        </a:effectRef>
        <a:fontRef idx="minor">
          <a:schemeClr val="tx1"/>
        </a:fontRef>
      </xdr:style>
    </xdr:cxnSp>
    <xdr:clientData/>
  </xdr:twoCellAnchor>
  <xdr:twoCellAnchor>
    <xdr:from>
      <xdr:col>18</xdr:col>
      <xdr:colOff>358588</xdr:colOff>
      <xdr:row>25</xdr:row>
      <xdr:rowOff>22412</xdr:rowOff>
    </xdr:from>
    <xdr:to>
      <xdr:col>25</xdr:col>
      <xdr:colOff>93133</xdr:colOff>
      <xdr:row>45</xdr:row>
      <xdr:rowOff>8466</xdr:rowOff>
    </xdr:to>
    <xdr:cxnSp macro="">
      <xdr:nvCxnSpPr>
        <xdr:cNvPr id="20" name="直線矢印コネクタ 19">
          <a:extLst>
            <a:ext uri="{FF2B5EF4-FFF2-40B4-BE49-F238E27FC236}">
              <a16:creationId xmlns:a16="http://schemas.microsoft.com/office/drawing/2014/main" id="{61226CD3-9A25-40BE-A514-36C3B223D8D4}"/>
            </a:ext>
          </a:extLst>
        </xdr:cNvPr>
        <xdr:cNvCxnSpPr/>
      </xdr:nvCxnSpPr>
      <xdr:spPr>
        <a:xfrm>
          <a:off x="9045388" y="3671545"/>
          <a:ext cx="2994212" cy="3457388"/>
        </a:xfrm>
        <a:prstGeom prst="straightConnector1">
          <a:avLst/>
        </a:prstGeom>
        <a:ln>
          <a:solidFill>
            <a:schemeClr val="tx1"/>
          </a:solidFill>
          <a:prstDash val="sysDash"/>
          <a:tailEnd type="triangle"/>
        </a:ln>
      </xdr:spPr>
      <xdr:style>
        <a:lnRef idx="2">
          <a:schemeClr val="accent2"/>
        </a:lnRef>
        <a:fillRef idx="0">
          <a:schemeClr val="accent2"/>
        </a:fillRef>
        <a:effectRef idx="1">
          <a:schemeClr val="accent2"/>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48</xdr:row>
      <xdr:rowOff>200893</xdr:rowOff>
    </xdr:from>
    <xdr:to>
      <xdr:col>2</xdr:col>
      <xdr:colOff>4152902</xdr:colOff>
      <xdr:row>50</xdr:row>
      <xdr:rowOff>221675</xdr:rowOff>
    </xdr:to>
    <xdr:pic>
      <xdr:nvPicPr>
        <xdr:cNvPr id="3" name="図 2">
          <a:extLst>
            <a:ext uri="{FF2B5EF4-FFF2-40B4-BE49-F238E27FC236}">
              <a16:creationId xmlns:a16="http://schemas.microsoft.com/office/drawing/2014/main" id="{AA785C87-51C1-34F8-3D22-8A9D4EF66AB8}"/>
            </a:ext>
          </a:extLst>
        </xdr:cNvPr>
        <xdr:cNvPicPr>
          <a:picLocks noChangeAspect="1"/>
        </xdr:cNvPicPr>
      </xdr:nvPicPr>
      <xdr:blipFill>
        <a:blip xmlns:r="http://schemas.openxmlformats.org/officeDocument/2006/relationships" r:embed="rId1"/>
        <a:stretch>
          <a:fillRect/>
        </a:stretch>
      </xdr:blipFill>
      <xdr:spPr>
        <a:xfrm>
          <a:off x="1461655" y="16722438"/>
          <a:ext cx="5517574" cy="644236"/>
        </a:xfrm>
        <a:prstGeom prst="rect">
          <a:avLst/>
        </a:prstGeom>
      </xdr:spPr>
    </xdr:pic>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40.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00">
            <a:alpha val="28000"/>
          </a:srgbClr>
        </a:solidFill>
        <a:ln>
          <a:solidFill>
            <a:srgbClr val="C00000"/>
          </a:solidFill>
        </a:ln>
      </a:spPr>
      <a:bodyPr vertOverflow="clip" horzOverflow="clip" rtlCol="0" anchor="t"/>
      <a:lstStyle>
        <a:defPPr algn="l">
          <a:defRPr kumimoji="1" sz="2000" b="1"/>
        </a:defPPr>
      </a:lstStyle>
      <a:style>
        <a:lnRef idx="2">
          <a:schemeClr val="accent6"/>
        </a:lnRef>
        <a:fillRef idx="1">
          <a:schemeClr val="lt1"/>
        </a:fillRef>
        <a:effectRef idx="0">
          <a:schemeClr val="accent6"/>
        </a:effectRef>
        <a:fontRef idx="minor">
          <a:schemeClr val="dk1"/>
        </a:fontRef>
      </a:style>
    </a:spDef>
    <a:lnDef>
      <a:spPr/>
      <a:bodyPr/>
      <a:lstStyle/>
      <a:style>
        <a:lnRef idx="2">
          <a:schemeClr val="accent2"/>
        </a:lnRef>
        <a:fillRef idx="0">
          <a:schemeClr val="accent2"/>
        </a:fillRef>
        <a:effectRef idx="1">
          <a:schemeClr val="accent2"/>
        </a:effectRef>
        <a:fontRef idx="minor">
          <a:schemeClr val="tx1"/>
        </a:fontRef>
      </a:style>
    </a:lnDef>
    <a:txDef>
      <a:spPr>
        <a:solidFill>
          <a:schemeClr val="lt1"/>
        </a:solidFill>
        <a:ln w="9525" cmpd="sng">
          <a:solidFill>
            <a:schemeClr val="lt1">
              <a:shade val="50000"/>
            </a:schemeClr>
          </a:solidFill>
        </a:ln>
      </a:spPr>
      <a:bodyPr vertOverflow="clip" horzOverflow="clip" wrap="square" rtlCol="0" anchor="t"/>
      <a:lstStyle>
        <a:defPPr algn="l">
          <a:defRPr kumimoji="1" sz="2000">
            <a:solidFill>
              <a:srgbClr val="FF0000"/>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pharma-sc.com/"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hyperlink" Target="https://ifas.mhlw.go.jp/faspub/_link.do?i=IO_S020502&amp;p=RCL202502907" TargetMode="External"/><Relationship Id="rId2" Type="http://schemas.openxmlformats.org/officeDocument/2006/relationships/hyperlink" Target="https://japan.focustaiwan.tw/society/202511100003" TargetMode="External"/><Relationship Id="rId1" Type="http://schemas.openxmlformats.org/officeDocument/2006/relationships/hyperlink" Target="https://www.excite.co.jp/news/article/Recall_54556/" TargetMode="External"/><Relationship Id="rId6" Type="http://schemas.openxmlformats.org/officeDocument/2006/relationships/printerSettings" Target="../printerSettings/printerSettings10.bin"/><Relationship Id="rId5" Type="http://schemas.openxmlformats.org/officeDocument/2006/relationships/hyperlink" Target="https://a.k3r.jp/shokukanken/31044G51664B746/2045" TargetMode="External"/><Relationship Id="rId4" Type="http://schemas.openxmlformats.org/officeDocument/2006/relationships/hyperlink" Target="https://www.recall.caa.go.jp/result/detail.php?rcl=00000034567&amp;screenkbn=01"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s://news.goo.ne.jp/iw/274582/%E3%80%8E%E3%82%BF%E3%83%AA%E3%83%BC%E3%82%BA%E3%82%B3%E3%83%BC%E3%83%92%E3%83%BC%E3%80%8F%E8%87%AA%E4%B8%BB%E5%9B%9E%E5%8F%8E%E3%82%92%E7%99%BA%E8%A1%A8%E3%80%81%E3%83%AC%E3%82%B7%E3%83%BC%E3%83%88%E3%81%8C%E3%81%AA%E3%81%84%E5%A0%B4%E5%90%88%E3%82%82%E8%BF%94%E9%87%91%E5%AF%BE%E5%BF%9C%E5%8F%AF%E8%83%BD" TargetMode="External"/><Relationship Id="rId7" Type="http://schemas.openxmlformats.org/officeDocument/2006/relationships/printerSettings" Target="../printerSettings/printerSettings11.bin"/><Relationship Id="rId2" Type="http://schemas.openxmlformats.org/officeDocument/2006/relationships/hyperlink" Target="https://foods-ch.infomart.co.jp/anzen/recall/227611" TargetMode="External"/><Relationship Id="rId1" Type="http://schemas.openxmlformats.org/officeDocument/2006/relationships/hyperlink" Target="https://foods-ch.infomart.co.jp/anzen/recall/227612" TargetMode="External"/><Relationship Id="rId6" Type="http://schemas.openxmlformats.org/officeDocument/2006/relationships/hyperlink" Target="https://news.yahoo.co.jp/articles/614bae739c15ee356990ddedfc001114b1cec04c" TargetMode="External"/><Relationship Id="rId5" Type="http://schemas.openxmlformats.org/officeDocument/2006/relationships/hyperlink" Target="https://wellness-news.co.jp/posts/251119-1/" TargetMode="External"/><Relationship Id="rId4" Type="http://schemas.openxmlformats.org/officeDocument/2006/relationships/hyperlink" Target="https://news.yahoo.co.jp/articles/6cc81977128d3119ca97edf1a353b205d4dda5da"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idsc.tokyo-eiken.go.jp/diseases/gastro/gastro/"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5.bin"/><Relationship Id="rId3" Type="http://schemas.openxmlformats.org/officeDocument/2006/relationships/hyperlink" Target="https://topics.smt.docomo.ne.jp/amp/article/menkoi_tv/region/menkoi_tv-24906" TargetMode="External"/><Relationship Id="rId7" Type="http://schemas.openxmlformats.org/officeDocument/2006/relationships/hyperlink" Target="https://www3.pref.shimane.jp/houdou/articles/164727" TargetMode="External"/><Relationship Id="rId2" Type="http://schemas.openxmlformats.org/officeDocument/2006/relationships/hyperlink" Target="https://news.yahoo.co.jp/articles/2013700270ed0b79806078939dbaf9e390c77fce?source=sns&amp;dv=pc&amp;mid=other&amp;date=20251121&amp;ctg=loc&amp;bt=tw_up" TargetMode="External"/><Relationship Id="rId1" Type="http://schemas.openxmlformats.org/officeDocument/2006/relationships/hyperlink" Target="https://news.livedoor.com/article/detail/30041171/" TargetMode="External"/><Relationship Id="rId6" Type="http://schemas.openxmlformats.org/officeDocument/2006/relationships/hyperlink" Target="https://news.yahoo.co.jp/articles/5116f9f152d5f40961cfd95aa19bb218205a97de" TargetMode="External"/><Relationship Id="rId5" Type="http://schemas.openxmlformats.org/officeDocument/2006/relationships/hyperlink" Target="https://news.yahoo.co.jp/articles/d0ccf2da45f6a9f6fa97e2360217366867439424" TargetMode="External"/><Relationship Id="rId4" Type="http://schemas.openxmlformats.org/officeDocument/2006/relationships/hyperlink" Target="https://www.youtube.com/watch?v=8R0wJfUFiA8"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www.jetro.go.jp/biznews/2025/11/181050ee6618b538.html" TargetMode="External"/><Relationship Id="rId3" Type="http://schemas.openxmlformats.org/officeDocument/2006/relationships/hyperlink" Target="https://myfoodsafetyview.com/pasta_listeria_outbreak/" TargetMode="External"/><Relationship Id="rId7" Type="http://schemas.openxmlformats.org/officeDocument/2006/relationships/hyperlink" Target="https://www.bbc.com/japanese/articles/cql9wzvp20xo" TargetMode="External"/><Relationship Id="rId12" Type="http://schemas.openxmlformats.org/officeDocument/2006/relationships/printerSettings" Target="../printerSettings/printerSettings6.bin"/><Relationship Id="rId2" Type="http://schemas.openxmlformats.org/officeDocument/2006/relationships/hyperlink" Target="https://www.cnn.co.jp/world/35240687.html" TargetMode="External"/><Relationship Id="rId1" Type="http://schemas.openxmlformats.org/officeDocument/2006/relationships/hyperlink" Target="https://academia.carenet.com/share/news/02968ffb-59b5-44b6-9ee5-977ab2e13177" TargetMode="External"/><Relationship Id="rId6" Type="http://schemas.openxmlformats.org/officeDocument/2006/relationships/hyperlink" Target="https://news.yahoo.co.jp/articles/2ca87431b2af018cb3c9c7033dfe932034abe2ab" TargetMode="External"/><Relationship Id="rId11" Type="http://schemas.openxmlformats.org/officeDocument/2006/relationships/hyperlink" Target="https://news.3rd-in.co.jp/article/e23486ae-c439-11f0-a13b-9ca3ba083d71" TargetMode="External"/><Relationship Id="rId5" Type="http://schemas.openxmlformats.org/officeDocument/2006/relationships/hyperlink" Target="https://news.jp/i/1364451549581935534?c=428427385053398113?c=428427385053398113" TargetMode="External"/><Relationship Id="rId10" Type="http://schemas.openxmlformats.org/officeDocument/2006/relationships/hyperlink" Target="https://www.donga.com/jp/article/all/20251118/5966836/1" TargetMode="External"/><Relationship Id="rId4" Type="http://schemas.openxmlformats.org/officeDocument/2006/relationships/hyperlink" Target="https://www.vietnam.vn/ja/thong-tin-moi-nhat-vu-nhieu-cong-nhan-o-hue-nhap-vien-nghi-ngo-doc-thuc-pham" TargetMode="External"/><Relationship Id="rId9" Type="http://schemas.openxmlformats.org/officeDocument/2006/relationships/hyperlink" Target="https://news.nissyoku.co.jp/flash/1240762"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7.bin"/><Relationship Id="rId1" Type="http://schemas.openxmlformats.org/officeDocument/2006/relationships/hyperlink" Target="https://www.mhlw.go.jp/stf/covid-19/kokunainohasseijoukyou.html" TargetMode="Externa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61"/>
  <sheetViews>
    <sheetView zoomScale="112" zoomScaleNormal="112" workbookViewId="0">
      <selection activeCell="B19" sqref="A10:H19"/>
    </sheetView>
  </sheetViews>
  <sheetFormatPr defaultRowHeight="13.2"/>
  <cols>
    <col min="1" max="1" width="16.77734375" customWidth="1"/>
    <col min="2" max="2" width="10.44140625" customWidth="1"/>
    <col min="3" max="3" width="8.6640625" customWidth="1"/>
    <col min="4" max="4" width="6.6640625" customWidth="1"/>
    <col min="5" max="5" width="8.33203125" customWidth="1"/>
    <col min="6" max="6" width="7" customWidth="1"/>
    <col min="7" max="7" width="12.21875" customWidth="1"/>
    <col min="8" max="8" width="58.44140625" customWidth="1"/>
    <col min="9" max="9" width="4.21875" customWidth="1"/>
  </cols>
  <sheetData>
    <row r="1" spans="1:9" ht="13.8" thickTop="1">
      <c r="A1" s="58" t="s">
        <v>0</v>
      </c>
      <c r="B1" s="59"/>
      <c r="C1" s="59" t="s">
        <v>1</v>
      </c>
      <c r="D1" s="59"/>
      <c r="E1" s="59"/>
      <c r="F1" s="59"/>
      <c r="G1" s="59"/>
      <c r="H1" s="59"/>
      <c r="I1" s="41"/>
    </row>
    <row r="2" spans="1:9">
      <c r="A2" s="60" t="s">
        <v>2</v>
      </c>
      <c r="B2" s="61"/>
      <c r="C2" s="61"/>
      <c r="D2" s="61"/>
      <c r="E2" s="61"/>
      <c r="F2" s="61"/>
      <c r="G2" s="61"/>
      <c r="H2" s="61"/>
      <c r="I2" s="41"/>
    </row>
    <row r="3" spans="1:9" ht="15.75" customHeight="1">
      <c r="A3" s="672" t="s">
        <v>3</v>
      </c>
      <c r="B3" s="673"/>
      <c r="C3" s="673"/>
      <c r="D3" s="673"/>
      <c r="E3" s="673"/>
      <c r="F3" s="673"/>
      <c r="G3" s="673"/>
      <c r="H3" s="674"/>
      <c r="I3" s="41"/>
    </row>
    <row r="4" spans="1:9">
      <c r="A4" s="60" t="s">
        <v>4</v>
      </c>
      <c r="B4" s="61"/>
      <c r="C4" s="61"/>
      <c r="D4" s="61"/>
      <c r="E4" s="61"/>
      <c r="F4" s="61"/>
      <c r="G4" s="61"/>
      <c r="H4" s="61"/>
      <c r="I4" s="41"/>
    </row>
    <row r="5" spans="1:9">
      <c r="A5" s="60" t="s">
        <v>5</v>
      </c>
      <c r="B5" s="61"/>
      <c r="C5" s="61"/>
      <c r="D5" s="61"/>
      <c r="E5" s="61"/>
      <c r="F5" s="61"/>
      <c r="G5" s="61"/>
      <c r="H5" s="61"/>
      <c r="I5" s="41"/>
    </row>
    <row r="6" spans="1:9">
      <c r="A6" s="62" t="s">
        <v>2</v>
      </c>
      <c r="B6" s="63"/>
      <c r="C6" s="63"/>
      <c r="D6" s="63"/>
      <c r="E6" s="63"/>
      <c r="F6" s="63"/>
      <c r="G6" s="63"/>
      <c r="H6" s="63"/>
      <c r="I6" s="41"/>
    </row>
    <row r="7" spans="1:9">
      <c r="A7" s="62"/>
      <c r="B7" s="63"/>
      <c r="C7" s="63"/>
      <c r="D7" s="63"/>
      <c r="E7" s="63"/>
      <c r="F7" s="63"/>
      <c r="G7" s="63"/>
      <c r="H7" s="63"/>
      <c r="I7" s="41"/>
    </row>
    <row r="8" spans="1:9">
      <c r="A8" s="62" t="s">
        <v>6</v>
      </c>
      <c r="B8" s="63"/>
      <c r="C8" s="63"/>
      <c r="D8" s="63"/>
      <c r="E8" s="63"/>
      <c r="F8" s="63"/>
      <c r="G8" s="63"/>
      <c r="H8" s="63"/>
      <c r="I8" s="41"/>
    </row>
    <row r="9" spans="1:9">
      <c r="A9" s="64" t="s">
        <v>7</v>
      </c>
      <c r="B9" s="65"/>
      <c r="C9" s="65"/>
      <c r="D9" s="65"/>
      <c r="E9" s="65"/>
      <c r="F9" s="65"/>
      <c r="G9" s="65"/>
      <c r="H9" s="65"/>
      <c r="I9" s="41"/>
    </row>
    <row r="10" spans="1:9" ht="15" customHeight="1">
      <c r="A10" s="138" t="s">
        <v>8</v>
      </c>
      <c r="B10" s="72" t="str">
        <f>+'46　食中毒記事等 '!A5</f>
        <v xml:space="preserve">鳥刺し「カンピロバクター」検出で食中毒 その背景と対策は #エキスパートトピ（山路力也） </v>
      </c>
      <c r="C10" s="72"/>
      <c r="D10" s="74"/>
      <c r="E10" s="72"/>
      <c r="F10" s="75"/>
      <c r="G10" s="73"/>
      <c r="H10" s="73"/>
      <c r="I10" s="41"/>
    </row>
    <row r="11" spans="1:9" ht="15" customHeight="1">
      <c r="A11" s="138" t="s">
        <v>9</v>
      </c>
      <c r="B11" s="72" t="str">
        <f>+'46　ノロウイルス関連情報 '!H72</f>
        <v>管理レベル「2」　</v>
      </c>
      <c r="C11" s="72"/>
      <c r="D11" s="72" t="s">
        <v>10</v>
      </c>
      <c r="E11" s="72"/>
      <c r="F11" s="74">
        <f>+'46　ノロウイルス関連情報 '!G73</f>
        <v>3.98</v>
      </c>
      <c r="G11" s="72" t="str">
        <f>+'46　ノロウイルス関連情報 '!H73</f>
        <v>　：先週より</v>
      </c>
      <c r="H11" s="165">
        <f>+'46　ノロウイルス関連情報 '!I73</f>
        <v>0.58000000000000007</v>
      </c>
      <c r="I11" s="41"/>
    </row>
    <row r="12" spans="1:9" s="49" customFormat="1" ht="15" customHeight="1">
      <c r="A12" s="76" t="s">
        <v>11</v>
      </c>
      <c r="B12" s="678" t="str">
        <f>+'46　残留農薬など'!A2</f>
        <v>残留農薬基準値を超過した農産物の発生のお詫びと</v>
      </c>
      <c r="C12" s="678"/>
      <c r="D12" s="678"/>
      <c r="E12" s="678"/>
      <c r="F12" s="678"/>
      <c r="G12" s="678"/>
      <c r="H12" s="77"/>
      <c r="I12" s="48"/>
    </row>
    <row r="13" spans="1:9" ht="15" customHeight="1">
      <c r="A13" s="71" t="s">
        <v>12</v>
      </c>
      <c r="B13" s="678" t="str">
        <f>+'46　食品表示'!A2</f>
        <v xml:space="preserve">北海道羊蹄山麓産キタアカリコロッケ 一部(卵)表示欠落 - フーズチャネル </v>
      </c>
      <c r="C13" s="678"/>
      <c r="D13" s="678"/>
      <c r="E13" s="678"/>
      <c r="F13" s="678"/>
      <c r="G13" s="678"/>
      <c r="H13" s="73"/>
      <c r="I13" s="41"/>
    </row>
    <row r="14" spans="1:9" ht="15" customHeight="1">
      <c r="A14" s="71" t="s">
        <v>13</v>
      </c>
      <c r="B14" s="73" t="str">
        <f>+'46 海外情報'!A5</f>
        <v xml:space="preserve">観光で訪れていた一家4人が死亡、トコジラミ駆除用の薬剤が原因か トルコ </v>
      </c>
      <c r="D14" s="73"/>
      <c r="E14" s="73"/>
      <c r="F14" s="73"/>
      <c r="G14" s="73"/>
      <c r="H14" s="73"/>
      <c r="I14" s="41"/>
    </row>
    <row r="15" spans="1:9" ht="15" customHeight="1">
      <c r="A15" s="78" t="s">
        <v>14</v>
      </c>
      <c r="B15" s="79" t="str">
        <f>+'46 海外情報'!A2</f>
        <v>ブラジルで食中毒集団発生、稀なノロウイルス組換え型GII.10[P16]が原因</v>
      </c>
      <c r="C15" s="675" t="s">
        <v>15</v>
      </c>
      <c r="D15" s="675"/>
      <c r="E15" s="675"/>
      <c r="F15" s="675"/>
      <c r="G15" s="675"/>
      <c r="H15" s="676"/>
      <c r="I15" s="41"/>
    </row>
    <row r="16" spans="1:9" ht="15" customHeight="1">
      <c r="A16" s="71" t="s">
        <v>16</v>
      </c>
      <c r="B16" s="72" t="str">
        <f>+'46　感染症統計'!A23</f>
        <v>2025年 第46週（11/10～11/16）</v>
      </c>
      <c r="C16" s="73"/>
      <c r="D16" s="72" t="s">
        <v>17</v>
      </c>
      <c r="E16" s="73"/>
      <c r="F16" s="73"/>
      <c r="G16" s="73"/>
      <c r="H16" s="73"/>
      <c r="I16" s="41"/>
    </row>
    <row r="17" spans="1:16" ht="15" customHeight="1">
      <c r="A17" s="71" t="s">
        <v>18</v>
      </c>
      <c r="B17" s="677" t="str">
        <f>+'45　国内感染症情報'!B2</f>
        <v>2025年第45週（11月3日〜11月9日）</v>
      </c>
      <c r="C17" s="677"/>
      <c r="D17" s="677"/>
      <c r="E17" s="677"/>
      <c r="F17" s="677"/>
      <c r="G17" s="677"/>
      <c r="H17" s="73"/>
      <c r="I17" s="41"/>
    </row>
    <row r="18" spans="1:16" ht="15" customHeight="1">
      <c r="A18" s="71" t="s">
        <v>19</v>
      </c>
      <c r="B18" s="80" t="str">
        <f>+'46 衛生教養'!B2</f>
        <v>食の安全を目指す　①</v>
      </c>
      <c r="F18" s="80"/>
      <c r="G18" s="73"/>
      <c r="H18" s="73"/>
      <c r="I18" s="41"/>
    </row>
    <row r="19" spans="1:16" ht="15" customHeight="1">
      <c r="A19" s="71" t="s">
        <v>20</v>
      </c>
      <c r="B19" s="675" t="s">
        <v>507</v>
      </c>
      <c r="C19" s="675"/>
      <c r="D19" s="675"/>
      <c r="E19" s="675"/>
      <c r="F19" s="73" t="s">
        <v>17</v>
      </c>
      <c r="G19" s="73"/>
      <c r="H19" s="73"/>
      <c r="I19" s="41"/>
      <c r="P19" t="s">
        <v>21</v>
      </c>
    </row>
    <row r="20" spans="1:16" ht="15" customHeight="1">
      <c r="A20" s="71" t="s">
        <v>17</v>
      </c>
      <c r="B20" t="s">
        <v>23</v>
      </c>
      <c r="C20" s="73"/>
      <c r="D20" s="73"/>
      <c r="E20" s="73"/>
      <c r="F20" s="73"/>
      <c r="G20" s="73"/>
      <c r="H20" s="73"/>
      <c r="I20" s="41"/>
      <c r="L20" t="s">
        <v>15</v>
      </c>
    </row>
    <row r="21" spans="1:16">
      <c r="A21" s="64" t="s">
        <v>7</v>
      </c>
      <c r="B21" s="65"/>
      <c r="C21" s="65"/>
      <c r="D21" s="65"/>
      <c r="E21" s="65"/>
      <c r="F21" s="65"/>
      <c r="G21" s="65"/>
      <c r="H21" s="65"/>
      <c r="I21" s="41"/>
    </row>
    <row r="22" spans="1:16">
      <c r="A22" s="62" t="s">
        <v>17</v>
      </c>
      <c r="B22" s="63"/>
      <c r="C22" s="63"/>
      <c r="D22" s="63"/>
      <c r="E22" s="63"/>
      <c r="F22" s="63"/>
      <c r="G22" s="63"/>
      <c r="H22" s="63"/>
      <c r="I22" s="41"/>
    </row>
    <row r="23" spans="1:16">
      <c r="A23" s="42" t="s">
        <v>22</v>
      </c>
      <c r="I23" s="41"/>
    </row>
    <row r="24" spans="1:16">
      <c r="A24" s="41"/>
      <c r="I24" s="41"/>
    </row>
    <row r="25" spans="1:16">
      <c r="A25" s="41"/>
      <c r="I25" s="41"/>
    </row>
    <row r="26" spans="1:16">
      <c r="A26" s="41"/>
      <c r="I26" s="41"/>
    </row>
    <row r="27" spans="1:16">
      <c r="A27" s="41"/>
      <c r="I27" s="41"/>
    </row>
    <row r="28" spans="1:16">
      <c r="A28" s="41"/>
      <c r="I28" s="41"/>
    </row>
    <row r="29" spans="1:16">
      <c r="A29" s="41"/>
      <c r="I29" s="41"/>
    </row>
    <row r="30" spans="1:16">
      <c r="A30" s="41"/>
      <c r="H30" t="s">
        <v>23</v>
      </c>
      <c r="I30" s="41"/>
    </row>
    <row r="31" spans="1:16">
      <c r="A31" s="41"/>
      <c r="I31" s="41"/>
    </row>
    <row r="32" spans="1:16">
      <c r="A32" s="41"/>
      <c r="I32" s="41"/>
    </row>
    <row r="33" spans="1:9">
      <c r="A33" s="41"/>
      <c r="I33" s="41"/>
    </row>
    <row r="34" spans="1:9" ht="13.8" thickBot="1">
      <c r="A34" s="43"/>
      <c r="B34" s="44"/>
      <c r="C34" s="44"/>
      <c r="D34" s="44"/>
      <c r="E34" s="44"/>
      <c r="F34" s="44"/>
      <c r="G34" s="44"/>
      <c r="H34" s="44"/>
      <c r="I34" s="41"/>
    </row>
    <row r="35" spans="1:9" ht="13.8" thickTop="1"/>
    <row r="38" spans="1:9" ht="24.6">
      <c r="A38" s="51" t="s">
        <v>24</v>
      </c>
    </row>
    <row r="39" spans="1:9" ht="40.5" customHeight="1">
      <c r="A39" s="679" t="s">
        <v>25</v>
      </c>
      <c r="B39" s="679"/>
      <c r="C39" s="679"/>
      <c r="D39" s="679"/>
      <c r="E39" s="679"/>
      <c r="F39" s="679"/>
      <c r="G39" s="679"/>
    </row>
    <row r="40" spans="1:9" ht="30.75" customHeight="1">
      <c r="A40" s="671" t="s">
        <v>26</v>
      </c>
      <c r="B40" s="671"/>
      <c r="C40" s="671"/>
      <c r="D40" s="671"/>
      <c r="E40" s="671"/>
      <c r="F40" s="671"/>
      <c r="G40" s="671"/>
    </row>
    <row r="41" spans="1:9" ht="15">
      <c r="A41" s="52"/>
    </row>
    <row r="42" spans="1:9" ht="69.75" customHeight="1">
      <c r="A42" s="666" t="s">
        <v>27</v>
      </c>
      <c r="B42" s="666"/>
      <c r="C42" s="666"/>
      <c r="D42" s="666"/>
      <c r="E42" s="666"/>
      <c r="F42" s="666"/>
      <c r="G42" s="666"/>
    </row>
    <row r="43" spans="1:9" ht="35.25" customHeight="1">
      <c r="A43" s="671" t="s">
        <v>28</v>
      </c>
      <c r="B43" s="671"/>
      <c r="C43" s="671"/>
      <c r="D43" s="671"/>
      <c r="E43" s="671"/>
      <c r="F43" s="671"/>
      <c r="G43" s="671"/>
    </row>
    <row r="44" spans="1:9" ht="59.25" customHeight="1">
      <c r="A44" s="666" t="s">
        <v>29</v>
      </c>
      <c r="B44" s="666"/>
      <c r="C44" s="666"/>
      <c r="D44" s="666"/>
      <c r="E44" s="666"/>
      <c r="F44" s="666"/>
      <c r="G44" s="666"/>
    </row>
    <row r="45" spans="1:9" ht="15">
      <c r="A45" s="53"/>
    </row>
    <row r="46" spans="1:9" ht="27.75" customHeight="1">
      <c r="A46" s="668" t="s">
        <v>30</v>
      </c>
      <c r="B46" s="668"/>
      <c r="C46" s="668"/>
      <c r="D46" s="668"/>
      <c r="E46" s="668"/>
      <c r="F46" s="668"/>
      <c r="G46" s="668"/>
    </row>
    <row r="47" spans="1:9" ht="53.25" customHeight="1">
      <c r="A47" s="667" t="s">
        <v>31</v>
      </c>
      <c r="B47" s="666"/>
      <c r="C47" s="666"/>
      <c r="D47" s="666"/>
      <c r="E47" s="666"/>
      <c r="F47" s="666"/>
      <c r="G47" s="666"/>
    </row>
    <row r="48" spans="1:9" ht="15">
      <c r="A48" s="53"/>
    </row>
    <row r="49" spans="1:7" ht="32.25" customHeight="1">
      <c r="A49" s="668" t="s">
        <v>32</v>
      </c>
      <c r="B49" s="668"/>
      <c r="C49" s="668"/>
      <c r="D49" s="668"/>
      <c r="E49" s="668"/>
      <c r="F49" s="668"/>
      <c r="G49" s="668"/>
    </row>
    <row r="50" spans="1:7" ht="15">
      <c r="A50" s="52"/>
    </row>
    <row r="51" spans="1:7" ht="87" customHeight="1">
      <c r="A51" s="667" t="s">
        <v>33</v>
      </c>
      <c r="B51" s="666"/>
      <c r="C51" s="666"/>
      <c r="D51" s="666"/>
      <c r="E51" s="666"/>
      <c r="F51" s="666"/>
      <c r="G51" s="666"/>
    </row>
    <row r="52" spans="1:7" ht="15">
      <c r="A52" s="53"/>
    </row>
    <row r="53" spans="1:7" ht="32.25" customHeight="1">
      <c r="A53" s="668" t="s">
        <v>34</v>
      </c>
      <c r="B53" s="668"/>
      <c r="C53" s="668"/>
      <c r="D53" s="668"/>
      <c r="E53" s="668"/>
      <c r="F53" s="668"/>
      <c r="G53" s="668"/>
    </row>
    <row r="54" spans="1:7" ht="29.25" customHeight="1">
      <c r="A54" s="666" t="s">
        <v>35</v>
      </c>
      <c r="B54" s="666"/>
      <c r="C54" s="666"/>
      <c r="D54" s="666"/>
      <c r="E54" s="666"/>
      <c r="F54" s="666"/>
      <c r="G54" s="666"/>
    </row>
    <row r="55" spans="1:7" ht="15">
      <c r="A55" s="53"/>
    </row>
    <row r="56" spans="1:7" s="49" customFormat="1" ht="110.25" customHeight="1">
      <c r="A56" s="669" t="s">
        <v>36</v>
      </c>
      <c r="B56" s="670"/>
      <c r="C56" s="670"/>
      <c r="D56" s="670"/>
      <c r="E56" s="670"/>
      <c r="F56" s="670"/>
      <c r="G56" s="670"/>
    </row>
    <row r="57" spans="1:7" ht="34.5" customHeight="1">
      <c r="A57" s="671" t="s">
        <v>37</v>
      </c>
      <c r="B57" s="671"/>
      <c r="C57" s="671"/>
      <c r="D57" s="671"/>
      <c r="E57" s="671"/>
      <c r="F57" s="671"/>
      <c r="G57" s="671"/>
    </row>
    <row r="58" spans="1:7" ht="114" customHeight="1">
      <c r="A58" s="667" t="s">
        <v>38</v>
      </c>
      <c r="B58" s="666"/>
      <c r="C58" s="666"/>
      <c r="D58" s="666"/>
      <c r="E58" s="666"/>
      <c r="F58" s="666"/>
      <c r="G58" s="666"/>
    </row>
    <row r="59" spans="1:7" ht="109.5" customHeight="1">
      <c r="A59" s="666"/>
      <c r="B59" s="666"/>
      <c r="C59" s="666"/>
      <c r="D59" s="666"/>
      <c r="E59" s="666"/>
      <c r="F59" s="666"/>
      <c r="G59" s="666"/>
    </row>
    <row r="60" spans="1:7" ht="15">
      <c r="A60" s="53"/>
    </row>
    <row r="61" spans="1:7" s="50" customFormat="1" ht="57.75" customHeight="1">
      <c r="A61" s="666"/>
      <c r="B61" s="666"/>
      <c r="C61" s="666"/>
      <c r="D61" s="666"/>
      <c r="E61" s="666"/>
      <c r="F61" s="666"/>
      <c r="G61" s="666"/>
    </row>
  </sheetData>
  <mergeCells count="22">
    <mergeCell ref="A3:H3"/>
    <mergeCell ref="C15:H15"/>
    <mergeCell ref="B17:G17"/>
    <mergeCell ref="B12:G12"/>
    <mergeCell ref="A39:G39"/>
    <mergeCell ref="B13:G13"/>
    <mergeCell ref="B19:E19"/>
    <mergeCell ref="A47:G47"/>
    <mergeCell ref="A46:G46"/>
    <mergeCell ref="A53:G53"/>
    <mergeCell ref="A40:G40"/>
    <mergeCell ref="A42:G42"/>
    <mergeCell ref="A44:G44"/>
    <mergeCell ref="A43:G43"/>
    <mergeCell ref="A59:G59"/>
    <mergeCell ref="A58:G58"/>
    <mergeCell ref="A61:G61"/>
    <mergeCell ref="A51:G51"/>
    <mergeCell ref="A49:G49"/>
    <mergeCell ref="A56:G56"/>
    <mergeCell ref="A54:G54"/>
    <mergeCell ref="A57:G57"/>
  </mergeCells>
  <phoneticPr fontId="29"/>
  <hyperlinks>
    <hyperlink ref="A39" r:id="rId1" display="https://pharma-sc.com/" xr:uid="{00000000-0004-0000-0000-000000000000}"/>
  </hyperlinks>
  <pageMargins left="0.75" right="0.75" top="1" bottom="1" header="0.51200000000000001" footer="0.51200000000000001"/>
  <pageSetup paperSize="9" orientation="portrait" r:id="rId2"/>
  <headerFooter alignWithMargins="0"/>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G62"/>
  <sheetViews>
    <sheetView view="pageBreakPreview" zoomScale="110" zoomScaleNormal="100" zoomScaleSheetLayoutView="110" workbookViewId="0">
      <selection activeCell="C1" sqref="C1"/>
    </sheetView>
  </sheetViews>
  <sheetFormatPr defaultColWidth="9" defaultRowHeight="13.2"/>
  <cols>
    <col min="1" max="1" width="21.33203125" style="15" customWidth="1"/>
    <col min="2" max="2" width="19.88671875" style="15" customWidth="1"/>
    <col min="3" max="3" width="91.6640625" style="112" customWidth="1"/>
    <col min="4" max="4" width="14.44140625" style="16" customWidth="1"/>
    <col min="5" max="5" width="13.6640625" style="16" customWidth="1"/>
    <col min="6" max="6" width="13.88671875" style="1" customWidth="1"/>
    <col min="7" max="7" width="58.6640625" style="1" customWidth="1"/>
    <col min="8" max="10" width="9" style="1"/>
    <col min="11" max="11" width="14.109375" style="1" customWidth="1"/>
    <col min="12" max="16384" width="9" style="1"/>
  </cols>
  <sheetData>
    <row r="1" spans="1:7" ht="44.25" customHeight="1" thickTop="1" thickBot="1">
      <c r="A1" s="583" t="s">
        <v>228</v>
      </c>
      <c r="B1" s="584" t="s">
        <v>176</v>
      </c>
      <c r="C1" s="585" t="s">
        <v>470</v>
      </c>
      <c r="D1" s="586" t="s">
        <v>172</v>
      </c>
      <c r="E1" s="587" t="s">
        <v>173</v>
      </c>
    </row>
    <row r="2" spans="1:7" s="477" customFormat="1" ht="25.2" customHeight="1" thickTop="1">
      <c r="A2" s="464" t="s">
        <v>378</v>
      </c>
      <c r="B2" s="465" t="s">
        <v>379</v>
      </c>
      <c r="C2" s="466" t="s">
        <v>459</v>
      </c>
      <c r="D2" s="467">
        <v>45982</v>
      </c>
      <c r="E2" s="468">
        <v>45982</v>
      </c>
    </row>
    <row r="3" spans="1:7" s="477" customFormat="1" ht="25.2" customHeight="1">
      <c r="A3" s="649" t="s">
        <v>378</v>
      </c>
      <c r="B3" s="650" t="s">
        <v>380</v>
      </c>
      <c r="C3" s="651" t="s">
        <v>460</v>
      </c>
      <c r="D3" s="652">
        <v>45974</v>
      </c>
      <c r="E3" s="653">
        <v>45982</v>
      </c>
    </row>
    <row r="4" spans="1:7" s="643" customFormat="1" ht="25.2" customHeight="1">
      <c r="A4" s="638" t="s">
        <v>378</v>
      </c>
      <c r="B4" s="639" t="s">
        <v>381</v>
      </c>
      <c r="C4" s="640" t="s">
        <v>461</v>
      </c>
      <c r="D4" s="641">
        <v>45981</v>
      </c>
      <c r="E4" s="642">
        <v>45982</v>
      </c>
      <c r="G4" s="643">
        <v>6</v>
      </c>
    </row>
    <row r="5" spans="1:7" s="643" customFormat="1" ht="25.2" customHeight="1">
      <c r="A5" s="638" t="s">
        <v>382</v>
      </c>
      <c r="B5" s="639" t="s">
        <v>383</v>
      </c>
      <c r="C5" s="640" t="s">
        <v>462</v>
      </c>
      <c r="D5" s="641">
        <v>45981</v>
      </c>
      <c r="E5" s="642">
        <v>45982</v>
      </c>
    </row>
    <row r="6" spans="1:7" s="477" customFormat="1" ht="25.2" customHeight="1">
      <c r="A6" s="649" t="s">
        <v>378</v>
      </c>
      <c r="B6" s="650" t="s">
        <v>384</v>
      </c>
      <c r="C6" s="651" t="s">
        <v>463</v>
      </c>
      <c r="D6" s="652">
        <v>45981</v>
      </c>
      <c r="E6" s="653">
        <v>45982</v>
      </c>
    </row>
    <row r="7" spans="1:7" s="477" customFormat="1" ht="25.2" customHeight="1">
      <c r="A7" s="644" t="s">
        <v>378</v>
      </c>
      <c r="B7" s="645" t="s">
        <v>385</v>
      </c>
      <c r="C7" s="646" t="s">
        <v>464</v>
      </c>
      <c r="D7" s="647">
        <v>45981</v>
      </c>
      <c r="E7" s="648">
        <v>45981</v>
      </c>
    </row>
    <row r="8" spans="1:7" s="643" customFormat="1" ht="25.2" customHeight="1">
      <c r="A8" s="638" t="s">
        <v>378</v>
      </c>
      <c r="B8" s="639" t="s">
        <v>386</v>
      </c>
      <c r="C8" s="640" t="s">
        <v>465</v>
      </c>
      <c r="D8" s="641">
        <v>45981</v>
      </c>
      <c r="E8" s="642">
        <v>45981</v>
      </c>
    </row>
    <row r="9" spans="1:7" s="643" customFormat="1" ht="25.2" customHeight="1">
      <c r="A9" s="638" t="s">
        <v>378</v>
      </c>
      <c r="B9" s="639" t="s">
        <v>387</v>
      </c>
      <c r="C9" s="640" t="s">
        <v>466</v>
      </c>
      <c r="D9" s="641">
        <v>45981</v>
      </c>
      <c r="E9" s="642">
        <v>45981</v>
      </c>
    </row>
    <row r="10" spans="1:7" s="477" customFormat="1" ht="25.2" customHeight="1">
      <c r="A10" s="644" t="s">
        <v>378</v>
      </c>
      <c r="B10" s="645" t="s">
        <v>388</v>
      </c>
      <c r="C10" s="646" t="s">
        <v>467</v>
      </c>
      <c r="D10" s="647">
        <v>45981</v>
      </c>
      <c r="E10" s="648">
        <v>45981</v>
      </c>
    </row>
    <row r="11" spans="1:7" s="643" customFormat="1" ht="25.2" customHeight="1">
      <c r="A11" s="638" t="s">
        <v>378</v>
      </c>
      <c r="B11" s="639" t="s">
        <v>389</v>
      </c>
      <c r="C11" s="640" t="s">
        <v>468</v>
      </c>
      <c r="D11" s="641">
        <v>45981</v>
      </c>
      <c r="E11" s="642">
        <v>45981</v>
      </c>
    </row>
    <row r="12" spans="1:7" s="477" customFormat="1" ht="25.2" customHeight="1">
      <c r="A12" s="649" t="s">
        <v>378</v>
      </c>
      <c r="B12" s="650" t="s">
        <v>390</v>
      </c>
      <c r="C12" s="651" t="s">
        <v>469</v>
      </c>
      <c r="D12" s="652">
        <v>45981</v>
      </c>
      <c r="E12" s="653">
        <v>45981</v>
      </c>
    </row>
    <row r="13" spans="1:7" s="643" customFormat="1" ht="25.2" customHeight="1">
      <c r="A13" s="638" t="s">
        <v>378</v>
      </c>
      <c r="B13" s="639" t="s">
        <v>381</v>
      </c>
      <c r="C13" s="640" t="s">
        <v>391</v>
      </c>
      <c r="D13" s="641">
        <v>45981</v>
      </c>
      <c r="E13" s="642">
        <v>45981</v>
      </c>
    </row>
    <row r="14" spans="1:7" s="477" customFormat="1" ht="25.2" customHeight="1">
      <c r="A14" s="649" t="s">
        <v>378</v>
      </c>
      <c r="B14" s="650" t="s">
        <v>392</v>
      </c>
      <c r="C14" s="651" t="s">
        <v>393</v>
      </c>
      <c r="D14" s="652">
        <v>45981</v>
      </c>
      <c r="E14" s="653">
        <v>45981</v>
      </c>
    </row>
    <row r="15" spans="1:7" s="477" customFormat="1" ht="25.2" customHeight="1">
      <c r="A15" s="644" t="s">
        <v>378</v>
      </c>
      <c r="B15" s="645" t="s">
        <v>394</v>
      </c>
      <c r="C15" s="646" t="s">
        <v>395</v>
      </c>
      <c r="D15" s="647">
        <v>45980</v>
      </c>
      <c r="E15" s="648">
        <v>45981</v>
      </c>
    </row>
    <row r="16" spans="1:7" s="477" customFormat="1" ht="25.2" customHeight="1">
      <c r="A16" s="633" t="s">
        <v>396</v>
      </c>
      <c r="B16" s="634" t="s">
        <v>397</v>
      </c>
      <c r="C16" s="635" t="s">
        <v>398</v>
      </c>
      <c r="D16" s="636">
        <v>45980</v>
      </c>
      <c r="E16" s="637">
        <v>45981</v>
      </c>
    </row>
    <row r="17" spans="1:5" s="477" customFormat="1" ht="25.2" customHeight="1">
      <c r="A17" s="644" t="s">
        <v>382</v>
      </c>
      <c r="B17" s="645" t="s">
        <v>399</v>
      </c>
      <c r="C17" s="646" t="s">
        <v>400</v>
      </c>
      <c r="D17" s="647">
        <v>45980</v>
      </c>
      <c r="E17" s="648">
        <v>45981</v>
      </c>
    </row>
    <row r="18" spans="1:5" s="643" customFormat="1" ht="25.2" customHeight="1">
      <c r="A18" s="638" t="s">
        <v>378</v>
      </c>
      <c r="B18" s="639" t="s">
        <v>401</v>
      </c>
      <c r="C18" s="640" t="s">
        <v>402</v>
      </c>
      <c r="D18" s="641">
        <v>45980</v>
      </c>
      <c r="E18" s="642">
        <v>45981</v>
      </c>
    </row>
    <row r="19" spans="1:5" s="477" customFormat="1" ht="25.2" customHeight="1">
      <c r="A19" s="654" t="s">
        <v>378</v>
      </c>
      <c r="B19" s="655" t="s">
        <v>403</v>
      </c>
      <c r="C19" s="656" t="s">
        <v>404</v>
      </c>
      <c r="D19" s="657">
        <v>45980</v>
      </c>
      <c r="E19" s="658">
        <v>45981</v>
      </c>
    </row>
    <row r="20" spans="1:5" s="477" customFormat="1" ht="25.2" customHeight="1">
      <c r="A20" s="633" t="s">
        <v>378</v>
      </c>
      <c r="B20" s="634" t="s">
        <v>405</v>
      </c>
      <c r="C20" s="635" t="s">
        <v>406</v>
      </c>
      <c r="D20" s="636">
        <v>45980</v>
      </c>
      <c r="E20" s="637">
        <v>45981</v>
      </c>
    </row>
    <row r="21" spans="1:5" s="477" customFormat="1" ht="25.2" customHeight="1">
      <c r="A21" s="644" t="s">
        <v>407</v>
      </c>
      <c r="B21" s="645" t="s">
        <v>408</v>
      </c>
      <c r="C21" s="646" t="s">
        <v>409</v>
      </c>
      <c r="D21" s="647">
        <v>45980</v>
      </c>
      <c r="E21" s="648">
        <v>45980</v>
      </c>
    </row>
    <row r="22" spans="1:5" s="643" customFormat="1" ht="25.2" customHeight="1">
      <c r="A22" s="638" t="s">
        <v>378</v>
      </c>
      <c r="B22" s="639" t="s">
        <v>410</v>
      </c>
      <c r="C22" s="640" t="s">
        <v>411</v>
      </c>
      <c r="D22" s="641">
        <v>45979</v>
      </c>
      <c r="E22" s="642">
        <v>45980</v>
      </c>
    </row>
    <row r="23" spans="1:5" s="477" customFormat="1" ht="25.2" customHeight="1">
      <c r="A23" s="464" t="s">
        <v>378</v>
      </c>
      <c r="B23" s="465" t="s">
        <v>412</v>
      </c>
      <c r="C23" s="466" t="s">
        <v>413</v>
      </c>
      <c r="D23" s="467">
        <v>45979</v>
      </c>
      <c r="E23" s="468">
        <v>45980</v>
      </c>
    </row>
    <row r="24" spans="1:5" s="477" customFormat="1" ht="25.2" customHeight="1">
      <c r="A24" s="644" t="s">
        <v>382</v>
      </c>
      <c r="B24" s="645" t="s">
        <v>414</v>
      </c>
      <c r="C24" s="646" t="s">
        <v>415</v>
      </c>
      <c r="D24" s="647">
        <v>45979</v>
      </c>
      <c r="E24" s="648">
        <v>45980</v>
      </c>
    </row>
    <row r="25" spans="1:5" s="477" customFormat="1" ht="25.2" customHeight="1">
      <c r="A25" s="464" t="s">
        <v>378</v>
      </c>
      <c r="B25" s="465" t="s">
        <v>416</v>
      </c>
      <c r="C25" s="466" t="s">
        <v>417</v>
      </c>
      <c r="D25" s="467">
        <v>45979</v>
      </c>
      <c r="E25" s="468">
        <v>45979</v>
      </c>
    </row>
    <row r="26" spans="1:5" s="477" customFormat="1" ht="25.2" customHeight="1">
      <c r="A26" s="464" t="s">
        <v>378</v>
      </c>
      <c r="B26" s="465" t="s">
        <v>418</v>
      </c>
      <c r="C26" s="466" t="s">
        <v>419</v>
      </c>
      <c r="D26" s="467">
        <v>45979</v>
      </c>
      <c r="E26" s="468">
        <v>45979</v>
      </c>
    </row>
    <row r="27" spans="1:5" s="477" customFormat="1" ht="25.2" customHeight="1">
      <c r="A27" s="649" t="s">
        <v>396</v>
      </c>
      <c r="B27" s="650" t="s">
        <v>420</v>
      </c>
      <c r="C27" s="651" t="s">
        <v>421</v>
      </c>
      <c r="D27" s="652">
        <v>45979</v>
      </c>
      <c r="E27" s="653">
        <v>45979</v>
      </c>
    </row>
    <row r="28" spans="1:5" s="643" customFormat="1" ht="25.2" customHeight="1">
      <c r="A28" s="638" t="s">
        <v>378</v>
      </c>
      <c r="B28" s="639" t="s">
        <v>422</v>
      </c>
      <c r="C28" s="640" t="s">
        <v>423</v>
      </c>
      <c r="D28" s="641">
        <v>45978</v>
      </c>
      <c r="E28" s="642">
        <v>45979</v>
      </c>
    </row>
    <row r="29" spans="1:5" s="477" customFormat="1" ht="25.2" customHeight="1">
      <c r="A29" s="464" t="s">
        <v>378</v>
      </c>
      <c r="B29" s="465" t="s">
        <v>424</v>
      </c>
      <c r="C29" s="466" t="s">
        <v>425</v>
      </c>
      <c r="D29" s="467">
        <v>45978</v>
      </c>
      <c r="E29" s="468">
        <v>45979</v>
      </c>
    </row>
    <row r="30" spans="1:5" s="477" customFormat="1" ht="25.2" customHeight="1">
      <c r="A30" s="633" t="s">
        <v>378</v>
      </c>
      <c r="B30" s="634" t="s">
        <v>410</v>
      </c>
      <c r="C30" s="635" t="s">
        <v>426</v>
      </c>
      <c r="D30" s="636">
        <v>45978</v>
      </c>
      <c r="E30" s="637">
        <v>45979</v>
      </c>
    </row>
    <row r="31" spans="1:5" s="477" customFormat="1" ht="25.2" customHeight="1">
      <c r="A31" s="644" t="s">
        <v>378</v>
      </c>
      <c r="B31" s="645" t="s">
        <v>427</v>
      </c>
      <c r="C31" s="646" t="s">
        <v>428</v>
      </c>
      <c r="D31" s="647">
        <v>45978</v>
      </c>
      <c r="E31" s="648">
        <v>45979</v>
      </c>
    </row>
    <row r="32" spans="1:5" s="477" customFormat="1" ht="25.2" customHeight="1">
      <c r="A32" s="649" t="s">
        <v>378</v>
      </c>
      <c r="B32" s="650" t="s">
        <v>429</v>
      </c>
      <c r="C32" s="651" t="s">
        <v>430</v>
      </c>
      <c r="D32" s="652">
        <v>45978</v>
      </c>
      <c r="E32" s="653">
        <v>45979</v>
      </c>
    </row>
    <row r="33" spans="1:5" s="477" customFormat="1" ht="25.2" customHeight="1">
      <c r="A33" s="464" t="s">
        <v>378</v>
      </c>
      <c r="B33" s="465" t="s">
        <v>431</v>
      </c>
      <c r="C33" s="466" t="s">
        <v>432</v>
      </c>
      <c r="D33" s="467">
        <v>45978</v>
      </c>
      <c r="E33" s="468">
        <v>45979</v>
      </c>
    </row>
    <row r="34" spans="1:5" s="477" customFormat="1" ht="25.2" customHeight="1">
      <c r="A34" s="659" t="s">
        <v>378</v>
      </c>
      <c r="B34" s="660" t="s">
        <v>433</v>
      </c>
      <c r="C34" s="661" t="s">
        <v>434</v>
      </c>
      <c r="D34" s="662">
        <v>45978</v>
      </c>
      <c r="E34" s="663">
        <v>45979</v>
      </c>
    </row>
    <row r="35" spans="1:5" s="477" customFormat="1" ht="25.2" customHeight="1">
      <c r="A35" s="649" t="s">
        <v>396</v>
      </c>
      <c r="B35" s="650" t="s">
        <v>435</v>
      </c>
      <c r="C35" s="651" t="s">
        <v>436</v>
      </c>
      <c r="D35" s="652">
        <v>45978</v>
      </c>
      <c r="E35" s="653">
        <v>45978</v>
      </c>
    </row>
    <row r="36" spans="1:5" s="477" customFormat="1" ht="25.2" customHeight="1">
      <c r="A36" s="649" t="s">
        <v>378</v>
      </c>
      <c r="B36" s="650" t="s">
        <v>437</v>
      </c>
      <c r="C36" s="651" t="s">
        <v>438</v>
      </c>
      <c r="D36" s="652">
        <v>45978</v>
      </c>
      <c r="E36" s="653">
        <v>45978</v>
      </c>
    </row>
    <row r="37" spans="1:5" s="477" customFormat="1" ht="25.2" customHeight="1">
      <c r="A37" s="659" t="s">
        <v>407</v>
      </c>
      <c r="B37" s="660" t="s">
        <v>439</v>
      </c>
      <c r="C37" s="661" t="s">
        <v>440</v>
      </c>
      <c r="D37" s="662">
        <v>45978</v>
      </c>
      <c r="E37" s="663">
        <v>45978</v>
      </c>
    </row>
    <row r="38" spans="1:5" s="477" customFormat="1" ht="25.2" customHeight="1">
      <c r="A38" s="644" t="s">
        <v>378</v>
      </c>
      <c r="B38" s="645" t="s">
        <v>441</v>
      </c>
      <c r="C38" s="646" t="s">
        <v>442</v>
      </c>
      <c r="D38" s="647">
        <v>45976</v>
      </c>
      <c r="E38" s="648">
        <v>45978</v>
      </c>
    </row>
    <row r="39" spans="1:5" s="477" customFormat="1" ht="25.2" customHeight="1">
      <c r="A39" s="649" t="s">
        <v>378</v>
      </c>
      <c r="B39" s="650" t="s">
        <v>443</v>
      </c>
      <c r="C39" s="651" t="s">
        <v>444</v>
      </c>
      <c r="D39" s="652">
        <v>45975</v>
      </c>
      <c r="E39" s="653">
        <v>45978</v>
      </c>
    </row>
    <row r="40" spans="1:5" s="477" customFormat="1" ht="25.2" customHeight="1">
      <c r="A40" s="649" t="s">
        <v>407</v>
      </c>
      <c r="B40" s="650" t="s">
        <v>445</v>
      </c>
      <c r="C40" s="651" t="s">
        <v>446</v>
      </c>
      <c r="D40" s="652">
        <v>45975</v>
      </c>
      <c r="E40" s="653">
        <v>45978</v>
      </c>
    </row>
    <row r="41" spans="1:5" s="477" customFormat="1" ht="25.2" customHeight="1">
      <c r="A41" s="659" t="s">
        <v>378</v>
      </c>
      <c r="B41" s="660" t="s">
        <v>447</v>
      </c>
      <c r="C41" s="661" t="s">
        <v>448</v>
      </c>
      <c r="D41" s="662">
        <v>45975</v>
      </c>
      <c r="E41" s="663">
        <v>45978</v>
      </c>
    </row>
    <row r="42" spans="1:5" s="477" customFormat="1" ht="25.2" customHeight="1">
      <c r="A42" s="654" t="s">
        <v>378</v>
      </c>
      <c r="B42" s="655" t="s">
        <v>449</v>
      </c>
      <c r="C42" s="656" t="s">
        <v>450</v>
      </c>
      <c r="D42" s="657">
        <v>45975</v>
      </c>
      <c r="E42" s="658">
        <v>45978</v>
      </c>
    </row>
    <row r="43" spans="1:5" s="477" customFormat="1" ht="25.2" customHeight="1">
      <c r="A43" s="649" t="s">
        <v>378</v>
      </c>
      <c r="B43" s="650" t="s">
        <v>451</v>
      </c>
      <c r="C43" s="651" t="s">
        <v>452</v>
      </c>
      <c r="D43" s="652">
        <v>45975</v>
      </c>
      <c r="E43" s="653">
        <v>45978</v>
      </c>
    </row>
    <row r="44" spans="1:5" s="477" customFormat="1" ht="25.2" customHeight="1">
      <c r="A44" s="644" t="s">
        <v>382</v>
      </c>
      <c r="B44" s="645" t="s">
        <v>453</v>
      </c>
      <c r="C44" s="646" t="s">
        <v>454</v>
      </c>
      <c r="D44" s="647">
        <v>45975</v>
      </c>
      <c r="E44" s="648">
        <v>45978</v>
      </c>
    </row>
    <row r="45" spans="1:5" s="477" customFormat="1" ht="25.2" customHeight="1">
      <c r="A45" s="633" t="s">
        <v>378</v>
      </c>
      <c r="B45" s="634" t="s">
        <v>455</v>
      </c>
      <c r="C45" s="635" t="s">
        <v>456</v>
      </c>
      <c r="D45" s="636">
        <v>45975</v>
      </c>
      <c r="E45" s="637">
        <v>45978</v>
      </c>
    </row>
    <row r="46" spans="1:5" s="477" customFormat="1" ht="25.2" customHeight="1">
      <c r="A46" s="649" t="s">
        <v>378</v>
      </c>
      <c r="B46" s="650" t="s">
        <v>457</v>
      </c>
      <c r="C46" s="651" t="s">
        <v>458</v>
      </c>
      <c r="D46" s="652">
        <v>45975</v>
      </c>
      <c r="E46" s="653">
        <v>45978</v>
      </c>
    </row>
    <row r="47" spans="1:5" s="477" customFormat="1" ht="25.2" customHeight="1">
      <c r="A47" s="464"/>
      <c r="B47" s="465"/>
      <c r="C47" s="466"/>
      <c r="D47" s="467"/>
      <c r="E47" s="468"/>
    </row>
    <row r="48" spans="1:5" ht="27.6" customHeight="1">
      <c r="A48" s="184" t="s">
        <v>198</v>
      </c>
      <c r="B48" s="185">
        <v>45</v>
      </c>
      <c r="C48" s="187"/>
      <c r="D48" s="127"/>
      <c r="E48" s="127"/>
    </row>
    <row r="49" spans="1:5" ht="19.2" customHeight="1">
      <c r="B49" s="295" t="s">
        <v>195</v>
      </c>
      <c r="C49" s="476"/>
      <c r="D49" s="128"/>
      <c r="E49" s="128"/>
    </row>
    <row r="50" spans="1:5" ht="30" customHeight="1">
      <c r="B50" s="311"/>
      <c r="D50" s="128"/>
      <c r="E50" s="128"/>
    </row>
    <row r="51" spans="1:5" ht="30" customHeight="1">
      <c r="B51" s="311"/>
      <c r="D51" s="128"/>
      <c r="E51" s="128"/>
    </row>
    <row r="52" spans="1:5" ht="16.95" customHeight="1">
      <c r="A52" s="111" t="s">
        <v>174</v>
      </c>
    </row>
    <row r="53" spans="1:5" ht="16.95" customHeight="1">
      <c r="A53" s="935" t="s">
        <v>175</v>
      </c>
      <c r="B53" s="935"/>
      <c r="C53" s="935"/>
    </row>
    <row r="56" spans="1:5">
      <c r="A56" s="1"/>
      <c r="B56" s="1"/>
      <c r="C56" s="1"/>
      <c r="D56" s="1"/>
      <c r="E56" s="1"/>
    </row>
    <row r="57" spans="1:5">
      <c r="A57" s="1"/>
      <c r="B57" s="1"/>
      <c r="C57" s="1"/>
      <c r="D57" s="1"/>
      <c r="E57" s="1"/>
    </row>
    <row r="58" spans="1:5">
      <c r="A58" s="1"/>
      <c r="B58" s="1"/>
      <c r="C58" s="1"/>
      <c r="D58" s="1"/>
      <c r="E58" s="1"/>
    </row>
    <row r="59" spans="1:5">
      <c r="A59" s="1"/>
      <c r="B59" s="1"/>
      <c r="C59" s="1"/>
      <c r="D59" s="1"/>
      <c r="E59" s="1"/>
    </row>
    <row r="60" spans="1:5">
      <c r="A60" s="1"/>
      <c r="B60" s="1"/>
      <c r="C60" s="1"/>
      <c r="D60" s="1"/>
      <c r="E60" s="1"/>
    </row>
    <row r="61" spans="1:5">
      <c r="A61" s="1"/>
      <c r="B61" s="1"/>
      <c r="C61" s="1"/>
      <c r="D61" s="1"/>
      <c r="E61" s="1"/>
    </row>
    <row r="62" spans="1:5">
      <c r="A62" s="1"/>
      <c r="B62" s="1"/>
      <c r="C62" s="1"/>
      <c r="D62" s="1"/>
      <c r="E62" s="1"/>
    </row>
  </sheetData>
  <autoFilter ref="A1:E49" xr:uid="{00000000-0001-0000-0800-000000000000}"/>
  <mergeCells count="1">
    <mergeCell ref="A53:C53"/>
  </mergeCells>
  <phoneticPr fontId="26"/>
  <printOptions horizontalCentered="1" verticalCentered="1"/>
  <pageMargins left="0.64" right="0.39" top="0.98425196850393704" bottom="0.7" header="0.51181102362204722" footer="0.51181102362204722"/>
  <pageSetup paperSize="9" scale="28" orientation="landscape" horizontalDpi="300" verticalDpi="300" r:id="rId1"/>
  <headerFooter alignWithMargins="0"/>
  <colBreaks count="1" manualBreakCount="1">
    <brk id="5" max="29"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O21"/>
  <sheetViews>
    <sheetView view="pageBreakPreview" zoomScale="81" zoomScaleNormal="100" zoomScaleSheetLayoutView="81" workbookViewId="0">
      <selection activeCell="A15" sqref="A15:N15"/>
    </sheetView>
  </sheetViews>
  <sheetFormatPr defaultColWidth="9" defaultRowHeight="36" customHeight="1"/>
  <cols>
    <col min="1" max="13" width="9" style="1"/>
    <col min="14" max="14" width="122.44140625" style="1" customWidth="1"/>
    <col min="15" max="15" width="26.88671875" style="4" customWidth="1"/>
    <col min="16" max="16384" width="9" style="1"/>
  </cols>
  <sheetData>
    <row r="1" spans="1:15" ht="46.2" customHeight="1" thickBot="1">
      <c r="A1" s="966" t="s">
        <v>229</v>
      </c>
      <c r="B1" s="967"/>
      <c r="C1" s="967"/>
      <c r="D1" s="967"/>
      <c r="E1" s="967"/>
      <c r="F1" s="967"/>
      <c r="G1" s="967"/>
      <c r="H1" s="967"/>
      <c r="I1" s="967"/>
      <c r="J1" s="967"/>
      <c r="K1" s="967"/>
      <c r="L1" s="967"/>
      <c r="M1" s="967"/>
      <c r="N1" s="968"/>
    </row>
    <row r="2" spans="1:15" ht="46.95" customHeight="1">
      <c r="A2" s="969" t="s">
        <v>471</v>
      </c>
      <c r="B2" s="940"/>
      <c r="C2" s="940"/>
      <c r="D2" s="940"/>
      <c r="E2" s="940"/>
      <c r="F2" s="940"/>
      <c r="G2" s="940"/>
      <c r="H2" s="940"/>
      <c r="I2" s="940"/>
      <c r="J2" s="940"/>
      <c r="K2" s="940"/>
      <c r="L2" s="940"/>
      <c r="M2" s="940"/>
      <c r="N2" s="941"/>
    </row>
    <row r="3" spans="1:15" s="336" customFormat="1" ht="199.2" customHeight="1">
      <c r="A3" s="944" t="s">
        <v>472</v>
      </c>
      <c r="B3" s="945"/>
      <c r="C3" s="945"/>
      <c r="D3" s="945"/>
      <c r="E3" s="945"/>
      <c r="F3" s="945"/>
      <c r="G3" s="945"/>
      <c r="H3" s="945"/>
      <c r="I3" s="945"/>
      <c r="J3" s="945"/>
      <c r="K3" s="945"/>
      <c r="L3" s="945"/>
      <c r="M3" s="945"/>
      <c r="N3" s="946"/>
    </row>
    <row r="4" spans="1:15" s="336" customFormat="1" ht="36.6" customHeight="1" thickBot="1">
      <c r="A4" s="970" t="s">
        <v>473</v>
      </c>
      <c r="B4" s="971"/>
      <c r="C4" s="971"/>
      <c r="D4" s="971"/>
      <c r="E4" s="971"/>
      <c r="F4" s="971"/>
      <c r="G4" s="971"/>
      <c r="H4" s="971"/>
      <c r="I4" s="971"/>
      <c r="J4" s="971"/>
      <c r="K4" s="971"/>
      <c r="L4" s="971"/>
      <c r="M4" s="971"/>
      <c r="N4" s="971"/>
    </row>
    <row r="5" spans="1:15" s="336" customFormat="1" ht="44.4" customHeight="1">
      <c r="A5" s="969" t="s">
        <v>474</v>
      </c>
      <c r="B5" s="940"/>
      <c r="C5" s="940"/>
      <c r="D5" s="940"/>
      <c r="E5" s="940"/>
      <c r="F5" s="940"/>
      <c r="G5" s="940"/>
      <c r="H5" s="940"/>
      <c r="I5" s="940"/>
      <c r="J5" s="940"/>
      <c r="K5" s="940"/>
      <c r="L5" s="940"/>
      <c r="M5" s="940"/>
      <c r="N5" s="941"/>
    </row>
    <row r="6" spans="1:15" s="336" customFormat="1" ht="174.6" customHeight="1" thickBot="1">
      <c r="A6" s="936" t="s">
        <v>475</v>
      </c>
      <c r="B6" s="936"/>
      <c r="C6" s="936"/>
      <c r="D6" s="936"/>
      <c r="E6" s="936"/>
      <c r="F6" s="936"/>
      <c r="G6" s="936"/>
      <c r="H6" s="936"/>
      <c r="I6" s="936"/>
      <c r="J6" s="936"/>
      <c r="K6" s="936"/>
      <c r="L6" s="936"/>
      <c r="M6" s="936"/>
      <c r="N6" s="936"/>
    </row>
    <row r="7" spans="1:15" s="336" customFormat="1" ht="41.4" customHeight="1" thickBot="1">
      <c r="A7" s="942" t="s">
        <v>476</v>
      </c>
      <c r="B7" s="943"/>
      <c r="C7" s="943"/>
      <c r="D7" s="943"/>
      <c r="E7" s="943"/>
      <c r="F7" s="943"/>
      <c r="G7" s="943"/>
      <c r="H7" s="943"/>
      <c r="I7" s="943"/>
      <c r="J7" s="943"/>
      <c r="K7" s="943"/>
      <c r="L7" s="943"/>
      <c r="M7" s="943"/>
      <c r="N7" s="943"/>
    </row>
    <row r="8" spans="1:15" s="336" customFormat="1" ht="43.8" customHeight="1">
      <c r="A8" s="939" t="s">
        <v>477</v>
      </c>
      <c r="B8" s="940"/>
      <c r="C8" s="940"/>
      <c r="D8" s="940"/>
      <c r="E8" s="940"/>
      <c r="F8" s="940"/>
      <c r="G8" s="940"/>
      <c r="H8" s="940"/>
      <c r="I8" s="940"/>
      <c r="J8" s="940"/>
      <c r="K8" s="940"/>
      <c r="L8" s="940"/>
      <c r="M8" s="940"/>
      <c r="N8" s="941"/>
    </row>
    <row r="9" spans="1:15" s="336" customFormat="1" ht="306" customHeight="1" thickBot="1">
      <c r="A9" s="947" t="s">
        <v>478</v>
      </c>
      <c r="B9" s="948"/>
      <c r="C9" s="948"/>
      <c r="D9" s="948"/>
      <c r="E9" s="948"/>
      <c r="F9" s="948"/>
      <c r="G9" s="948"/>
      <c r="H9" s="948"/>
      <c r="I9" s="948"/>
      <c r="J9" s="948"/>
      <c r="K9" s="948"/>
      <c r="L9" s="948"/>
      <c r="M9" s="948"/>
      <c r="N9" s="949"/>
      <c r="O9"/>
    </row>
    <row r="10" spans="1:15" s="336" customFormat="1" ht="42" customHeight="1" thickBot="1">
      <c r="A10" s="950" t="s">
        <v>479</v>
      </c>
      <c r="B10" s="951"/>
      <c r="C10" s="951"/>
      <c r="D10" s="951"/>
      <c r="E10" s="951"/>
      <c r="F10" s="951"/>
      <c r="G10" s="951"/>
      <c r="H10" s="951"/>
      <c r="I10" s="951"/>
      <c r="J10" s="951"/>
      <c r="K10" s="951"/>
      <c r="L10" s="951"/>
      <c r="M10" s="951"/>
      <c r="N10" s="952"/>
    </row>
    <row r="11" spans="1:15" s="336" customFormat="1" ht="50.4" customHeight="1">
      <c r="A11" s="953" t="s">
        <v>480</v>
      </c>
      <c r="B11" s="954"/>
      <c r="C11" s="954"/>
      <c r="D11" s="954"/>
      <c r="E11" s="954"/>
      <c r="F11" s="954"/>
      <c r="G11" s="954"/>
      <c r="H11" s="954"/>
      <c r="I11" s="954"/>
      <c r="J11" s="954"/>
      <c r="K11" s="954"/>
      <c r="L11" s="954"/>
      <c r="M11" s="954"/>
      <c r="N11" s="955"/>
    </row>
    <row r="12" spans="1:15" s="336" customFormat="1" ht="300" customHeight="1">
      <c r="A12" s="944" t="s">
        <v>483</v>
      </c>
      <c r="B12" s="945"/>
      <c r="C12" s="945"/>
      <c r="D12" s="945"/>
      <c r="E12" s="945"/>
      <c r="F12" s="945"/>
      <c r="G12" s="945"/>
      <c r="H12" s="945"/>
      <c r="I12" s="945"/>
      <c r="J12" s="945"/>
      <c r="K12" s="945"/>
      <c r="L12" s="945"/>
      <c r="M12" s="945"/>
      <c r="N12" s="946"/>
    </row>
    <row r="13" spans="1:15" s="336" customFormat="1" ht="36" customHeight="1" thickBot="1">
      <c r="A13" s="956" t="s">
        <v>481</v>
      </c>
      <c r="B13" s="957"/>
      <c r="C13" s="957"/>
      <c r="D13" s="957"/>
      <c r="E13" s="957"/>
      <c r="F13" s="957"/>
      <c r="G13" s="957"/>
      <c r="H13" s="957"/>
      <c r="I13" s="957"/>
      <c r="J13" s="957"/>
      <c r="K13" s="957"/>
      <c r="L13" s="957"/>
      <c r="M13" s="957"/>
      <c r="N13" s="958"/>
    </row>
    <row r="14" spans="1:15" s="336" customFormat="1" ht="41.4" customHeight="1">
      <c r="A14" s="953" t="s">
        <v>482</v>
      </c>
      <c r="B14" s="954"/>
      <c r="C14" s="954"/>
      <c r="D14" s="954"/>
      <c r="E14" s="954"/>
      <c r="F14" s="954"/>
      <c r="G14" s="954"/>
      <c r="H14" s="954"/>
      <c r="I14" s="954"/>
      <c r="J14" s="954"/>
      <c r="K14" s="954"/>
      <c r="L14" s="954"/>
      <c r="M14" s="954"/>
      <c r="N14" s="955"/>
    </row>
    <row r="15" spans="1:15" s="336" customFormat="1" ht="240" customHeight="1">
      <c r="A15" s="963" t="s">
        <v>484</v>
      </c>
      <c r="B15" s="964"/>
      <c r="C15" s="964"/>
      <c r="D15" s="964"/>
      <c r="E15" s="964"/>
      <c r="F15" s="964"/>
      <c r="G15" s="964"/>
      <c r="H15" s="964"/>
      <c r="I15" s="964"/>
      <c r="J15" s="964"/>
      <c r="K15" s="964"/>
      <c r="L15" s="964"/>
      <c r="M15" s="964"/>
      <c r="N15" s="965"/>
    </row>
    <row r="16" spans="1:15" s="336" customFormat="1" ht="36" customHeight="1" thickBot="1">
      <c r="A16" s="956" t="s">
        <v>485</v>
      </c>
      <c r="B16" s="957"/>
      <c r="C16" s="957"/>
      <c r="D16" s="957"/>
      <c r="E16" s="957"/>
      <c r="F16" s="957"/>
      <c r="G16" s="957"/>
      <c r="H16" s="957"/>
      <c r="I16" s="957"/>
      <c r="J16" s="957"/>
      <c r="K16" s="957"/>
      <c r="L16" s="957"/>
      <c r="M16" s="957"/>
      <c r="N16" s="958"/>
    </row>
    <row r="17" spans="1:14" s="336" customFormat="1" ht="45" customHeight="1">
      <c r="A17" s="962" t="s">
        <v>488</v>
      </c>
      <c r="B17" s="954"/>
      <c r="C17" s="954"/>
      <c r="D17" s="954"/>
      <c r="E17" s="954"/>
      <c r="F17" s="954"/>
      <c r="G17" s="954"/>
      <c r="H17" s="954"/>
      <c r="I17" s="954"/>
      <c r="J17" s="954"/>
      <c r="K17" s="954"/>
      <c r="L17" s="954"/>
      <c r="M17" s="954"/>
      <c r="N17" s="955"/>
    </row>
    <row r="18" spans="1:14" ht="250.8" customHeight="1">
      <c r="A18" s="959" t="s">
        <v>486</v>
      </c>
      <c r="B18" s="960"/>
      <c r="C18" s="960"/>
      <c r="D18" s="960"/>
      <c r="E18" s="960"/>
      <c r="F18" s="960"/>
      <c r="G18" s="960"/>
      <c r="H18" s="960"/>
      <c r="I18" s="960"/>
      <c r="J18" s="960"/>
      <c r="K18" s="960"/>
      <c r="L18" s="960"/>
      <c r="M18" s="960"/>
      <c r="N18" s="961"/>
    </row>
    <row r="19" spans="1:14" ht="36" customHeight="1" thickBot="1">
      <c r="A19" s="956" t="s">
        <v>487</v>
      </c>
      <c r="B19" s="957"/>
      <c r="C19" s="957"/>
      <c r="D19" s="957"/>
      <c r="E19" s="957"/>
      <c r="F19" s="957"/>
      <c r="G19" s="957"/>
      <c r="H19" s="957"/>
      <c r="I19" s="957"/>
      <c r="J19" s="957"/>
      <c r="K19" s="957"/>
      <c r="L19" s="957"/>
      <c r="M19" s="957"/>
      <c r="N19" s="958"/>
    </row>
    <row r="20" spans="1:14" ht="36" customHeight="1">
      <c r="A20" s="937"/>
      <c r="B20" s="937"/>
      <c r="C20" s="937"/>
      <c r="D20" s="937"/>
      <c r="E20" s="937"/>
      <c r="F20" s="937"/>
      <c r="G20" s="937"/>
      <c r="H20" s="937"/>
      <c r="I20" s="937"/>
      <c r="J20" s="937"/>
      <c r="K20" s="937"/>
      <c r="L20" s="937"/>
      <c r="M20" s="937"/>
      <c r="N20" s="937"/>
    </row>
    <row r="21" spans="1:14" ht="36" customHeight="1">
      <c r="A21" s="938"/>
      <c r="B21" s="938"/>
      <c r="C21" s="938"/>
      <c r="D21" s="938"/>
      <c r="E21" s="938"/>
      <c r="F21" s="938"/>
      <c r="G21" s="938"/>
      <c r="H21" s="938"/>
      <c r="I21" s="938"/>
      <c r="J21" s="938"/>
      <c r="K21" s="938"/>
      <c r="L21" s="938"/>
      <c r="M21" s="938"/>
      <c r="N21" s="938"/>
    </row>
  </sheetData>
  <mergeCells count="20">
    <mergeCell ref="A1:N1"/>
    <mergeCell ref="A2:N2"/>
    <mergeCell ref="A3:N3"/>
    <mergeCell ref="A5:N5"/>
    <mergeCell ref="A4:N4"/>
    <mergeCell ref="A6:N6"/>
    <mergeCell ref="A20:N21"/>
    <mergeCell ref="A8:N8"/>
    <mergeCell ref="A7:N7"/>
    <mergeCell ref="A12:N12"/>
    <mergeCell ref="A9:N9"/>
    <mergeCell ref="A10:N10"/>
    <mergeCell ref="A11:N11"/>
    <mergeCell ref="A13:N13"/>
    <mergeCell ref="A18:N18"/>
    <mergeCell ref="A19:N19"/>
    <mergeCell ref="A17:N17"/>
    <mergeCell ref="A14:N14"/>
    <mergeCell ref="A15:N15"/>
    <mergeCell ref="A16:N16"/>
  </mergeCells>
  <phoneticPr fontId="15"/>
  <hyperlinks>
    <hyperlink ref="A7" r:id="rId1" xr:uid="{7204E71C-1633-4987-90A8-50F6BF0FEA8D}"/>
    <hyperlink ref="A10" r:id="rId2" xr:uid="{5CE87DFA-D357-4613-A474-480DD52FB988}"/>
    <hyperlink ref="A13" r:id="rId3" xr:uid="{FD1B09E1-02A4-43D1-8FE8-0B0CF6DDCB6D}"/>
    <hyperlink ref="A16" r:id="rId4" xr:uid="{6C03AD8F-CCC1-4570-B4AC-604D7D25007C}"/>
    <hyperlink ref="A19" r:id="rId5" xr:uid="{77292AD6-875A-45E2-BF68-66B6A08EED28}"/>
  </hyperlinks>
  <pageMargins left="0.7" right="0.7" top="0.75" bottom="0.75" header="0.3" footer="0.3"/>
  <pageSetup paperSize="9" scale="35" orientation="portrait" horizontalDpi="300" verticalDpi="300" r:id="rId6"/>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4D6C7-DC80-49A8-9AE8-9E8D47E71E83}">
  <sheetPr codeName="Sheet12">
    <tabColor theme="1"/>
  </sheetPr>
  <dimension ref="A1:D47"/>
  <sheetViews>
    <sheetView view="pageBreakPreview" zoomScale="76" zoomScaleNormal="75" zoomScaleSheetLayoutView="76" workbookViewId="0">
      <selection activeCell="A30" sqref="A30"/>
    </sheetView>
  </sheetViews>
  <sheetFormatPr defaultColWidth="9" defaultRowHeight="19.2"/>
  <cols>
    <col min="1" max="1" width="231.88671875" style="3" customWidth="1"/>
    <col min="2" max="2" width="33.109375" style="2" hidden="1" customWidth="1"/>
    <col min="3" max="3" width="25.109375" style="115" customWidth="1"/>
    <col min="4" max="16384" width="9" style="1"/>
  </cols>
  <sheetData>
    <row r="1" spans="1:4" s="15" customFormat="1" ht="46.2" customHeight="1" thickBot="1">
      <c r="A1" s="235" t="s">
        <v>230</v>
      </c>
      <c r="B1" s="235" t="s">
        <v>199</v>
      </c>
      <c r="C1" s="272" t="s">
        <v>200</v>
      </c>
    </row>
    <row r="2" spans="1:4" ht="46.95" customHeight="1">
      <c r="A2" s="169" t="s">
        <v>489</v>
      </c>
      <c r="B2" s="226"/>
      <c r="C2" s="972">
        <v>45983</v>
      </c>
    </row>
    <row r="3" spans="1:4" ht="371.4" customHeight="1" thickBot="1">
      <c r="A3" s="527" t="s">
        <v>490</v>
      </c>
      <c r="B3" s="227"/>
      <c r="C3" s="973"/>
    </row>
    <row r="4" spans="1:4" ht="44.4" customHeight="1" thickBot="1">
      <c r="A4" s="459" t="s">
        <v>491</v>
      </c>
      <c r="B4" s="499"/>
      <c r="C4" s="500"/>
    </row>
    <row r="5" spans="1:4" ht="44.4" customHeight="1">
      <c r="A5" s="498" t="s">
        <v>492</v>
      </c>
      <c r="B5" s="1"/>
      <c r="C5" s="325"/>
    </row>
    <row r="6" spans="1:4" ht="322.2" customHeight="1">
      <c r="A6" s="460" t="s">
        <v>493</v>
      </c>
      <c r="B6" s="1"/>
      <c r="C6" s="307">
        <v>45983</v>
      </c>
      <c r="D6" s="459"/>
    </row>
    <row r="7" spans="1:4" ht="42.6" customHeight="1" thickBot="1">
      <c r="A7" s="459" t="s">
        <v>494</v>
      </c>
      <c r="B7" s="1"/>
      <c r="C7" s="325"/>
    </row>
    <row r="8" spans="1:4" ht="44.4" customHeight="1">
      <c r="A8" s="474" t="s">
        <v>495</v>
      </c>
      <c r="B8" s="1"/>
      <c r="C8" s="329"/>
    </row>
    <row r="9" spans="1:4" ht="347.4" customHeight="1">
      <c r="A9" s="461" t="s">
        <v>496</v>
      </c>
      <c r="B9" s="1"/>
      <c r="C9" s="307">
        <v>45981</v>
      </c>
      <c r="D9" s="1" cm="1">
        <f t="array" aca="1" ref="D9" ca="1">20:21+D9</f>
        <v>0</v>
      </c>
    </row>
    <row r="10" spans="1:4" ht="39" customHeight="1" thickBot="1">
      <c r="A10" s="459" t="s">
        <v>497</v>
      </c>
      <c r="B10" s="1"/>
      <c r="C10" s="330"/>
    </row>
    <row r="11" spans="1:4" ht="52.2" customHeight="1">
      <c r="A11" s="501" t="s">
        <v>498</v>
      </c>
      <c r="B11" s="226"/>
      <c r="C11" s="312"/>
    </row>
    <row r="12" spans="1:4" ht="189" customHeight="1">
      <c r="A12" s="471" t="s">
        <v>499</v>
      </c>
      <c r="B12" s="227"/>
      <c r="C12" s="314">
        <v>45983</v>
      </c>
    </row>
    <row r="13" spans="1:4" ht="46.8" customHeight="1" thickBot="1">
      <c r="A13" s="664" t="s">
        <v>500</v>
      </c>
      <c r="B13" s="275"/>
      <c r="C13" s="276"/>
    </row>
    <row r="14" spans="1:4" ht="43.8" customHeight="1">
      <c r="A14" s="234" t="s">
        <v>501</v>
      </c>
      <c r="B14" s="228"/>
      <c r="C14" s="312"/>
    </row>
    <row r="15" spans="1:4" ht="408.6" customHeight="1">
      <c r="A15" s="665" t="s">
        <v>502</v>
      </c>
      <c r="B15" s="229"/>
      <c r="C15" s="516">
        <v>45980</v>
      </c>
    </row>
    <row r="16" spans="1:4" s="136" customFormat="1" ht="43.8" customHeight="1" thickBot="1">
      <c r="A16" s="520" t="s">
        <v>503</v>
      </c>
      <c r="B16" s="230"/>
      <c r="C16" s="521"/>
    </row>
    <row r="17" spans="1:3" ht="48" customHeight="1" thickBot="1">
      <c r="A17" s="523" t="s">
        <v>504</v>
      </c>
      <c r="B17" s="225"/>
      <c r="C17" s="519"/>
    </row>
    <row r="18" spans="1:3" ht="188.4" customHeight="1">
      <c r="A18" s="524" t="s">
        <v>505</v>
      </c>
      <c r="B18" s="522"/>
      <c r="C18" s="519">
        <v>45978</v>
      </c>
    </row>
    <row r="19" spans="1:3" s="137" customFormat="1" ht="39.6" customHeight="1" thickBot="1">
      <c r="A19" s="285" t="s">
        <v>506</v>
      </c>
      <c r="B19" s="188"/>
      <c r="C19" s="273"/>
    </row>
    <row r="20" spans="1:3" ht="43.8" hidden="1" customHeight="1">
      <c r="A20" s="454"/>
      <c r="B20" s="226"/>
      <c r="C20" s="975"/>
    </row>
    <row r="21" spans="1:3" ht="43.8" hidden="1" customHeight="1">
      <c r="A21" s="323"/>
      <c r="B21" s="227"/>
      <c r="C21" s="973"/>
    </row>
    <row r="22" spans="1:3" ht="43.8" hidden="1" customHeight="1" thickBot="1">
      <c r="A22" s="224"/>
      <c r="B22" s="1"/>
      <c r="C22" s="271"/>
    </row>
    <row r="23" spans="1:3" ht="43.8" hidden="1" customHeight="1">
      <c r="A23" s="331"/>
      <c r="B23" s="1"/>
      <c r="C23" s="274"/>
    </row>
    <row r="24" spans="1:3" ht="43.8" hidden="1" customHeight="1" thickBot="1">
      <c r="A24" s="324"/>
      <c r="B24" s="1"/>
      <c r="C24" s="972"/>
    </row>
    <row r="25" spans="1:3" ht="43.8" hidden="1" customHeight="1" thickBot="1">
      <c r="A25" s="232"/>
      <c r="B25" s="233"/>
      <c r="C25" s="974"/>
    </row>
    <row r="26" spans="1:3" ht="43.8" hidden="1" customHeight="1">
      <c r="A26" s="176"/>
      <c r="B26" s="1"/>
      <c r="C26" s="274"/>
    </row>
    <row r="27" spans="1:3" ht="43.8" hidden="1" customHeight="1" thickBot="1">
      <c r="A27" s="277"/>
      <c r="B27" s="1"/>
      <c r="C27" s="972"/>
    </row>
    <row r="28" spans="1:3" ht="43.8" hidden="1" customHeight="1" thickBot="1">
      <c r="A28" s="232"/>
      <c r="B28" s="233"/>
      <c r="C28" s="974"/>
    </row>
    <row r="29" spans="1:3" ht="43.8" customHeight="1">
      <c r="A29" s="1"/>
    </row>
    <row r="30" spans="1:3" ht="43.8" customHeight="1"/>
    <row r="31" spans="1:3" ht="43.8" customHeight="1"/>
    <row r="32" spans="1:3" ht="43.8" customHeight="1"/>
    <row r="33" spans="1:1" ht="43.8" customHeight="1"/>
    <row r="34" spans="1:1" ht="43.8" customHeight="1"/>
    <row r="35" spans="1:1" ht="43.8" customHeight="1"/>
    <row r="36" spans="1:1" ht="43.8" customHeight="1"/>
    <row r="37" spans="1:1" ht="43.8" customHeight="1">
      <c r="A37" s="178"/>
    </row>
    <row r="38" spans="1:1" ht="43.8" customHeight="1"/>
    <row r="39" spans="1:1" ht="43.8" customHeight="1"/>
    <row r="40" spans="1:1" ht="43.8" customHeight="1"/>
    <row r="41" spans="1:1" ht="43.8" customHeight="1"/>
    <row r="42" spans="1:1" ht="43.8" customHeight="1"/>
    <row r="43" spans="1:1" ht="43.8" customHeight="1"/>
    <row r="44" spans="1:1" ht="27" customHeight="1"/>
    <row r="45" spans="1:1" ht="27" customHeight="1"/>
    <row r="46" spans="1:1" ht="27" customHeight="1"/>
    <row r="47" spans="1:1" ht="27" customHeight="1"/>
  </sheetData>
  <mergeCells count="4">
    <mergeCell ref="C2:C3"/>
    <mergeCell ref="C27:C28"/>
    <mergeCell ref="C20:C21"/>
    <mergeCell ref="C24:C25"/>
  </mergeCells>
  <phoneticPr fontId="81"/>
  <hyperlinks>
    <hyperlink ref="A4" r:id="rId1" xr:uid="{960BBA16-1AED-453D-A807-9D1757F69082}"/>
    <hyperlink ref="A7" r:id="rId2" xr:uid="{0CD92806-5265-4FF9-99EA-606CEA1E58D7}"/>
    <hyperlink ref="A10" r:id="rId3" display="https://news.goo.ne.jp/iw/274582/%E3%80%8E%E3%82%BF%E3%83%AA%E3%83%BC%E3%82%BA%E3%82%B3%E3%83%BC%E3%83%92%E3%83%BC%E3%80%8F%E8%87%AA%E4%B8%BB%E5%9B%9E%E5%8F%8E%E3%82%92%E7%99%BA%E8%A1%A8%E3%80%81%E3%83%AC%E3%82%B7%E3%83%BC%E3%83%88%E3%81%8C%E3%81%AA%E3%81%84%E5%A0%B4%E5%90%88%E3%82%82%E8%BF%94%E9%87%91%E5%AF%BE%E5%BF%9C%E5%8F%AF%E8%83%BD" xr:uid="{1C9F4144-7ED0-466B-B4B1-74FCD338CD41}"/>
    <hyperlink ref="A13" r:id="rId4" xr:uid="{9FCECF91-3FDE-4138-BB1C-14BB6773ACAE}"/>
    <hyperlink ref="A16" r:id="rId5" xr:uid="{6D55EB1E-ED67-4729-8133-C79FAC5B9E88}"/>
    <hyperlink ref="A19" r:id="rId6" xr:uid="{EDD7449D-6758-49BB-BE0A-515B12573067}"/>
  </hyperlinks>
  <pageMargins left="0" right="0" top="0.19685039370078741" bottom="0.39370078740157483" header="0" footer="0.19685039370078741"/>
  <pageSetup paperSize="9" scale="25" orientation="portrait" r:id="rId7"/>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E2928-AFD4-4F2D-8747-0B08E79767AB}">
  <dimension ref="A1:AY51"/>
  <sheetViews>
    <sheetView view="pageBreakPreview" topLeftCell="A6" zoomScale="155" zoomScaleNormal="100" zoomScaleSheetLayoutView="155" workbookViewId="0">
      <selection activeCell="M14" sqref="M14"/>
    </sheetView>
  </sheetViews>
  <sheetFormatPr defaultRowHeight="13.2"/>
  <cols>
    <col min="1" max="1" width="7.44140625" customWidth="1"/>
    <col min="2" max="2" width="10.77734375" customWidth="1"/>
    <col min="3" max="17" width="7.44140625" customWidth="1"/>
    <col min="18" max="21" width="7.44140625" style="46" customWidth="1"/>
    <col min="22" max="22" width="5.5546875" style="46" customWidth="1"/>
    <col min="23" max="29" width="7.44140625" style="46" customWidth="1"/>
    <col min="30" max="50" width="8.88671875" style="46"/>
    <col min="51" max="51" width="8.88671875" style="332"/>
  </cols>
  <sheetData>
    <row r="1" spans="1:51" ht="28.2" customHeight="1">
      <c r="A1" s="550"/>
      <c r="B1" s="550"/>
      <c r="C1" s="550"/>
      <c r="D1" s="550"/>
      <c r="E1" s="550"/>
      <c r="F1" s="550"/>
      <c r="G1" s="550"/>
      <c r="H1" s="550"/>
      <c r="I1" s="550"/>
      <c r="J1" s="550"/>
      <c r="K1" s="566"/>
      <c r="L1" s="566"/>
      <c r="M1" s="566"/>
      <c r="N1" s="566"/>
      <c r="O1" s="566"/>
      <c r="P1" s="566"/>
      <c r="Q1" s="566"/>
      <c r="R1" s="566"/>
      <c r="S1" s="566"/>
      <c r="T1" s="566"/>
      <c r="U1" s="566"/>
      <c r="V1" s="566"/>
      <c r="W1" s="566"/>
      <c r="X1" s="566"/>
      <c r="Y1" s="566"/>
      <c r="Z1" s="566"/>
      <c r="AA1" s="469"/>
    </row>
    <row r="2" spans="1:51" ht="26.4">
      <c r="A2" s="551"/>
      <c r="B2" s="550"/>
      <c r="C2" s="550"/>
      <c r="D2" s="550"/>
      <c r="E2" s="550"/>
      <c r="F2" s="550"/>
      <c r="G2" s="550"/>
      <c r="H2" s="550"/>
      <c r="I2" s="550"/>
      <c r="J2" s="550"/>
      <c r="K2" s="566"/>
      <c r="L2" s="566"/>
      <c r="M2" s="566"/>
      <c r="N2" s="566"/>
      <c r="O2" s="566"/>
      <c r="P2" s="566"/>
      <c r="Q2" s="566"/>
      <c r="R2" s="567"/>
      <c r="S2" s="684"/>
      <c r="T2" s="684"/>
      <c r="U2" s="684"/>
      <c r="V2" s="684"/>
      <c r="W2" s="684"/>
      <c r="X2" s="684"/>
      <c r="Y2" s="567"/>
      <c r="Z2" s="568"/>
      <c r="AA2" s="469"/>
    </row>
    <row r="3" spans="1:51" ht="26.4">
      <c r="A3" s="552"/>
      <c r="B3" s="553"/>
      <c r="C3" s="553"/>
      <c r="D3" s="553"/>
      <c r="E3" s="553"/>
      <c r="F3" s="553"/>
      <c r="G3" s="553"/>
      <c r="H3" s="553"/>
      <c r="I3" s="553"/>
      <c r="J3" s="553"/>
      <c r="K3" s="569"/>
      <c r="L3" s="569"/>
      <c r="M3" s="569"/>
      <c r="N3" s="566"/>
      <c r="O3" s="566"/>
      <c r="P3" s="566"/>
      <c r="Q3" s="566"/>
      <c r="R3" s="570"/>
      <c r="S3" s="684"/>
      <c r="T3" s="684"/>
      <c r="U3" s="684"/>
      <c r="V3" s="684"/>
      <c r="W3" s="684"/>
      <c r="X3" s="684"/>
      <c r="Y3" s="570"/>
      <c r="Z3" s="568"/>
      <c r="AA3" s="469"/>
    </row>
    <row r="4" spans="1:51" ht="17.399999999999999" customHeight="1">
      <c r="A4" s="552"/>
      <c r="B4" s="553"/>
      <c r="C4" s="553"/>
      <c r="D4" s="553"/>
      <c r="E4" s="553"/>
      <c r="F4" s="553"/>
      <c r="G4" s="553"/>
      <c r="H4" s="553"/>
      <c r="I4" s="553"/>
      <c r="J4" s="553"/>
      <c r="K4" s="569"/>
      <c r="L4" s="569"/>
      <c r="M4" s="569"/>
      <c r="N4" s="566"/>
      <c r="O4" s="566"/>
      <c r="P4" s="566"/>
      <c r="Q4" s="566"/>
      <c r="R4" s="570"/>
      <c r="S4" s="570"/>
      <c r="T4" s="570"/>
      <c r="U4" s="570"/>
      <c r="V4" s="570"/>
      <c r="W4" s="570"/>
      <c r="X4" s="570"/>
      <c r="Y4" s="570"/>
      <c r="Z4" s="568"/>
      <c r="AA4" s="469"/>
      <c r="AB4" s="335"/>
      <c r="AC4" s="335"/>
      <c r="AD4" s="335"/>
      <c r="AE4" s="335"/>
      <c r="AF4" s="335"/>
      <c r="AG4" s="335"/>
      <c r="AH4" s="335"/>
      <c r="AI4"/>
      <c r="AJ4"/>
      <c r="AK4"/>
      <c r="AL4"/>
      <c r="AM4"/>
      <c r="AN4"/>
      <c r="AO4"/>
      <c r="AP4"/>
      <c r="AQ4"/>
      <c r="AR4"/>
      <c r="AS4"/>
      <c r="AT4"/>
      <c r="AU4"/>
      <c r="AV4"/>
      <c r="AW4"/>
      <c r="AX4"/>
      <c r="AY4"/>
    </row>
    <row r="5" spans="1:51" ht="17.399999999999999" customHeight="1">
      <c r="A5" s="552"/>
      <c r="B5" s="553"/>
      <c r="C5" s="553"/>
      <c r="D5" s="553"/>
      <c r="E5" s="553"/>
      <c r="F5" s="553"/>
      <c r="G5" s="553"/>
      <c r="H5" s="553"/>
      <c r="I5" s="553"/>
      <c r="J5" s="554"/>
      <c r="K5" s="571"/>
      <c r="L5" s="571"/>
      <c r="M5" s="571"/>
      <c r="N5" s="572"/>
      <c r="O5" s="572"/>
      <c r="P5" s="572"/>
      <c r="Q5" s="566"/>
      <c r="R5" s="573"/>
      <c r="S5" s="573"/>
      <c r="T5" s="573"/>
      <c r="U5" s="573"/>
      <c r="V5" s="573"/>
      <c r="W5" s="573"/>
      <c r="X5" s="573"/>
      <c r="Y5" s="573"/>
      <c r="Z5" s="566"/>
      <c r="AA5" s="470"/>
      <c r="AB5" s="335"/>
      <c r="AC5" s="335"/>
      <c r="AD5" s="335"/>
      <c r="AE5" s="335"/>
      <c r="AF5" s="335"/>
      <c r="AG5" s="335"/>
      <c r="AH5" s="335"/>
      <c r="AI5"/>
      <c r="AJ5"/>
      <c r="AK5"/>
      <c r="AL5"/>
      <c r="AM5"/>
      <c r="AN5"/>
      <c r="AO5"/>
      <c r="AP5"/>
      <c r="AQ5"/>
      <c r="AR5"/>
      <c r="AS5"/>
      <c r="AT5"/>
      <c r="AU5"/>
      <c r="AV5"/>
      <c r="AW5"/>
      <c r="AX5"/>
      <c r="AY5"/>
    </row>
    <row r="6" spans="1:51" ht="30.6" customHeight="1">
      <c r="A6" s="555"/>
      <c r="B6" s="556"/>
      <c r="C6" s="557"/>
      <c r="D6" s="556"/>
      <c r="E6" s="556"/>
      <c r="F6" s="556"/>
      <c r="G6" s="550"/>
      <c r="H6" s="550"/>
      <c r="I6" s="550"/>
      <c r="J6" s="558"/>
      <c r="K6" s="572"/>
      <c r="L6" s="572"/>
      <c r="M6" s="572"/>
      <c r="N6" s="572"/>
      <c r="O6" s="572"/>
      <c r="P6" s="572"/>
      <c r="Q6" s="566"/>
      <c r="R6" s="573"/>
      <c r="S6" s="573"/>
      <c r="T6" s="573"/>
      <c r="U6" s="573"/>
      <c r="V6" s="573"/>
      <c r="W6" s="573"/>
      <c r="X6" s="573"/>
      <c r="Y6" s="573"/>
      <c r="Z6" s="566"/>
      <c r="AA6" s="470"/>
      <c r="AB6" s="335"/>
      <c r="AC6" s="335"/>
      <c r="AD6" s="335"/>
      <c r="AE6" s="335"/>
      <c r="AF6" s="335"/>
      <c r="AG6" s="335"/>
      <c r="AH6" s="335"/>
      <c r="AI6"/>
      <c r="AJ6"/>
      <c r="AK6"/>
      <c r="AL6"/>
      <c r="AM6"/>
      <c r="AN6"/>
      <c r="AO6"/>
      <c r="AP6"/>
      <c r="AQ6"/>
      <c r="AR6"/>
      <c r="AS6"/>
      <c r="AT6"/>
      <c r="AU6"/>
      <c r="AV6"/>
      <c r="AW6"/>
      <c r="AX6"/>
      <c r="AY6"/>
    </row>
    <row r="7" spans="1:51" ht="17.399999999999999" customHeight="1">
      <c r="A7" s="550"/>
      <c r="B7" s="550"/>
      <c r="C7" s="550"/>
      <c r="D7" s="550"/>
      <c r="E7" s="550"/>
      <c r="F7" s="550"/>
      <c r="G7" s="550"/>
      <c r="H7" s="550"/>
      <c r="I7" s="550"/>
      <c r="J7" s="558"/>
      <c r="K7" s="572"/>
      <c r="L7" s="572"/>
      <c r="M7" s="572"/>
      <c r="N7" s="572"/>
      <c r="O7" s="572"/>
      <c r="P7" s="572"/>
      <c r="Q7" s="566"/>
      <c r="R7" s="685"/>
      <c r="S7" s="685"/>
      <c r="T7" s="685"/>
      <c r="U7" s="685"/>
      <c r="V7" s="685"/>
      <c r="W7" s="685"/>
      <c r="X7" s="685"/>
      <c r="Y7" s="685"/>
      <c r="Z7" s="685"/>
      <c r="AA7" s="470"/>
      <c r="AB7" s="335"/>
      <c r="AC7" s="335"/>
      <c r="AD7" s="335"/>
      <c r="AE7" s="335"/>
      <c r="AF7" s="335"/>
      <c r="AG7" s="335"/>
      <c r="AH7" s="335"/>
      <c r="AI7"/>
      <c r="AJ7"/>
      <c r="AK7"/>
      <c r="AL7"/>
      <c r="AM7"/>
      <c r="AN7"/>
      <c r="AO7"/>
      <c r="AP7"/>
      <c r="AQ7"/>
      <c r="AR7"/>
      <c r="AS7"/>
      <c r="AT7"/>
      <c r="AU7"/>
      <c r="AV7"/>
      <c r="AW7"/>
      <c r="AX7"/>
      <c r="AY7"/>
    </row>
    <row r="8" spans="1:51" ht="17.399999999999999" customHeight="1">
      <c r="A8" s="559"/>
      <c r="B8" s="550"/>
      <c r="C8" s="687"/>
      <c r="D8" s="687"/>
      <c r="E8" s="687"/>
      <c r="F8" s="550"/>
      <c r="G8" s="550"/>
      <c r="H8" s="550"/>
      <c r="I8" s="550"/>
      <c r="J8" s="558"/>
      <c r="K8" s="572"/>
      <c r="L8" s="572"/>
      <c r="M8" s="572"/>
      <c r="N8" s="572"/>
      <c r="O8" s="572"/>
      <c r="P8" s="572"/>
      <c r="Q8" s="566"/>
      <c r="R8" s="685"/>
      <c r="S8" s="685"/>
      <c r="T8" s="685"/>
      <c r="U8" s="685"/>
      <c r="V8" s="685"/>
      <c r="W8" s="685"/>
      <c r="X8" s="685"/>
      <c r="Y8" s="685"/>
      <c r="Z8" s="685"/>
      <c r="AA8" s="470"/>
      <c r="AB8" s="335"/>
      <c r="AC8" s="335"/>
      <c r="AD8" s="335"/>
      <c r="AE8" s="335"/>
      <c r="AF8" s="335"/>
      <c r="AG8" s="335"/>
      <c r="AH8" s="335"/>
      <c r="AI8"/>
      <c r="AJ8"/>
      <c r="AK8"/>
      <c r="AL8"/>
      <c r="AM8"/>
      <c r="AN8"/>
      <c r="AO8"/>
      <c r="AP8"/>
      <c r="AQ8"/>
      <c r="AR8"/>
      <c r="AS8"/>
      <c r="AT8"/>
      <c r="AU8"/>
      <c r="AV8"/>
      <c r="AW8"/>
      <c r="AX8"/>
      <c r="AY8"/>
    </row>
    <row r="9" spans="1:51" ht="17.399999999999999" customHeight="1">
      <c r="A9" s="555"/>
      <c r="B9" s="550"/>
      <c r="C9" s="687"/>
      <c r="D9" s="687"/>
      <c r="E9" s="687"/>
      <c r="F9" s="560"/>
      <c r="G9" s="560"/>
      <c r="H9" s="550"/>
      <c r="I9" s="550"/>
      <c r="J9" s="550"/>
      <c r="K9" s="574"/>
      <c r="L9" s="574"/>
      <c r="M9" s="574"/>
      <c r="N9" s="574"/>
      <c r="O9" s="575"/>
      <c r="P9" s="575"/>
      <c r="Q9" s="576"/>
      <c r="R9" s="577" t="s">
        <v>207</v>
      </c>
      <c r="S9" s="576"/>
      <c r="T9" s="576"/>
      <c r="U9" s="576"/>
      <c r="V9" s="576"/>
      <c r="W9" s="576"/>
      <c r="X9" s="576"/>
      <c r="Y9" s="576"/>
      <c r="Z9" s="566"/>
      <c r="AA9" s="469"/>
      <c r="AB9" s="335"/>
      <c r="AC9" s="335"/>
      <c r="AD9" s="335"/>
      <c r="AE9" s="335"/>
      <c r="AF9" s="335"/>
      <c r="AG9" s="335"/>
      <c r="AH9" s="335"/>
      <c r="AI9"/>
      <c r="AJ9"/>
      <c r="AK9"/>
      <c r="AL9"/>
      <c r="AM9"/>
      <c r="AN9"/>
      <c r="AO9"/>
      <c r="AP9"/>
      <c r="AQ9"/>
      <c r="AR9"/>
      <c r="AS9"/>
      <c r="AT9"/>
      <c r="AU9"/>
      <c r="AV9"/>
      <c r="AW9"/>
      <c r="AX9"/>
      <c r="AY9"/>
    </row>
    <row r="10" spans="1:51" ht="17.399999999999999" customHeight="1">
      <c r="A10" s="555"/>
      <c r="B10" s="550"/>
      <c r="C10" s="560"/>
      <c r="D10" s="560"/>
      <c r="E10" s="560"/>
      <c r="F10" s="560"/>
      <c r="G10" s="550"/>
      <c r="H10" s="550"/>
      <c r="I10" s="550"/>
      <c r="J10" s="550"/>
      <c r="K10" s="575"/>
      <c r="L10" s="575"/>
      <c r="M10" s="575"/>
      <c r="N10" s="575"/>
      <c r="O10" s="575"/>
      <c r="P10" s="575"/>
      <c r="Q10" s="578"/>
      <c r="R10" s="577"/>
      <c r="S10" s="579"/>
      <c r="T10" s="579"/>
      <c r="U10" s="579"/>
      <c r="V10" s="579"/>
      <c r="W10" s="579"/>
      <c r="X10" s="579"/>
      <c r="Y10" s="579"/>
      <c r="Z10" s="580"/>
      <c r="AA10" s="469"/>
      <c r="AB10" s="335"/>
      <c r="AC10" s="335"/>
      <c r="AD10" s="335"/>
      <c r="AE10" s="335"/>
      <c r="AF10" s="335"/>
      <c r="AG10" s="335"/>
      <c r="AH10" s="335"/>
      <c r="AI10"/>
      <c r="AJ10"/>
      <c r="AK10"/>
      <c r="AL10"/>
      <c r="AM10"/>
      <c r="AN10"/>
      <c r="AO10"/>
      <c r="AP10"/>
      <c r="AQ10"/>
      <c r="AR10"/>
      <c r="AS10"/>
      <c r="AT10"/>
      <c r="AU10"/>
      <c r="AV10"/>
      <c r="AW10"/>
      <c r="AX10"/>
      <c r="AY10"/>
    </row>
    <row r="11" spans="1:51" ht="17.399999999999999" customHeight="1">
      <c r="A11" s="561"/>
      <c r="B11" s="562"/>
      <c r="C11" s="683"/>
      <c r="D11" s="683"/>
      <c r="E11" s="683"/>
      <c r="F11" s="683"/>
      <c r="G11" s="563"/>
      <c r="H11" s="550"/>
      <c r="I11" s="550"/>
      <c r="J11" s="550"/>
      <c r="K11" s="575"/>
      <c r="L11" s="575"/>
      <c r="M11" s="575"/>
      <c r="N11" s="575"/>
      <c r="O11" s="575"/>
      <c r="P11" s="575"/>
      <c r="Q11" s="578"/>
      <c r="R11" s="577"/>
      <c r="S11" s="579"/>
      <c r="T11" s="579"/>
      <c r="U11" s="579"/>
      <c r="V11" s="579"/>
      <c r="W11" s="579"/>
      <c r="X11" s="579"/>
      <c r="Y11" s="579"/>
      <c r="Z11" s="580"/>
      <c r="AA11" s="469"/>
      <c r="AB11" s="335"/>
      <c r="AC11" s="335"/>
      <c r="AD11" s="335"/>
      <c r="AE11" s="335"/>
      <c r="AF11" s="335"/>
      <c r="AG11" s="335"/>
      <c r="AH11" s="335"/>
      <c r="AI11"/>
      <c r="AJ11"/>
      <c r="AK11"/>
      <c r="AL11"/>
      <c r="AM11"/>
      <c r="AN11"/>
      <c r="AO11"/>
      <c r="AP11"/>
      <c r="AQ11"/>
      <c r="AR11"/>
      <c r="AS11"/>
      <c r="AT11"/>
      <c r="AU11"/>
      <c r="AV11"/>
      <c r="AW11"/>
      <c r="AX11"/>
      <c r="AY11"/>
    </row>
    <row r="12" spans="1:51" ht="17.399999999999999" customHeight="1">
      <c r="A12" s="561"/>
      <c r="B12" s="562"/>
      <c r="C12" s="688"/>
      <c r="D12" s="688"/>
      <c r="E12" s="688"/>
      <c r="F12" s="688"/>
      <c r="G12" s="688"/>
      <c r="H12" s="688"/>
      <c r="I12" s="550"/>
      <c r="J12" s="550"/>
      <c r="K12" s="575"/>
      <c r="L12" s="575"/>
      <c r="M12" s="575"/>
      <c r="N12" s="575"/>
      <c r="O12" s="575"/>
      <c r="P12" s="575"/>
      <c r="Q12" s="578"/>
      <c r="R12" s="577"/>
      <c r="S12" s="579"/>
      <c r="T12" s="579"/>
      <c r="U12" s="579"/>
      <c r="V12" s="579"/>
      <c r="W12" s="579"/>
      <c r="X12" s="579"/>
      <c r="Y12" s="579"/>
      <c r="Z12" s="580"/>
      <c r="AA12" s="469"/>
      <c r="AB12" s="335"/>
      <c r="AC12" s="335"/>
      <c r="AD12" s="335"/>
      <c r="AE12" s="335"/>
      <c r="AF12" s="335"/>
      <c r="AG12" s="335"/>
      <c r="AH12" s="335"/>
      <c r="AI12"/>
      <c r="AJ12"/>
      <c r="AK12"/>
      <c r="AL12"/>
      <c r="AM12"/>
      <c r="AN12"/>
      <c r="AO12"/>
      <c r="AP12"/>
      <c r="AQ12"/>
      <c r="AR12"/>
      <c r="AS12"/>
      <c r="AT12"/>
      <c r="AU12"/>
      <c r="AV12"/>
      <c r="AW12"/>
      <c r="AX12"/>
      <c r="AY12"/>
    </row>
    <row r="13" spans="1:51" ht="17.399999999999999" customHeight="1">
      <c r="A13" s="561"/>
      <c r="B13" s="683"/>
      <c r="C13" s="683"/>
      <c r="D13" s="683"/>
      <c r="E13" s="683"/>
      <c r="F13" s="683"/>
      <c r="G13" s="683"/>
      <c r="H13" s="550"/>
      <c r="I13" s="550"/>
      <c r="J13" s="550"/>
      <c r="K13" s="575"/>
      <c r="L13" s="575"/>
      <c r="M13" s="575"/>
      <c r="N13" s="575"/>
      <c r="O13" s="575"/>
      <c r="P13" s="575"/>
      <c r="Q13" s="578"/>
      <c r="R13" s="577"/>
      <c r="S13" s="579"/>
      <c r="T13" s="579"/>
      <c r="U13" s="579"/>
      <c r="V13" s="579"/>
      <c r="W13" s="579"/>
      <c r="X13" s="579"/>
      <c r="Y13" s="579"/>
      <c r="Z13" s="580"/>
      <c r="AA13" s="469"/>
      <c r="AB13" s="335"/>
      <c r="AC13" s="335"/>
      <c r="AD13" s="335"/>
      <c r="AE13" s="335"/>
      <c r="AF13" s="335"/>
      <c r="AG13" s="335"/>
      <c r="AH13" s="335"/>
      <c r="AI13"/>
      <c r="AJ13"/>
      <c r="AK13"/>
      <c r="AL13"/>
      <c r="AM13"/>
      <c r="AN13"/>
      <c r="AO13"/>
      <c r="AP13"/>
      <c r="AQ13"/>
      <c r="AR13"/>
      <c r="AS13"/>
      <c r="AT13"/>
      <c r="AU13"/>
      <c r="AV13"/>
      <c r="AW13"/>
      <c r="AX13"/>
      <c r="AY13"/>
    </row>
    <row r="14" spans="1:51" ht="17.399999999999999" customHeight="1">
      <c r="A14" s="561"/>
      <c r="B14" s="562"/>
      <c r="C14" s="683"/>
      <c r="D14" s="683"/>
      <c r="E14" s="683"/>
      <c r="F14" s="683"/>
      <c r="G14" s="563"/>
      <c r="H14" s="550"/>
      <c r="I14" s="550"/>
      <c r="J14" s="550"/>
      <c r="K14" s="575"/>
      <c r="L14" s="575"/>
      <c r="M14" s="575"/>
      <c r="N14" s="575"/>
      <c r="O14" s="575"/>
      <c r="P14" s="575"/>
      <c r="Q14" s="576"/>
      <c r="R14" s="577" t="s">
        <v>207</v>
      </c>
      <c r="S14" s="576"/>
      <c r="T14" s="576"/>
      <c r="U14" s="576"/>
      <c r="V14" s="576"/>
      <c r="W14" s="576"/>
      <c r="X14" s="576"/>
      <c r="Y14" s="576"/>
      <c r="Z14" s="566"/>
      <c r="AA14" s="469"/>
      <c r="AB14" s="335"/>
      <c r="AC14" s="335"/>
      <c r="AD14" s="335"/>
      <c r="AE14" s="335"/>
      <c r="AF14" s="335"/>
      <c r="AG14" s="335"/>
      <c r="AH14" s="335"/>
      <c r="AI14"/>
      <c r="AJ14"/>
      <c r="AK14"/>
      <c r="AL14"/>
      <c r="AM14"/>
      <c r="AN14"/>
      <c r="AO14"/>
      <c r="AP14"/>
      <c r="AQ14"/>
      <c r="AR14"/>
      <c r="AS14"/>
      <c r="AT14"/>
      <c r="AU14"/>
      <c r="AV14"/>
      <c r="AW14"/>
      <c r="AX14"/>
      <c r="AY14"/>
    </row>
    <row r="15" spans="1:51" ht="17.399999999999999" customHeight="1">
      <c r="A15" s="550"/>
      <c r="B15" s="562"/>
      <c r="C15" s="683"/>
      <c r="D15" s="683"/>
      <c r="E15" s="683"/>
      <c r="F15" s="683"/>
      <c r="G15" s="683"/>
      <c r="H15" s="550"/>
      <c r="I15" s="550"/>
      <c r="J15" s="550"/>
      <c r="K15" s="575"/>
      <c r="L15" s="575"/>
      <c r="M15" s="575"/>
      <c r="N15" s="575"/>
      <c r="O15" s="575"/>
      <c r="P15" s="575"/>
      <c r="Q15" s="576"/>
      <c r="R15" s="567"/>
      <c r="S15" s="684"/>
      <c r="T15" s="684"/>
      <c r="U15" s="684"/>
      <c r="V15" s="684"/>
      <c r="W15" s="684"/>
      <c r="X15" s="684"/>
      <c r="Y15" s="567"/>
      <c r="Z15" s="568"/>
      <c r="AA15" s="469"/>
      <c r="AB15" s="335"/>
      <c r="AC15" s="335"/>
      <c r="AD15" s="335"/>
      <c r="AE15" s="335"/>
      <c r="AF15" s="335"/>
      <c r="AG15" s="335"/>
      <c r="AH15" s="335"/>
      <c r="AI15"/>
      <c r="AJ15"/>
      <c r="AK15"/>
      <c r="AL15"/>
      <c r="AM15"/>
      <c r="AN15"/>
      <c r="AO15"/>
      <c r="AP15"/>
      <c r="AQ15"/>
      <c r="AR15"/>
      <c r="AS15"/>
      <c r="AT15"/>
      <c r="AU15"/>
      <c r="AV15"/>
      <c r="AW15"/>
      <c r="AX15"/>
      <c r="AY15"/>
    </row>
    <row r="16" spans="1:51" ht="17.399999999999999" customHeight="1">
      <c r="A16" s="550"/>
      <c r="B16" s="550"/>
      <c r="C16" s="564"/>
      <c r="D16" s="564"/>
      <c r="E16" s="564"/>
      <c r="F16" s="564"/>
      <c r="G16" s="564"/>
      <c r="H16" s="550"/>
      <c r="I16" s="550"/>
      <c r="J16" s="550"/>
      <c r="K16" s="575"/>
      <c r="L16" s="575"/>
      <c r="M16" s="575"/>
      <c r="N16" s="575"/>
      <c r="O16" s="575"/>
      <c r="P16" s="575"/>
      <c r="Q16" s="573"/>
      <c r="R16" s="570"/>
      <c r="S16" s="684"/>
      <c r="T16" s="684"/>
      <c r="U16" s="684"/>
      <c r="V16" s="684"/>
      <c r="W16" s="684"/>
      <c r="X16" s="684"/>
      <c r="Y16" s="570"/>
      <c r="Z16" s="568"/>
      <c r="AA16" s="469"/>
      <c r="AB16" s="335"/>
      <c r="AC16" s="335"/>
      <c r="AD16" s="335"/>
      <c r="AE16" s="335"/>
      <c r="AF16" s="335"/>
      <c r="AG16" s="335"/>
      <c r="AH16" s="335"/>
      <c r="AI16"/>
      <c r="AJ16"/>
      <c r="AK16"/>
      <c r="AL16"/>
      <c r="AM16"/>
      <c r="AN16"/>
      <c r="AO16"/>
      <c r="AP16"/>
      <c r="AQ16"/>
      <c r="AR16"/>
      <c r="AS16"/>
      <c r="AT16"/>
      <c r="AU16"/>
      <c r="AV16"/>
      <c r="AW16"/>
      <c r="AX16"/>
      <c r="AY16"/>
    </row>
    <row r="17" spans="1:51" ht="17.399999999999999" customHeight="1">
      <c r="A17" s="550"/>
      <c r="B17" s="550"/>
      <c r="C17" s="550"/>
      <c r="D17" s="550"/>
      <c r="E17" s="550"/>
      <c r="F17" s="550"/>
      <c r="G17" s="550"/>
      <c r="H17" s="550"/>
      <c r="I17" s="550"/>
      <c r="J17" s="550"/>
      <c r="K17" s="575"/>
      <c r="L17" s="575"/>
      <c r="M17" s="575"/>
      <c r="N17" s="575"/>
      <c r="O17" s="575"/>
      <c r="P17" s="575"/>
      <c r="Q17" s="573"/>
      <c r="R17" s="570"/>
      <c r="S17" s="570"/>
      <c r="T17" s="570"/>
      <c r="U17" s="570"/>
      <c r="V17" s="570"/>
      <c r="W17" s="570"/>
      <c r="X17" s="570"/>
      <c r="Y17" s="570"/>
      <c r="Z17" s="568"/>
      <c r="AA17" s="469"/>
      <c r="AB17" s="335"/>
      <c r="AC17" s="335"/>
      <c r="AD17" s="335"/>
      <c r="AE17" s="335"/>
      <c r="AF17" s="335"/>
      <c r="AG17" s="335"/>
      <c r="AH17" s="335"/>
      <c r="AI17"/>
      <c r="AJ17"/>
      <c r="AK17"/>
      <c r="AL17"/>
      <c r="AM17"/>
      <c r="AN17"/>
      <c r="AO17"/>
      <c r="AP17"/>
      <c r="AQ17"/>
      <c r="AR17"/>
      <c r="AS17"/>
      <c r="AT17"/>
      <c r="AU17"/>
      <c r="AV17"/>
      <c r="AW17"/>
      <c r="AX17"/>
      <c r="AY17"/>
    </row>
    <row r="18" spans="1:51" ht="17.399999999999999" customHeight="1">
      <c r="A18" s="550"/>
      <c r="B18" s="550"/>
      <c r="C18" s="550"/>
      <c r="D18" s="550"/>
      <c r="E18" s="550"/>
      <c r="F18" s="550"/>
      <c r="G18" s="550"/>
      <c r="H18" s="550"/>
      <c r="I18" s="550"/>
      <c r="J18" s="550"/>
      <c r="K18" s="682"/>
      <c r="L18" s="682"/>
      <c r="M18" s="682"/>
      <c r="N18" s="575"/>
      <c r="O18" s="575"/>
      <c r="P18" s="575"/>
      <c r="Q18" s="573"/>
      <c r="R18" s="573"/>
      <c r="S18" s="573"/>
      <c r="T18" s="573"/>
      <c r="U18" s="573"/>
      <c r="V18" s="573"/>
      <c r="W18" s="573"/>
      <c r="X18" s="573"/>
      <c r="Y18" s="573"/>
      <c r="Z18" s="566"/>
      <c r="AA18" s="469"/>
      <c r="AB18" s="335"/>
      <c r="AC18" s="335"/>
      <c r="AD18" s="335"/>
      <c r="AE18" s="335"/>
      <c r="AF18" s="335"/>
      <c r="AG18" s="335"/>
      <c r="AH18" s="335"/>
      <c r="AI18"/>
      <c r="AJ18"/>
      <c r="AK18"/>
      <c r="AL18"/>
      <c r="AM18"/>
      <c r="AN18"/>
      <c r="AO18"/>
      <c r="AP18"/>
      <c r="AQ18"/>
      <c r="AR18"/>
      <c r="AS18"/>
      <c r="AT18"/>
      <c r="AU18"/>
      <c r="AV18"/>
      <c r="AW18"/>
      <c r="AX18"/>
      <c r="AY18"/>
    </row>
    <row r="19" spans="1:51" ht="17.399999999999999" customHeight="1">
      <c r="A19" s="550"/>
      <c r="B19" s="550"/>
      <c r="C19" s="550"/>
      <c r="D19" s="550"/>
      <c r="E19" s="686"/>
      <c r="F19" s="686"/>
      <c r="G19" s="686"/>
      <c r="H19" s="550"/>
      <c r="I19" s="550"/>
      <c r="J19" s="550"/>
      <c r="K19" s="575"/>
      <c r="L19" s="575"/>
      <c r="M19" s="575"/>
      <c r="N19" s="575"/>
      <c r="O19" s="575"/>
      <c r="P19" s="575"/>
      <c r="Q19" s="573"/>
      <c r="R19" s="573"/>
      <c r="S19" s="573"/>
      <c r="T19" s="573"/>
      <c r="U19" s="573"/>
      <c r="V19" s="573"/>
      <c r="W19" s="573"/>
      <c r="X19" s="573"/>
      <c r="Y19" s="573"/>
      <c r="Z19" s="566"/>
      <c r="AA19" s="469"/>
      <c r="AB19" s="335"/>
      <c r="AC19" s="335"/>
      <c r="AD19" s="335"/>
      <c r="AE19" s="335"/>
      <c r="AF19" s="335"/>
      <c r="AG19" s="335"/>
      <c r="AH19" s="335"/>
      <c r="AI19"/>
      <c r="AJ19"/>
      <c r="AK19"/>
      <c r="AL19"/>
      <c r="AM19"/>
      <c r="AN19"/>
      <c r="AO19"/>
      <c r="AP19"/>
      <c r="AQ19"/>
      <c r="AR19"/>
      <c r="AS19"/>
      <c r="AT19"/>
      <c r="AU19"/>
      <c r="AV19"/>
      <c r="AW19"/>
      <c r="AX19"/>
      <c r="AY19"/>
    </row>
    <row r="20" spans="1:51" s="46" customFormat="1" ht="17.399999999999999" hidden="1" customHeight="1">
      <c r="A20" s="550"/>
      <c r="B20" s="550"/>
      <c r="C20" s="550"/>
      <c r="D20" s="550"/>
      <c r="E20" s="686"/>
      <c r="F20" s="686"/>
      <c r="G20" s="686"/>
      <c r="H20" s="550"/>
      <c r="I20" s="550"/>
      <c r="J20" s="550"/>
      <c r="K20" s="575"/>
      <c r="L20" s="575"/>
      <c r="M20" s="575"/>
      <c r="N20" s="575"/>
      <c r="O20" s="575"/>
      <c r="P20" s="575"/>
      <c r="Q20" s="573"/>
      <c r="R20" s="685"/>
      <c r="S20" s="685"/>
      <c r="T20" s="685"/>
      <c r="U20" s="685"/>
      <c r="V20" s="685"/>
      <c r="W20" s="685"/>
      <c r="X20" s="685"/>
      <c r="Y20" s="685"/>
      <c r="Z20" s="685"/>
    </row>
    <row r="21" spans="1:51" s="46" customFormat="1" ht="17.399999999999999" hidden="1" customHeight="1">
      <c r="A21" s="550"/>
      <c r="B21" s="550"/>
      <c r="C21" s="550"/>
      <c r="D21" s="550"/>
      <c r="E21" s="686"/>
      <c r="F21" s="686"/>
      <c r="G21" s="686"/>
      <c r="H21" s="550"/>
      <c r="I21" s="550"/>
      <c r="J21" s="550"/>
      <c r="K21" s="575"/>
      <c r="L21" s="575"/>
      <c r="M21" s="575"/>
      <c r="N21" s="575"/>
      <c r="O21" s="575"/>
      <c r="P21" s="575"/>
      <c r="Q21" s="575"/>
      <c r="R21" s="685"/>
      <c r="S21" s="685"/>
      <c r="T21" s="685"/>
      <c r="U21" s="685"/>
      <c r="V21" s="685"/>
      <c r="W21" s="685"/>
      <c r="X21" s="685"/>
      <c r="Y21" s="685"/>
      <c r="Z21" s="685"/>
    </row>
    <row r="22" spans="1:51" s="46" customFormat="1" ht="17.399999999999999" hidden="1" customHeight="1">
      <c r="A22" s="550"/>
      <c r="B22" s="550"/>
      <c r="C22" s="550"/>
      <c r="D22" s="550"/>
      <c r="E22" s="550"/>
      <c r="F22" s="550"/>
      <c r="G22" s="550"/>
      <c r="H22" s="550"/>
      <c r="I22" s="550"/>
      <c r="J22" s="550"/>
      <c r="K22" s="566"/>
      <c r="L22" s="566"/>
      <c r="M22" s="566"/>
      <c r="N22" s="566"/>
      <c r="O22" s="566"/>
      <c r="P22" s="575"/>
      <c r="Q22" s="575"/>
      <c r="R22" s="566"/>
      <c r="S22" s="566"/>
      <c r="T22" s="566"/>
      <c r="U22" s="566"/>
      <c r="V22" s="566"/>
      <c r="W22" s="566"/>
      <c r="X22" s="566"/>
      <c r="Y22" s="566"/>
      <c r="Z22" s="566"/>
    </row>
    <row r="23" spans="1:51" s="46" customFormat="1" ht="17.399999999999999" hidden="1" customHeight="1">
      <c r="A23" s="550"/>
      <c r="B23" s="550"/>
      <c r="C23" s="550"/>
      <c r="D23" s="550"/>
      <c r="E23" s="550"/>
      <c r="F23" s="550"/>
      <c r="G23" s="550"/>
      <c r="H23" s="550"/>
      <c r="I23" s="550"/>
      <c r="J23" s="550"/>
      <c r="K23" s="575"/>
      <c r="L23" s="575"/>
      <c r="M23" s="575"/>
      <c r="N23" s="575"/>
      <c r="O23" s="575"/>
      <c r="P23" s="575"/>
      <c r="Q23" s="575"/>
      <c r="R23" s="566"/>
      <c r="S23" s="566"/>
      <c r="T23" s="566"/>
      <c r="U23" s="566"/>
      <c r="V23" s="566"/>
      <c r="W23" s="566"/>
      <c r="X23" s="566"/>
      <c r="Y23" s="566"/>
      <c r="Z23" s="566"/>
    </row>
    <row r="24" spans="1:51" s="46" customFormat="1" ht="13.2" hidden="1" customHeight="1">
      <c r="A24" s="550"/>
      <c r="B24" s="550"/>
      <c r="C24" s="550"/>
      <c r="D24" s="550"/>
      <c r="E24" s="550"/>
      <c r="F24" s="550"/>
      <c r="G24" s="550"/>
      <c r="H24" s="550"/>
      <c r="I24" s="550"/>
      <c r="J24" s="550"/>
      <c r="K24" s="682"/>
      <c r="L24" s="682"/>
      <c r="M24" s="682"/>
      <c r="N24" s="682"/>
      <c r="O24" s="682"/>
      <c r="P24" s="682"/>
      <c r="Q24" s="682"/>
      <c r="R24" s="682"/>
      <c r="S24" s="566"/>
      <c r="T24" s="566"/>
      <c r="U24" s="566"/>
      <c r="V24" s="566"/>
      <c r="W24" s="566"/>
      <c r="X24" s="566"/>
      <c r="Y24" s="566"/>
      <c r="Z24" s="566"/>
    </row>
    <row r="25" spans="1:51" s="46" customFormat="1" ht="13.2" hidden="1" customHeight="1">
      <c r="A25" s="550"/>
      <c r="B25" s="550"/>
      <c r="C25" s="550"/>
      <c r="D25" s="550"/>
      <c r="E25" s="550"/>
      <c r="F25" s="550"/>
      <c r="G25" s="550"/>
      <c r="H25" s="550"/>
      <c r="I25" s="550"/>
      <c r="J25" s="550"/>
      <c r="K25" s="682"/>
      <c r="L25" s="682"/>
      <c r="M25" s="682"/>
      <c r="N25" s="682"/>
      <c r="O25" s="682"/>
      <c r="P25" s="682"/>
      <c r="Q25" s="682"/>
      <c r="R25" s="682"/>
      <c r="S25" s="566"/>
      <c r="T25" s="566"/>
      <c r="U25" s="566"/>
      <c r="V25" s="566"/>
      <c r="W25" s="566"/>
      <c r="X25" s="566"/>
      <c r="Y25" s="566"/>
      <c r="Z25" s="566"/>
    </row>
    <row r="26" spans="1:51">
      <c r="A26" s="550"/>
      <c r="B26" s="550"/>
      <c r="C26" s="550"/>
      <c r="D26" s="550"/>
      <c r="E26" s="550"/>
      <c r="F26" s="550"/>
      <c r="G26" s="550"/>
      <c r="H26" s="550"/>
      <c r="I26" s="550"/>
      <c r="J26" s="550"/>
      <c r="K26" s="682"/>
      <c r="L26" s="682"/>
      <c r="M26" s="682"/>
      <c r="N26" s="682"/>
      <c r="O26" s="682"/>
      <c r="P26" s="682"/>
      <c r="Q26" s="682"/>
      <c r="R26" s="682"/>
      <c r="S26" s="566"/>
      <c r="T26" s="566"/>
      <c r="U26" s="566"/>
      <c r="V26" s="566"/>
      <c r="W26" s="566"/>
      <c r="X26" s="566"/>
      <c r="Y26" s="566"/>
      <c r="Z26" s="566"/>
      <c r="AA26" s="469"/>
      <c r="AB26" s="335"/>
      <c r="AC26" s="335"/>
      <c r="AD26" s="335"/>
      <c r="AE26" s="335"/>
      <c r="AF26" s="335"/>
      <c r="AG26" s="335"/>
      <c r="AH26" s="335"/>
      <c r="AI26"/>
      <c r="AJ26"/>
      <c r="AK26"/>
      <c r="AL26"/>
      <c r="AM26"/>
      <c r="AN26"/>
      <c r="AO26"/>
      <c r="AP26"/>
      <c r="AQ26"/>
      <c r="AR26"/>
      <c r="AS26"/>
      <c r="AT26"/>
      <c r="AU26"/>
      <c r="AV26"/>
      <c r="AW26"/>
      <c r="AX26"/>
      <c r="AY26"/>
    </row>
    <row r="27" spans="1:51" ht="19.2">
      <c r="A27" s="550"/>
      <c r="B27" s="550"/>
      <c r="C27" s="550"/>
      <c r="D27" s="550"/>
      <c r="E27" s="550"/>
      <c r="F27" s="550"/>
      <c r="G27" s="550"/>
      <c r="H27" s="550"/>
      <c r="I27" s="550"/>
      <c r="J27" s="550"/>
      <c r="K27" s="575"/>
      <c r="L27" s="575"/>
      <c r="M27" s="575"/>
      <c r="N27" s="575"/>
      <c r="O27" s="575"/>
      <c r="P27" s="575"/>
      <c r="Q27" s="575"/>
      <c r="R27" s="566"/>
      <c r="S27" s="566"/>
      <c r="T27" s="566"/>
      <c r="U27" s="566"/>
      <c r="V27" s="566"/>
      <c r="W27" s="566"/>
      <c r="X27" s="566"/>
      <c r="Y27" s="566"/>
      <c r="Z27" s="566"/>
      <c r="AA27" s="469"/>
      <c r="AB27" s="335"/>
      <c r="AC27" s="335"/>
      <c r="AD27" s="335"/>
      <c r="AE27" s="335"/>
      <c r="AF27" s="335"/>
      <c r="AG27" s="335"/>
      <c r="AH27" s="335"/>
      <c r="AI27"/>
      <c r="AJ27"/>
      <c r="AK27"/>
      <c r="AL27"/>
      <c r="AM27"/>
      <c r="AN27"/>
      <c r="AO27"/>
      <c r="AP27"/>
      <c r="AQ27"/>
      <c r="AR27"/>
      <c r="AS27"/>
      <c r="AT27"/>
      <c r="AU27"/>
      <c r="AV27"/>
      <c r="AW27"/>
      <c r="AX27"/>
      <c r="AY27"/>
    </row>
    <row r="28" spans="1:51" ht="19.2">
      <c r="A28" s="550"/>
      <c r="B28" s="550"/>
      <c r="C28" s="550"/>
      <c r="D28" s="550"/>
      <c r="E28" s="550"/>
      <c r="F28" s="550"/>
      <c r="G28" s="550"/>
      <c r="H28" s="550"/>
      <c r="I28" s="550"/>
      <c r="J28" s="550"/>
      <c r="K28" s="575"/>
      <c r="L28" s="575"/>
      <c r="M28" s="575"/>
      <c r="N28" s="575"/>
      <c r="O28" s="575"/>
      <c r="P28" s="575"/>
      <c r="Q28" s="575"/>
      <c r="R28" s="566"/>
      <c r="S28" s="566"/>
      <c r="T28" s="566"/>
      <c r="U28" s="566"/>
      <c r="V28" s="566"/>
      <c r="W28" s="566"/>
      <c r="X28" s="566"/>
      <c r="Y28" s="566"/>
      <c r="Z28" s="566"/>
      <c r="AA28" s="469"/>
      <c r="AB28" s="335"/>
      <c r="AC28" s="335"/>
      <c r="AD28" s="335"/>
      <c r="AE28" s="335"/>
      <c r="AF28" s="335"/>
      <c r="AG28" s="335"/>
      <c r="AH28" s="335"/>
      <c r="AI28"/>
      <c r="AJ28"/>
      <c r="AK28"/>
      <c r="AL28"/>
      <c r="AM28"/>
      <c r="AN28"/>
      <c r="AO28"/>
      <c r="AP28"/>
      <c r="AQ28"/>
      <c r="AR28"/>
      <c r="AS28"/>
      <c r="AT28"/>
      <c r="AU28"/>
      <c r="AV28"/>
      <c r="AW28"/>
      <c r="AX28"/>
      <c r="AY28"/>
    </row>
    <row r="29" spans="1:51" ht="19.2">
      <c r="A29" s="550"/>
      <c r="B29" s="565" t="s">
        <v>201</v>
      </c>
      <c r="C29" s="565"/>
      <c r="D29" s="565"/>
      <c r="E29" s="565"/>
      <c r="F29" s="550"/>
      <c r="G29" s="550"/>
      <c r="H29" s="550"/>
      <c r="I29" s="550"/>
      <c r="J29" s="550"/>
      <c r="K29" s="575"/>
      <c r="L29" s="575"/>
      <c r="M29" s="575"/>
      <c r="N29" s="575"/>
      <c r="O29" s="575"/>
      <c r="P29" s="575"/>
      <c r="Q29" s="575"/>
      <c r="R29" s="566"/>
      <c r="S29" s="566"/>
      <c r="T29" s="566"/>
      <c r="U29" s="566"/>
      <c r="V29" s="566"/>
      <c r="W29" s="566"/>
      <c r="X29" s="566"/>
      <c r="Y29" s="566"/>
      <c r="Z29" s="566"/>
      <c r="AA29" s="469"/>
      <c r="AB29" s="335"/>
      <c r="AC29" s="335"/>
      <c r="AD29" s="335"/>
      <c r="AE29" s="335"/>
      <c r="AF29" s="335"/>
      <c r="AG29" s="335"/>
      <c r="AH29" s="335"/>
      <c r="AI29"/>
      <c r="AJ29"/>
      <c r="AK29"/>
      <c r="AL29"/>
      <c r="AM29"/>
      <c r="AN29"/>
      <c r="AO29"/>
      <c r="AP29"/>
      <c r="AQ29"/>
      <c r="AR29"/>
      <c r="AS29"/>
      <c r="AT29"/>
      <c r="AU29"/>
      <c r="AV29"/>
      <c r="AW29"/>
      <c r="AX29"/>
      <c r="AY29"/>
    </row>
    <row r="30" spans="1:51" ht="13.2" customHeight="1">
      <c r="A30" s="550"/>
      <c r="B30" s="565"/>
      <c r="C30" s="565"/>
      <c r="D30" s="565"/>
      <c r="E30" s="565"/>
      <c r="F30" s="550"/>
      <c r="G30" s="550"/>
      <c r="H30" s="550"/>
      <c r="I30" s="550"/>
      <c r="J30" s="550"/>
      <c r="K30" s="566"/>
      <c r="L30" s="566"/>
      <c r="M30" s="566"/>
      <c r="N30" s="566"/>
      <c r="O30" s="566"/>
      <c r="P30" s="581"/>
      <c r="Q30" s="582"/>
      <c r="R30" s="582"/>
      <c r="S30" s="582"/>
      <c r="T30" s="582"/>
      <c r="U30" s="582"/>
      <c r="V30" s="582"/>
      <c r="W30" s="582"/>
      <c r="X30" s="582"/>
      <c r="Y30" s="582"/>
      <c r="Z30" s="582"/>
      <c r="AA30" s="469"/>
      <c r="AB30" s="335"/>
      <c r="AC30" s="335"/>
      <c r="AD30" s="335"/>
      <c r="AE30" s="335"/>
      <c r="AF30" s="335"/>
      <c r="AG30" s="335"/>
      <c r="AH30" s="335"/>
      <c r="AI30"/>
      <c r="AJ30"/>
      <c r="AK30"/>
      <c r="AL30"/>
      <c r="AM30"/>
      <c r="AN30"/>
      <c r="AO30"/>
      <c r="AP30"/>
      <c r="AQ30"/>
      <c r="AR30"/>
      <c r="AS30"/>
      <c r="AT30"/>
      <c r="AU30"/>
      <c r="AV30"/>
      <c r="AW30"/>
      <c r="AX30"/>
      <c r="AY30"/>
    </row>
    <row r="31" spans="1:51">
      <c r="A31" s="550"/>
      <c r="B31" s="565"/>
      <c r="C31" s="565"/>
      <c r="D31" s="565"/>
      <c r="E31" s="565"/>
      <c r="F31" s="550"/>
      <c r="G31" s="550"/>
      <c r="H31" s="550"/>
      <c r="I31" s="550"/>
      <c r="J31" s="550"/>
      <c r="K31" s="566"/>
      <c r="L31" s="566"/>
      <c r="M31" s="566"/>
      <c r="N31" s="566"/>
      <c r="O31" s="566"/>
      <c r="P31" s="582"/>
      <c r="Q31" s="582"/>
      <c r="R31" s="582"/>
      <c r="S31" s="582"/>
      <c r="T31" s="582"/>
      <c r="U31" s="582"/>
      <c r="V31" s="582"/>
      <c r="W31" s="582"/>
      <c r="X31" s="582"/>
      <c r="Y31" s="582"/>
      <c r="Z31" s="582"/>
      <c r="AA31" s="469"/>
      <c r="AB31" s="335"/>
      <c r="AC31" s="335"/>
      <c r="AD31" s="335"/>
      <c r="AE31" s="335"/>
      <c r="AF31" s="335"/>
      <c r="AG31" s="335"/>
      <c r="AH31" s="335"/>
      <c r="AI31"/>
      <c r="AJ31"/>
      <c r="AK31"/>
      <c r="AL31"/>
      <c r="AM31"/>
      <c r="AN31"/>
      <c r="AO31"/>
      <c r="AP31"/>
      <c r="AQ31"/>
      <c r="AR31"/>
      <c r="AS31"/>
      <c r="AT31"/>
      <c r="AU31"/>
      <c r="AV31"/>
      <c r="AW31"/>
      <c r="AX31"/>
      <c r="AY31"/>
    </row>
    <row r="32" spans="1:51">
      <c r="A32" s="550"/>
      <c r="B32" s="550"/>
      <c r="C32" s="550"/>
      <c r="D32" s="550"/>
      <c r="E32" s="550"/>
      <c r="F32" s="550"/>
      <c r="G32" s="550"/>
      <c r="H32" s="550"/>
      <c r="I32" s="550"/>
      <c r="J32" s="550"/>
      <c r="K32" s="566"/>
      <c r="L32" s="566"/>
      <c r="M32" s="566"/>
      <c r="N32" s="566"/>
      <c r="O32" s="566"/>
      <c r="P32" s="582"/>
      <c r="Q32" s="582"/>
      <c r="R32" s="582"/>
      <c r="S32" s="582"/>
      <c r="T32" s="582"/>
      <c r="U32" s="582"/>
      <c r="V32" s="582"/>
      <c r="W32" s="582"/>
      <c r="X32" s="582"/>
      <c r="Y32" s="582"/>
      <c r="Z32" s="582"/>
      <c r="AA32" s="469"/>
      <c r="AB32" s="335"/>
      <c r="AC32" s="335"/>
      <c r="AD32" s="335"/>
      <c r="AE32" s="335"/>
      <c r="AF32" s="335"/>
      <c r="AG32" s="335"/>
      <c r="AH32" s="335"/>
    </row>
    <row r="33" spans="1:34">
      <c r="A33" s="550"/>
      <c r="B33" s="550"/>
      <c r="C33" s="550"/>
      <c r="D33" s="550"/>
      <c r="E33" s="550"/>
      <c r="F33" s="550"/>
      <c r="G33" s="550"/>
      <c r="H33" s="550"/>
      <c r="I33" s="550"/>
      <c r="J33" s="550"/>
      <c r="K33" s="566"/>
      <c r="L33" s="566"/>
      <c r="M33" s="566"/>
      <c r="N33" s="566"/>
      <c r="O33" s="566"/>
      <c r="P33" s="566"/>
      <c r="Q33" s="566"/>
      <c r="R33" s="566"/>
      <c r="S33" s="566"/>
      <c r="T33" s="566"/>
      <c r="U33" s="566"/>
      <c r="V33" s="566"/>
      <c r="W33" s="566"/>
      <c r="X33" s="566"/>
      <c r="Y33" s="566"/>
      <c r="Z33" s="566"/>
      <c r="AA33" s="335"/>
      <c r="AB33" s="335"/>
      <c r="AC33" s="335"/>
      <c r="AD33" s="335"/>
      <c r="AE33" s="335"/>
      <c r="AF33" s="335"/>
      <c r="AG33" s="335"/>
      <c r="AH33" s="335"/>
    </row>
    <row r="34" spans="1:34">
      <c r="A34" s="550"/>
      <c r="B34" s="550"/>
      <c r="C34" s="550"/>
      <c r="D34" s="550"/>
      <c r="E34" s="550"/>
      <c r="F34" s="550"/>
      <c r="G34" s="550"/>
      <c r="H34" s="550"/>
      <c r="I34" s="550"/>
      <c r="J34" s="550"/>
      <c r="K34" s="566"/>
      <c r="L34" s="566"/>
      <c r="M34" s="566"/>
      <c r="N34" s="566"/>
      <c r="O34" s="566"/>
      <c r="P34" s="566"/>
      <c r="Q34" s="566"/>
      <c r="R34" s="566"/>
      <c r="S34" s="566"/>
      <c r="T34" s="566"/>
      <c r="U34" s="566"/>
      <c r="V34" s="566"/>
      <c r="W34" s="566"/>
      <c r="X34" s="566"/>
      <c r="Y34" s="566"/>
      <c r="Z34" s="566"/>
      <c r="AA34" s="335"/>
      <c r="AB34" s="335"/>
      <c r="AC34" s="335"/>
      <c r="AD34" s="335"/>
      <c r="AE34" s="335"/>
      <c r="AF34" s="335"/>
      <c r="AG34" s="335"/>
      <c r="AH34" s="335"/>
    </row>
    <row r="35" spans="1:34">
      <c r="A35" s="550"/>
      <c r="B35" s="550"/>
      <c r="C35" s="550"/>
      <c r="D35" s="550"/>
      <c r="E35" s="550"/>
      <c r="F35" s="550"/>
      <c r="G35" s="550"/>
      <c r="H35" s="550"/>
      <c r="I35" s="550"/>
      <c r="J35" s="550"/>
      <c r="K35" s="566"/>
      <c r="L35" s="566"/>
      <c r="M35" s="566"/>
      <c r="N35" s="566"/>
      <c r="O35" s="566"/>
      <c r="P35" s="566"/>
      <c r="Q35" s="566"/>
      <c r="R35" s="566"/>
      <c r="S35" s="566"/>
      <c r="T35" s="566"/>
      <c r="U35" s="566"/>
      <c r="V35" s="566"/>
      <c r="W35" s="566"/>
      <c r="X35" s="566"/>
      <c r="Y35" s="566"/>
      <c r="Z35" s="566"/>
    </row>
    <row r="36" spans="1:34">
      <c r="A36" s="550"/>
      <c r="B36" s="550"/>
      <c r="C36" s="550"/>
      <c r="D36" s="550"/>
      <c r="E36" s="550"/>
      <c r="F36" s="550"/>
      <c r="G36" s="550"/>
      <c r="H36" s="550"/>
      <c r="I36" s="550"/>
      <c r="J36" s="550"/>
      <c r="K36" s="566"/>
      <c r="L36" s="566"/>
      <c r="M36" s="566"/>
      <c r="N36" s="566"/>
      <c r="O36" s="566"/>
      <c r="P36" s="566"/>
      <c r="Q36" s="566"/>
      <c r="R36" s="566"/>
      <c r="S36" s="566"/>
      <c r="T36" s="566"/>
      <c r="U36" s="566"/>
      <c r="V36" s="566"/>
      <c r="W36" s="566"/>
      <c r="X36" s="566"/>
      <c r="Y36" s="566"/>
      <c r="Z36" s="566"/>
    </row>
    <row r="37" spans="1:34">
      <c r="A37" s="550"/>
      <c r="B37" s="550"/>
      <c r="C37" s="550"/>
      <c r="D37" s="550"/>
      <c r="E37" s="550"/>
      <c r="F37" s="550"/>
      <c r="G37" s="550"/>
      <c r="H37" s="550"/>
      <c r="I37" s="550"/>
      <c r="J37" s="550"/>
      <c r="K37" s="566"/>
      <c r="L37" s="566"/>
      <c r="M37" s="566"/>
      <c r="N37" s="566"/>
      <c r="O37" s="566"/>
      <c r="P37" s="566"/>
      <c r="Q37" s="566"/>
      <c r="R37" s="566"/>
      <c r="S37" s="566"/>
      <c r="T37" s="566"/>
      <c r="U37" s="566"/>
      <c r="V37" s="566"/>
      <c r="W37" s="566"/>
      <c r="X37" s="566"/>
      <c r="Y37" s="566"/>
      <c r="Z37" s="566"/>
    </row>
    <row r="38" spans="1:34">
      <c r="A38" s="550"/>
      <c r="B38" s="550"/>
      <c r="C38" s="550"/>
      <c r="D38" s="550"/>
      <c r="E38" s="550"/>
      <c r="F38" s="550"/>
      <c r="G38" s="550"/>
      <c r="H38" s="550"/>
      <c r="I38" s="550"/>
      <c r="J38" s="550"/>
      <c r="K38" s="566"/>
      <c r="L38" s="566"/>
      <c r="M38" s="566"/>
      <c r="N38" s="566"/>
      <c r="O38" s="566"/>
      <c r="P38" s="566"/>
      <c r="Q38" s="566"/>
      <c r="R38" s="566"/>
      <c r="S38" s="566"/>
      <c r="T38" s="566"/>
      <c r="U38" s="566"/>
      <c r="V38" s="566"/>
      <c r="W38" s="566"/>
      <c r="X38" s="566"/>
      <c r="Y38" s="566"/>
      <c r="Z38" s="566"/>
    </row>
    <row r="39" spans="1:34">
      <c r="A39" s="550"/>
      <c r="B39" s="550"/>
      <c r="C39" s="550"/>
      <c r="D39" s="550"/>
      <c r="E39" s="550"/>
      <c r="F39" s="550"/>
      <c r="G39" s="550"/>
      <c r="H39" s="550"/>
      <c r="I39" s="550"/>
      <c r="J39" s="550"/>
      <c r="K39" s="566"/>
      <c r="L39" s="566"/>
      <c r="M39" s="566"/>
      <c r="N39" s="566"/>
      <c r="O39" s="566"/>
      <c r="P39" s="566"/>
      <c r="Q39" s="566"/>
      <c r="R39" s="566"/>
      <c r="S39" s="566"/>
      <c r="T39" s="566"/>
      <c r="U39" s="566"/>
      <c r="V39" s="566"/>
      <c r="W39" s="566"/>
      <c r="X39" s="566"/>
      <c r="Y39" s="566"/>
      <c r="Z39" s="566"/>
    </row>
    <row r="40" spans="1:34">
      <c r="A40" s="550"/>
      <c r="B40" s="550"/>
      <c r="C40" s="550"/>
      <c r="D40" s="550"/>
      <c r="E40" s="550"/>
      <c r="F40" s="550"/>
      <c r="G40" s="550"/>
      <c r="H40" s="550"/>
      <c r="I40" s="550"/>
      <c r="J40" s="550"/>
      <c r="K40" s="566"/>
      <c r="L40" s="566"/>
      <c r="M40" s="566"/>
      <c r="N40" s="566"/>
      <c r="O40" s="566"/>
      <c r="P40" s="566"/>
      <c r="Q40" s="566"/>
      <c r="R40" s="566"/>
      <c r="S40" s="566"/>
      <c r="T40" s="566"/>
      <c r="U40" s="566"/>
      <c r="V40" s="566"/>
      <c r="W40" s="566"/>
      <c r="X40" s="566"/>
      <c r="Y40" s="566"/>
      <c r="Z40" s="566"/>
    </row>
    <row r="41" spans="1:34">
      <c r="A41" s="550"/>
      <c r="B41" s="550"/>
      <c r="C41" s="550"/>
      <c r="D41" s="550"/>
      <c r="E41" s="550"/>
      <c r="F41" s="550"/>
      <c r="G41" s="550"/>
      <c r="H41" s="550"/>
      <c r="I41" s="550"/>
      <c r="J41" s="550"/>
      <c r="K41" s="566"/>
      <c r="L41" s="566"/>
      <c r="M41" s="566"/>
      <c r="N41" s="566"/>
      <c r="O41" s="566"/>
      <c r="P41" s="566"/>
      <c r="Q41" s="566"/>
      <c r="R41" s="566"/>
      <c r="S41" s="566"/>
      <c r="T41" s="566"/>
      <c r="U41" s="566"/>
      <c r="V41" s="566"/>
      <c r="W41" s="566"/>
      <c r="X41" s="566"/>
      <c r="Y41" s="566"/>
      <c r="Z41" s="566"/>
    </row>
    <row r="42" spans="1:34">
      <c r="A42" s="550"/>
      <c r="B42" s="550"/>
      <c r="C42" s="550"/>
      <c r="D42" s="550"/>
      <c r="E42" s="550"/>
      <c r="F42" s="550"/>
      <c r="G42" s="550"/>
      <c r="H42" s="550"/>
      <c r="I42" s="550"/>
      <c r="J42" s="550"/>
      <c r="K42" s="566"/>
      <c r="L42" s="566"/>
      <c r="M42" s="566"/>
      <c r="N42" s="566"/>
      <c r="O42" s="566"/>
      <c r="P42" s="566"/>
      <c r="Q42" s="566"/>
      <c r="R42" s="566"/>
      <c r="S42" s="566"/>
      <c r="T42" s="566"/>
      <c r="U42" s="566"/>
      <c r="V42" s="566"/>
      <c r="W42" s="566"/>
      <c r="X42" s="566"/>
      <c r="Y42" s="566"/>
      <c r="Z42" s="566"/>
    </row>
    <row r="43" spans="1:34">
      <c r="A43" s="550"/>
      <c r="B43" s="550"/>
      <c r="C43" s="550"/>
      <c r="D43" s="550"/>
      <c r="E43" s="550"/>
      <c r="F43" s="550"/>
      <c r="G43" s="550"/>
      <c r="H43" s="550"/>
      <c r="I43" s="550"/>
      <c r="J43" s="550"/>
      <c r="K43" s="566"/>
      <c r="L43" s="566"/>
      <c r="M43" s="566"/>
      <c r="N43" s="566"/>
      <c r="O43" s="566"/>
      <c r="P43" s="566"/>
      <c r="Q43" s="566"/>
      <c r="R43" s="566"/>
      <c r="S43" s="566"/>
      <c r="T43" s="566"/>
      <c r="U43" s="566"/>
      <c r="V43" s="566"/>
      <c r="W43" s="566"/>
      <c r="X43" s="566"/>
      <c r="Y43" s="566"/>
      <c r="Z43" s="566"/>
    </row>
    <row r="44" spans="1:34" ht="4.2" customHeight="1">
      <c r="A44" s="550"/>
      <c r="B44" s="550"/>
      <c r="C44" s="550"/>
      <c r="D44" s="550"/>
      <c r="E44" s="550"/>
      <c r="F44" s="550"/>
      <c r="G44" s="550"/>
      <c r="H44" s="550"/>
      <c r="I44" s="550"/>
      <c r="J44" s="550"/>
      <c r="K44" s="566"/>
      <c r="L44" s="566"/>
      <c r="M44" s="566"/>
      <c r="N44" s="566"/>
      <c r="O44" s="566"/>
      <c r="P44" s="566"/>
      <c r="Q44" s="566"/>
      <c r="R44" s="566"/>
      <c r="S44" s="566"/>
      <c r="T44" s="566"/>
      <c r="U44" s="566"/>
      <c r="V44" s="566"/>
      <c r="W44" s="566"/>
      <c r="X44" s="566"/>
      <c r="Y44" s="566"/>
      <c r="Z44" s="566"/>
    </row>
    <row r="45" spans="1:34">
      <c r="A45" s="566"/>
      <c r="B45" s="566"/>
      <c r="C45" s="566"/>
      <c r="D45" s="566"/>
      <c r="E45" s="566"/>
      <c r="F45" s="566"/>
      <c r="G45" s="566"/>
      <c r="H45" s="566"/>
      <c r="I45" s="566"/>
      <c r="J45" s="566"/>
      <c r="K45" s="515"/>
      <c r="L45" s="515"/>
      <c r="M45" s="515"/>
      <c r="N45" s="515"/>
      <c r="O45" s="515"/>
      <c r="P45" s="515"/>
      <c r="Q45" s="515"/>
      <c r="R45" s="515"/>
      <c r="S45" s="515"/>
      <c r="T45" s="515"/>
      <c r="U45" s="515"/>
      <c r="V45" s="515"/>
    </row>
    <row r="46" spans="1:34">
      <c r="A46" s="566"/>
      <c r="B46" s="566"/>
      <c r="C46" s="566"/>
      <c r="D46" s="566"/>
      <c r="E46" s="566"/>
      <c r="F46" s="566"/>
      <c r="G46" s="566"/>
      <c r="H46" s="566"/>
      <c r="I46" s="566"/>
      <c r="J46" s="566"/>
      <c r="K46" s="515"/>
      <c r="L46" s="680"/>
      <c r="M46" s="681"/>
      <c r="N46" s="681"/>
      <c r="O46" s="681"/>
      <c r="P46" s="681"/>
      <c r="Q46" s="681"/>
      <c r="R46" s="681"/>
      <c r="S46" s="681"/>
      <c r="T46" s="681"/>
      <c r="U46" s="681"/>
      <c r="V46" s="515"/>
    </row>
    <row r="47" spans="1:34">
      <c r="A47" s="566"/>
      <c r="B47" s="566"/>
      <c r="C47" s="566"/>
      <c r="D47" s="566"/>
      <c r="E47" s="566"/>
      <c r="F47" s="566"/>
      <c r="G47" s="566"/>
      <c r="H47" s="566"/>
      <c r="I47" s="566"/>
      <c r="J47" s="566"/>
      <c r="K47" s="515"/>
      <c r="L47" s="681"/>
      <c r="M47" s="681"/>
      <c r="N47" s="681"/>
      <c r="O47" s="681"/>
      <c r="P47" s="681"/>
      <c r="Q47" s="681"/>
      <c r="R47" s="681"/>
      <c r="S47" s="681"/>
      <c r="T47" s="681"/>
      <c r="U47" s="681"/>
      <c r="V47" s="515"/>
    </row>
    <row r="48" spans="1:34">
      <c r="A48" s="566"/>
      <c r="B48" s="566"/>
      <c r="C48" s="566"/>
      <c r="D48" s="566"/>
      <c r="E48" s="566"/>
      <c r="F48" s="566"/>
      <c r="G48" s="566"/>
      <c r="H48" s="566"/>
      <c r="I48" s="566"/>
      <c r="J48" s="566"/>
      <c r="K48" s="515"/>
      <c r="L48" s="681"/>
      <c r="M48" s="681"/>
      <c r="N48" s="681"/>
      <c r="O48" s="681"/>
      <c r="P48" s="681"/>
      <c r="Q48" s="681"/>
      <c r="R48" s="681"/>
      <c r="S48" s="681"/>
      <c r="T48" s="681"/>
      <c r="U48" s="681"/>
      <c r="V48" s="515"/>
    </row>
    <row r="49" spans="1:22">
      <c r="A49" s="566"/>
      <c r="B49" s="566"/>
      <c r="C49" s="566"/>
      <c r="D49" s="566"/>
      <c r="E49" s="566"/>
      <c r="F49" s="566"/>
      <c r="G49" s="566"/>
      <c r="H49" s="566"/>
      <c r="I49" s="566"/>
      <c r="J49" s="566"/>
      <c r="K49" s="515"/>
      <c r="L49" s="681"/>
      <c r="M49" s="681"/>
      <c r="N49" s="681"/>
      <c r="O49" s="681"/>
      <c r="P49" s="681"/>
      <c r="Q49" s="681"/>
      <c r="R49" s="681"/>
      <c r="S49" s="681"/>
      <c r="T49" s="681"/>
      <c r="U49" s="681"/>
      <c r="V49" s="515"/>
    </row>
    <row r="50" spans="1:22">
      <c r="A50" s="566"/>
      <c r="B50" s="566"/>
      <c r="C50" s="566"/>
      <c r="D50" s="566"/>
      <c r="E50" s="566"/>
      <c r="F50" s="566"/>
      <c r="G50" s="566"/>
      <c r="H50" s="566"/>
      <c r="I50" s="566"/>
      <c r="J50" s="566"/>
      <c r="K50" s="515"/>
      <c r="L50" s="515"/>
      <c r="M50" s="515"/>
      <c r="N50" s="515"/>
      <c r="O50" s="515"/>
      <c r="P50" s="515"/>
      <c r="Q50" s="515"/>
      <c r="R50" s="515"/>
      <c r="S50" s="515"/>
      <c r="T50" s="515"/>
      <c r="U50" s="515"/>
      <c r="V50" s="515"/>
    </row>
    <row r="51" spans="1:22">
      <c r="A51" s="566"/>
      <c r="B51" s="566"/>
      <c r="C51" s="566"/>
      <c r="D51" s="566"/>
      <c r="E51" s="566"/>
      <c r="F51" s="566"/>
      <c r="G51" s="566"/>
      <c r="H51" s="566"/>
      <c r="I51" s="566"/>
      <c r="J51" s="566"/>
      <c r="K51" s="515"/>
      <c r="L51" s="515"/>
      <c r="M51" s="515"/>
      <c r="N51" s="515"/>
      <c r="O51" s="515"/>
      <c r="P51" s="515"/>
      <c r="Q51" s="515"/>
      <c r="R51" s="515"/>
      <c r="S51" s="515"/>
      <c r="T51" s="515"/>
      <c r="U51" s="515"/>
      <c r="V51" s="515"/>
    </row>
  </sheetData>
  <sheetProtection formatCells="0" formatColumns="0" formatRows="0" insertColumns="0" insertRows="0" insertHyperlinks="0" deleteColumns="0" deleteRows="0" sort="0" autoFilter="0" pivotTables="0"/>
  <mergeCells count="14">
    <mergeCell ref="S2:X3"/>
    <mergeCell ref="R7:Z8"/>
    <mergeCell ref="C8:E9"/>
    <mergeCell ref="C11:F11"/>
    <mergeCell ref="C12:H12"/>
    <mergeCell ref="L46:U49"/>
    <mergeCell ref="K24:R26"/>
    <mergeCell ref="B13:G13"/>
    <mergeCell ref="C14:F14"/>
    <mergeCell ref="S15:X16"/>
    <mergeCell ref="R20:Z21"/>
    <mergeCell ref="C15:G15"/>
    <mergeCell ref="K18:M18"/>
    <mergeCell ref="E19:G21"/>
  </mergeCells>
  <phoneticPr fontId="81"/>
  <pageMargins left="0.7" right="0.7" top="0.75" bottom="0.75" header="0.3" footer="0.3"/>
  <pageSetup paperSize="9" scale="3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37B418-7CA7-499C-A5DA-01D9C0736AA5}">
  <sheetPr codeName="Sheet3">
    <tabColor theme="2" tint="-0.249977111117893"/>
    <pageSetUpPr fitToPage="1"/>
  </sheetPr>
  <dimension ref="A1:S87"/>
  <sheetViews>
    <sheetView tabSelected="1" zoomScaleNormal="100" zoomScaleSheetLayoutView="100" workbookViewId="0">
      <selection activeCell="P19" sqref="P19"/>
    </sheetView>
  </sheetViews>
  <sheetFormatPr defaultColWidth="9" defaultRowHeight="13.2"/>
  <cols>
    <col min="1" max="1" width="16.33203125" style="22" customWidth="1"/>
    <col min="2" max="2" width="5.109375" style="22" customWidth="1"/>
    <col min="3" max="3" width="3.77734375" style="22" customWidth="1"/>
    <col min="4" max="4" width="6.88671875" style="22" customWidth="1"/>
    <col min="5" max="5" width="13.109375" style="22" customWidth="1"/>
    <col min="6" max="6" width="13.109375" style="38" customWidth="1"/>
    <col min="7" max="7" width="10.109375" style="22" customWidth="1"/>
    <col min="8" max="8" width="26.6640625" style="30" customWidth="1"/>
    <col min="9" max="9" width="13" style="26" customWidth="1"/>
    <col min="10" max="10" width="16.109375" style="26" customWidth="1"/>
    <col min="11" max="11" width="13.44140625" style="38" customWidth="1"/>
    <col min="12" max="12" width="23.6640625" style="38" customWidth="1"/>
    <col min="13" max="13" width="13.44140625" style="28" customWidth="1"/>
    <col min="14" max="14" width="16.21875" style="22" customWidth="1"/>
    <col min="15" max="15" width="9" style="23"/>
    <col min="16" max="16384" width="9" style="22"/>
  </cols>
  <sheetData>
    <row r="1" spans="1:16" ht="26.25" customHeight="1" thickTop="1">
      <c r="A1" s="17" t="s">
        <v>39</v>
      </c>
      <c r="B1" s="18"/>
      <c r="C1" s="18"/>
      <c r="D1" s="19"/>
      <c r="E1" s="19"/>
      <c r="F1" s="20"/>
      <c r="G1" s="21"/>
      <c r="H1" s="139"/>
      <c r="I1" s="140" t="s">
        <v>40</v>
      </c>
      <c r="J1" s="141"/>
      <c r="K1" s="142"/>
      <c r="L1" s="143"/>
      <c r="M1" s="144"/>
    </row>
    <row r="2" spans="1:16" ht="17.399999999999999">
      <c r="A2" s="24"/>
      <c r="B2" s="81"/>
      <c r="C2" s="81"/>
      <c r="D2" s="81"/>
      <c r="E2" s="81"/>
      <c r="F2" s="81"/>
      <c r="G2" s="25"/>
      <c r="H2" s="145"/>
      <c r="I2" s="691" t="s">
        <v>196</v>
      </c>
      <c r="J2" s="691"/>
      <c r="K2" s="691"/>
      <c r="L2" s="691"/>
      <c r="M2" s="691"/>
      <c r="N2" s="69"/>
      <c r="O2" s="23" t="s">
        <v>201</v>
      </c>
      <c r="P2" s="54"/>
    </row>
    <row r="3" spans="1:16" ht="17.399999999999999">
      <c r="A3" s="706" t="e" vm="1">
        <v>#VALUE!</v>
      </c>
      <c r="B3" s="706"/>
      <c r="C3" s="707"/>
      <c r="D3" s="82"/>
      <c r="E3" s="82"/>
      <c r="F3" s="689" t="e" vm="1">
        <v>#VALUE!</v>
      </c>
      <c r="G3" s="690"/>
      <c r="H3" s="46"/>
      <c r="I3" s="148"/>
      <c r="J3" s="149"/>
      <c r="K3" s="150"/>
      <c r="L3" s="142"/>
      <c r="M3" s="151"/>
    </row>
    <row r="4" spans="1:16" ht="17.399999999999999">
      <c r="A4" s="706"/>
      <c r="B4" s="706"/>
      <c r="C4" s="707"/>
      <c r="D4" s="82"/>
      <c r="E4" s="82"/>
      <c r="F4" s="689"/>
      <c r="G4" s="690"/>
      <c r="H4" s="152"/>
      <c r="I4" s="152"/>
      <c r="J4" s="141"/>
      <c r="K4" s="150"/>
      <c r="L4" s="142"/>
      <c r="M4" s="151"/>
      <c r="N4" s="108"/>
    </row>
    <row r="5" spans="1:16">
      <c r="A5" s="706"/>
      <c r="B5" s="706"/>
      <c r="C5" s="707"/>
      <c r="D5" s="82"/>
      <c r="E5" s="27"/>
      <c r="F5" s="689"/>
      <c r="G5" s="690"/>
      <c r="H5"/>
      <c r="I5" s="153"/>
      <c r="J5" s="141"/>
      <c r="K5" s="150"/>
      <c r="L5" s="150"/>
      <c r="M5" s="151"/>
      <c r="N5" s="22" t="s">
        <v>202</v>
      </c>
    </row>
    <row r="6" spans="1:16">
      <c r="A6" s="706"/>
      <c r="B6" s="706"/>
      <c r="C6" s="707"/>
      <c r="D6" s="82"/>
      <c r="E6" s="83"/>
      <c r="F6" s="689"/>
      <c r="G6" s="690"/>
      <c r="H6"/>
      <c r="I6" s="154"/>
      <c r="J6" s="141"/>
      <c r="K6" s="150"/>
      <c r="L6" s="150"/>
      <c r="M6" s="151"/>
      <c r="P6" s="22" t="s">
        <v>206</v>
      </c>
    </row>
    <row r="7" spans="1:16">
      <c r="A7" s="706"/>
      <c r="B7" s="706"/>
      <c r="C7" s="707"/>
      <c r="D7" s="82"/>
      <c r="E7" s="83"/>
      <c r="F7" s="689"/>
      <c r="G7" s="690"/>
      <c r="H7" s="155"/>
      <c r="I7" s="153"/>
      <c r="J7" s="141"/>
      <c r="K7" s="150"/>
      <c r="L7" s="150"/>
      <c r="M7" s="151"/>
    </row>
    <row r="8" spans="1:16">
      <c r="A8" s="706"/>
      <c r="B8" s="706"/>
      <c r="C8" s="707"/>
      <c r="D8" s="82"/>
      <c r="E8" s="83"/>
      <c r="F8" s="689"/>
      <c r="G8" s="690"/>
      <c r="H8" s="146"/>
      <c r="I8" s="156"/>
      <c r="J8" s="156"/>
      <c r="K8" s="156"/>
      <c r="L8" s="150"/>
      <c r="M8" s="157"/>
      <c r="N8" s="29" t="s">
        <v>42</v>
      </c>
    </row>
    <row r="9" spans="1:16">
      <c r="A9" s="706"/>
      <c r="B9" s="706"/>
      <c r="C9" s="707"/>
      <c r="D9" s="82"/>
      <c r="E9" s="83"/>
      <c r="F9" s="689"/>
      <c r="G9" s="690"/>
      <c r="H9" s="156"/>
      <c r="I9" s="156"/>
      <c r="J9" s="156"/>
      <c r="K9" s="156"/>
      <c r="L9" s="150"/>
      <c r="M9" s="157"/>
      <c r="N9" s="29"/>
    </row>
    <row r="10" spans="1:16">
      <c r="A10" s="706"/>
      <c r="B10" s="706"/>
      <c r="C10" s="707"/>
      <c r="D10" s="82"/>
      <c r="E10" s="83"/>
      <c r="F10" s="689"/>
      <c r="G10" s="690"/>
      <c r="H10" s="156"/>
      <c r="I10" s="156"/>
      <c r="J10" s="156"/>
      <c r="K10" s="156"/>
      <c r="L10" s="150"/>
      <c r="M10" s="157"/>
      <c r="N10" s="29" t="s">
        <v>43</v>
      </c>
    </row>
    <row r="11" spans="1:16">
      <c r="A11" s="706"/>
      <c r="B11" s="706"/>
      <c r="C11" s="707"/>
      <c r="D11" s="82"/>
      <c r="E11" s="83"/>
      <c r="F11" s="689"/>
      <c r="G11" s="690"/>
      <c r="H11" s="156"/>
      <c r="I11" s="156"/>
      <c r="J11" s="156"/>
      <c r="K11" s="156"/>
      <c r="L11" s="150"/>
      <c r="M11" s="157"/>
    </row>
    <row r="12" spans="1:16">
      <c r="A12" s="706"/>
      <c r="B12" s="706"/>
      <c r="C12" s="707"/>
      <c r="D12" s="82"/>
      <c r="E12" s="83"/>
      <c r="F12" s="689"/>
      <c r="G12" s="690"/>
      <c r="H12" s="156"/>
      <c r="I12" s="156"/>
      <c r="J12" s="156"/>
      <c r="K12" s="156"/>
      <c r="L12" s="150"/>
      <c r="M12" s="157"/>
      <c r="O12" s="117"/>
    </row>
    <row r="13" spans="1:16">
      <c r="A13" s="706"/>
      <c r="B13" s="706"/>
      <c r="C13" s="707"/>
      <c r="D13" s="82"/>
      <c r="E13" s="83"/>
      <c r="F13" s="689"/>
      <c r="G13" s="690"/>
      <c r="H13" s="156"/>
      <c r="I13" s="156"/>
      <c r="J13" s="156"/>
      <c r="K13" s="156"/>
      <c r="L13" s="150"/>
      <c r="M13" s="157"/>
      <c r="N13" s="129" t="s">
        <v>44</v>
      </c>
    </row>
    <row r="14" spans="1:16">
      <c r="A14" s="706"/>
      <c r="B14" s="706"/>
      <c r="C14" s="707"/>
      <c r="D14" s="82"/>
      <c r="E14" s="83"/>
      <c r="F14" s="689"/>
      <c r="G14" s="690"/>
      <c r="H14" s="156"/>
      <c r="I14" s="156"/>
      <c r="J14" s="156"/>
      <c r="K14" s="156"/>
      <c r="L14" s="150"/>
      <c r="M14" s="157"/>
    </row>
    <row r="15" spans="1:16">
      <c r="A15" s="706"/>
      <c r="B15" s="706"/>
      <c r="C15" s="707"/>
      <c r="D15" s="82"/>
      <c r="E15" s="82" t="s">
        <v>17</v>
      </c>
      <c r="F15" s="689"/>
      <c r="G15" s="690"/>
      <c r="H15" s="155"/>
      <c r="I15" s="153"/>
      <c r="J15" s="146"/>
      <c r="K15" s="150"/>
      <c r="L15" s="150"/>
      <c r="M15" s="157"/>
      <c r="N15" s="109" t="s">
        <v>45</v>
      </c>
    </row>
    <row r="16" spans="1:16">
      <c r="A16" s="706"/>
      <c r="B16" s="706"/>
      <c r="C16" s="707"/>
      <c r="D16" s="82"/>
      <c r="E16" s="82"/>
      <c r="F16" s="689"/>
      <c r="G16" s="690"/>
      <c r="H16" s="141"/>
      <c r="I16" s="153"/>
      <c r="J16" s="141"/>
      <c r="K16" s="150"/>
      <c r="L16" s="150"/>
      <c r="M16" s="157"/>
      <c r="N16" s="84" t="s">
        <v>46</v>
      </c>
    </row>
    <row r="17" spans="1:19" ht="20.25" customHeight="1" thickBot="1">
      <c r="A17" s="692" t="s">
        <v>508</v>
      </c>
      <c r="B17" s="693"/>
      <c r="C17" s="693"/>
      <c r="D17" s="85"/>
      <c r="E17" s="86"/>
      <c r="F17" s="694" t="s">
        <v>225</v>
      </c>
      <c r="G17" s="695"/>
      <c r="H17" s="155"/>
      <c r="I17" s="153"/>
      <c r="J17" s="146"/>
      <c r="K17" s="150"/>
      <c r="L17" s="147"/>
      <c r="M17" s="151"/>
    </row>
    <row r="18" spans="1:19" ht="39" customHeight="1" thickTop="1">
      <c r="A18" s="696" t="s">
        <v>47</v>
      </c>
      <c r="B18" s="697"/>
      <c r="C18" s="698"/>
      <c r="D18" s="87" t="s">
        <v>48</v>
      </c>
      <c r="E18" s="296" t="s">
        <v>208</v>
      </c>
      <c r="F18" s="699" t="s">
        <v>49</v>
      </c>
      <c r="G18" s="700"/>
      <c r="H18" s="141"/>
      <c r="I18" s="153"/>
      <c r="J18" s="141"/>
      <c r="K18" s="150"/>
      <c r="L18" s="150"/>
      <c r="M18" s="151"/>
      <c r="Q18" s="22" t="s">
        <v>3</v>
      </c>
      <c r="S18" s="22" t="s">
        <v>17</v>
      </c>
    </row>
    <row r="19" spans="1:19" ht="30" customHeight="1">
      <c r="A19" s="701" t="s">
        <v>177</v>
      </c>
      <c r="B19" s="701"/>
      <c r="C19" s="701"/>
      <c r="D19" s="701"/>
      <c r="E19" s="701"/>
      <c r="F19" s="701"/>
      <c r="G19" s="701"/>
      <c r="H19" s="158"/>
      <c r="I19" s="159" t="s">
        <v>50</v>
      </c>
      <c r="J19" s="159"/>
      <c r="K19" s="159"/>
      <c r="L19" s="147"/>
      <c r="M19" s="151"/>
    </row>
    <row r="20" spans="1:19" ht="17.399999999999999">
      <c r="E20" s="88" t="s">
        <v>51</v>
      </c>
      <c r="F20" s="89" t="s">
        <v>52</v>
      </c>
      <c r="H20" s="118" t="s">
        <v>41</v>
      </c>
      <c r="I20" s="153"/>
      <c r="J20" s="141" t="s">
        <v>17</v>
      </c>
      <c r="K20" s="160" t="s">
        <v>17</v>
      </c>
      <c r="L20" s="150"/>
      <c r="M20" s="151"/>
    </row>
    <row r="21" spans="1:19" ht="16.8" thickBot="1">
      <c r="A21" s="90"/>
      <c r="B21" s="702">
        <v>45984</v>
      </c>
      <c r="C21" s="703"/>
      <c r="D21" s="190" t="s">
        <v>53</v>
      </c>
      <c r="E21" s="704" t="s">
        <v>54</v>
      </c>
      <c r="F21" s="705"/>
      <c r="G21" s="26" t="s">
        <v>55</v>
      </c>
      <c r="H21" s="717" t="s">
        <v>223</v>
      </c>
      <c r="I21" s="718"/>
      <c r="J21" s="718"/>
      <c r="K21" s="718"/>
      <c r="L21" s="718"/>
      <c r="M21" s="161">
        <v>8</v>
      </c>
      <c r="N21" s="163">
        <v>9</v>
      </c>
    </row>
    <row r="22" spans="1:19" ht="36" customHeight="1" thickTop="1" thickBot="1">
      <c r="A22" s="191" t="s">
        <v>56</v>
      </c>
      <c r="B22" s="719" t="s">
        <v>57</v>
      </c>
      <c r="C22" s="720"/>
      <c r="D22" s="721"/>
      <c r="E22" s="192" t="s">
        <v>215</v>
      </c>
      <c r="F22" s="192" t="s">
        <v>224</v>
      </c>
      <c r="G22" s="193"/>
      <c r="H22" s="722" t="s">
        <v>58</v>
      </c>
      <c r="I22" s="723"/>
      <c r="J22" s="723"/>
      <c r="K22" s="723"/>
      <c r="L22" s="724"/>
      <c r="M22" s="162" t="s">
        <v>59</v>
      </c>
      <c r="N22" s="164" t="s">
        <v>60</v>
      </c>
      <c r="R22" s="22" t="s">
        <v>3</v>
      </c>
    </row>
    <row r="23" spans="1:19" ht="71.400000000000006" customHeight="1" thickBot="1">
      <c r="A23" s="170" t="s">
        <v>61</v>
      </c>
      <c r="B23" s="708" t="str">
        <f>IF(G23&gt;5,"☆☆☆☆",IF(AND(G23&gt;=2.39,G23&lt;5),"☆☆☆",IF(AND(G23&gt;=1.39,G23&lt;2.4),"☆☆",IF(AND(G23&gt;0,G23&lt;1.4),"☆",IF(AND(G23&gt;=-1.39,G23&lt;0),"★",IF(AND(G23&gt;=-2.39,G23&lt;-1.4),"★★",IF(AND(G23&gt;=-3.39,G23&lt;-2.4),"★★★")))))))</f>
        <v>☆</v>
      </c>
      <c r="C23" s="709"/>
      <c r="D23" s="710"/>
      <c r="E23" s="443">
        <v>2.1</v>
      </c>
      <c r="F23" s="443">
        <v>2.38</v>
      </c>
      <c r="G23" s="120">
        <f t="shared" ref="G23:G69" si="0">F23-E23</f>
        <v>0.2799999999999998</v>
      </c>
      <c r="H23" s="725" t="s">
        <v>219</v>
      </c>
      <c r="I23" s="726"/>
      <c r="J23" s="726"/>
      <c r="K23" s="726"/>
      <c r="L23" s="727"/>
      <c r="M23" s="592" t="s">
        <v>220</v>
      </c>
      <c r="N23" s="593">
        <v>45971</v>
      </c>
      <c r="O23" s="113" t="s">
        <v>62</v>
      </c>
    </row>
    <row r="24" spans="1:19" ht="61.2" customHeight="1" thickBot="1">
      <c r="A24" s="91" t="s">
        <v>63</v>
      </c>
      <c r="B24" s="708" t="str">
        <f>IF(G24&gt;5,"☆☆☆☆",IF(AND(G24&gt;=2.39,G24&lt;5),"☆☆☆",IF(AND(G24&gt;=1.39,G24&lt;2.4),"☆☆",IF(AND(G24&gt;0,G24&lt;1.4),"☆",IF(AND(G24&gt;=-1.39,G24&lt;0),"★",IF(AND(G24&gt;=-2.39,G24&lt;-1.4),"★★",IF(AND(G24&gt;=-3.39,G24&lt;-2.4),"★★★")))))))</f>
        <v>☆</v>
      </c>
      <c r="C24" s="709"/>
      <c r="D24" s="710"/>
      <c r="E24" s="443">
        <v>1.5</v>
      </c>
      <c r="F24" s="443">
        <v>2.1800000000000002</v>
      </c>
      <c r="G24" s="120">
        <f t="shared" si="0"/>
        <v>0.68000000000000016</v>
      </c>
      <c r="H24" s="728"/>
      <c r="I24" s="729"/>
      <c r="J24" s="729"/>
      <c r="K24" s="729"/>
      <c r="L24" s="730"/>
      <c r="M24" s="445"/>
      <c r="N24" s="446"/>
      <c r="O24" s="113" t="s">
        <v>63</v>
      </c>
      <c r="Q24" s="22" t="s">
        <v>3</v>
      </c>
    </row>
    <row r="25" spans="1:19" ht="65.400000000000006" customHeight="1" thickBot="1">
      <c r="A25" s="196" t="s">
        <v>64</v>
      </c>
      <c r="B25" s="708" t="str">
        <f t="shared" ref="B25" si="1">IF(G25&gt;5,"☆☆☆☆",IF(AND(G25&gt;=2.39,G25&lt;5),"☆☆☆",IF(AND(G25&gt;=1.39,G25&lt;2.4),"☆☆",IF(AND(G25&gt;0,G25&lt;1.4),"☆",IF(AND(G25&gt;=-1.39,G25&lt;0),"★",IF(AND(G25&gt;=-2.39,G25&lt;-1.4),"★★",IF(AND(G25&gt;=-3.39,G25&lt;-2.4),"★★★")))))))</f>
        <v>☆☆</v>
      </c>
      <c r="C25" s="709"/>
      <c r="D25" s="710"/>
      <c r="E25" s="327">
        <v>4.5599999999999996</v>
      </c>
      <c r="F25" s="328">
        <v>6.44</v>
      </c>
      <c r="G25" s="120">
        <f t="shared" si="0"/>
        <v>1.8800000000000008</v>
      </c>
      <c r="H25" s="714" t="s">
        <v>239</v>
      </c>
      <c r="I25" s="715"/>
      <c r="J25" s="715"/>
      <c r="K25" s="715"/>
      <c r="L25" s="716"/>
      <c r="M25" s="600" t="s">
        <v>240</v>
      </c>
      <c r="N25" s="597">
        <v>45980</v>
      </c>
      <c r="O25" s="113" t="s">
        <v>64</v>
      </c>
    </row>
    <row r="26" spans="1:19" ht="61.2" customHeight="1" thickBot="1">
      <c r="A26" s="196" t="s">
        <v>65</v>
      </c>
      <c r="B26" s="708" t="str">
        <f t="shared" ref="B26:B70" si="2">IF(G26&gt;5,"☆☆☆☆",IF(AND(G26&gt;=2.39,G26&lt;5),"☆☆☆",IF(AND(G26&gt;=1.39,G26&lt;2.4),"☆☆",IF(AND(G26&gt;0,G26&lt;1.4),"☆",IF(AND(G26&gt;=-1.39,G26&lt;0),"★",IF(AND(G26&gt;=-2.39,G26&lt;-1.4),"★★",IF(AND(G26&gt;=-3.39,G26&lt;-2.4),"★★★")))))))</f>
        <v>☆</v>
      </c>
      <c r="C26" s="709"/>
      <c r="D26" s="710"/>
      <c r="E26" s="443">
        <v>2.84</v>
      </c>
      <c r="F26" s="443">
        <v>2.97</v>
      </c>
      <c r="G26" s="120">
        <f t="shared" si="0"/>
        <v>0.13000000000000034</v>
      </c>
      <c r="H26" s="731"/>
      <c r="I26" s="732"/>
      <c r="J26" s="732"/>
      <c r="K26" s="732"/>
      <c r="L26" s="733"/>
      <c r="M26" s="194"/>
      <c r="N26" s="195"/>
      <c r="O26" s="113" t="s">
        <v>65</v>
      </c>
    </row>
    <row r="27" spans="1:19" ht="61.2" customHeight="1" thickBot="1">
      <c r="A27" s="196" t="s">
        <v>66</v>
      </c>
      <c r="B27" s="708" t="str">
        <f t="shared" si="2"/>
        <v>☆</v>
      </c>
      <c r="C27" s="709"/>
      <c r="D27" s="710"/>
      <c r="E27" s="443">
        <v>2</v>
      </c>
      <c r="F27" s="443">
        <v>2.69</v>
      </c>
      <c r="G27" s="120">
        <f t="shared" si="0"/>
        <v>0.69</v>
      </c>
      <c r="H27" s="734"/>
      <c r="I27" s="732"/>
      <c r="J27" s="732"/>
      <c r="K27" s="732"/>
      <c r="L27" s="733"/>
      <c r="M27" s="194"/>
      <c r="N27" s="197"/>
      <c r="O27" s="113" t="s">
        <v>66</v>
      </c>
    </row>
    <row r="28" spans="1:19" ht="61.2" customHeight="1" thickBot="1">
      <c r="A28" s="196" t="s">
        <v>67</v>
      </c>
      <c r="B28" s="708" t="str">
        <f t="shared" si="2"/>
        <v>☆</v>
      </c>
      <c r="C28" s="709"/>
      <c r="D28" s="710"/>
      <c r="E28" s="327">
        <v>3</v>
      </c>
      <c r="F28" s="327">
        <v>3.81</v>
      </c>
      <c r="G28" s="120">
        <f t="shared" si="0"/>
        <v>0.81</v>
      </c>
      <c r="H28" s="711"/>
      <c r="I28" s="712"/>
      <c r="J28" s="712"/>
      <c r="K28" s="712"/>
      <c r="L28" s="713"/>
      <c r="M28" s="194"/>
      <c r="N28" s="195"/>
      <c r="O28" s="113" t="s">
        <v>67</v>
      </c>
    </row>
    <row r="29" spans="1:19" ht="61.2" customHeight="1" thickBot="1">
      <c r="A29" s="196" t="s">
        <v>205</v>
      </c>
      <c r="B29" s="708" t="str">
        <f t="shared" si="2"/>
        <v>☆</v>
      </c>
      <c r="C29" s="709"/>
      <c r="D29" s="710"/>
      <c r="E29" s="443">
        <v>2.21</v>
      </c>
      <c r="F29" s="443">
        <v>2.96</v>
      </c>
      <c r="G29" s="120">
        <f t="shared" si="0"/>
        <v>0.75</v>
      </c>
      <c r="H29" s="711"/>
      <c r="I29" s="712"/>
      <c r="J29" s="712"/>
      <c r="K29" s="712"/>
      <c r="L29" s="713"/>
      <c r="M29" s="194"/>
      <c r="N29" s="195"/>
      <c r="O29" s="113" t="s">
        <v>68</v>
      </c>
    </row>
    <row r="30" spans="1:19" ht="61.2" customHeight="1" thickBot="1">
      <c r="A30" s="196" t="s">
        <v>69</v>
      </c>
      <c r="B30" s="708" t="str">
        <f t="shared" si="2"/>
        <v>★</v>
      </c>
      <c r="C30" s="709"/>
      <c r="D30" s="710"/>
      <c r="E30" s="327">
        <v>4.24</v>
      </c>
      <c r="F30" s="327">
        <v>3.66</v>
      </c>
      <c r="G30" s="120">
        <f t="shared" si="0"/>
        <v>-0.58000000000000007</v>
      </c>
      <c r="H30" s="711"/>
      <c r="I30" s="712"/>
      <c r="J30" s="712"/>
      <c r="K30" s="712"/>
      <c r="L30" s="713"/>
      <c r="M30" s="320"/>
      <c r="N30" s="195"/>
      <c r="O30" s="113" t="s">
        <v>69</v>
      </c>
    </row>
    <row r="31" spans="1:19" ht="61.2" customHeight="1" thickBot="1">
      <c r="A31" s="196" t="s">
        <v>70</v>
      </c>
      <c r="B31" s="708" t="str">
        <f t="shared" si="2"/>
        <v>☆☆</v>
      </c>
      <c r="C31" s="709"/>
      <c r="D31" s="710"/>
      <c r="E31" s="443">
        <v>1.85</v>
      </c>
      <c r="F31" s="327">
        <v>3.26</v>
      </c>
      <c r="G31" s="120">
        <f t="shared" si="0"/>
        <v>1.4099999999999997</v>
      </c>
      <c r="H31" s="738" t="s">
        <v>241</v>
      </c>
      <c r="I31" s="739"/>
      <c r="J31" s="739"/>
      <c r="K31" s="739"/>
      <c r="L31" s="740"/>
      <c r="M31" s="601" t="s">
        <v>242</v>
      </c>
      <c r="N31" s="597">
        <v>45980</v>
      </c>
      <c r="O31" s="113" t="s">
        <v>70</v>
      </c>
    </row>
    <row r="32" spans="1:19" ht="61.2" customHeight="1" thickBot="1">
      <c r="A32" s="198" t="s">
        <v>71</v>
      </c>
      <c r="B32" s="708" t="str">
        <f t="shared" si="2"/>
        <v>☆</v>
      </c>
      <c r="C32" s="709"/>
      <c r="D32" s="710"/>
      <c r="E32" s="327">
        <v>5.52</v>
      </c>
      <c r="F32" s="328">
        <v>6.28</v>
      </c>
      <c r="G32" s="120">
        <f t="shared" si="0"/>
        <v>0.76000000000000068</v>
      </c>
      <c r="H32" s="731"/>
      <c r="I32" s="732"/>
      <c r="J32" s="732"/>
      <c r="K32" s="732"/>
      <c r="L32" s="733"/>
      <c r="M32" s="194"/>
      <c r="N32" s="321"/>
      <c r="O32" s="113" t="s">
        <v>71</v>
      </c>
    </row>
    <row r="33" spans="1:16" ht="61.2" customHeight="1" thickBot="1">
      <c r="A33" s="199" t="s">
        <v>72</v>
      </c>
      <c r="B33" s="708" t="str">
        <f t="shared" si="2"/>
        <v>★</v>
      </c>
      <c r="C33" s="709"/>
      <c r="D33" s="710"/>
      <c r="E33" s="327">
        <v>4.07</v>
      </c>
      <c r="F33" s="327">
        <v>3.76</v>
      </c>
      <c r="G33" s="120">
        <f t="shared" si="0"/>
        <v>-0.3100000000000005</v>
      </c>
      <c r="H33" s="731"/>
      <c r="I33" s="732"/>
      <c r="J33" s="732"/>
      <c r="K33" s="732"/>
      <c r="L33" s="733"/>
      <c r="M33" s="194"/>
      <c r="N33" s="195"/>
      <c r="O33" s="113" t="s">
        <v>72</v>
      </c>
    </row>
    <row r="34" spans="1:16" ht="61.2" customHeight="1" thickBot="1">
      <c r="A34" s="91" t="s">
        <v>73</v>
      </c>
      <c r="B34" s="708" t="str">
        <f t="shared" si="2"/>
        <v>☆</v>
      </c>
      <c r="C34" s="709"/>
      <c r="D34" s="710"/>
      <c r="E34" s="443">
        <v>2.98</v>
      </c>
      <c r="F34" s="327">
        <v>3.79</v>
      </c>
      <c r="G34" s="120">
        <f t="shared" si="0"/>
        <v>0.81</v>
      </c>
      <c r="H34" s="735"/>
      <c r="I34" s="736"/>
      <c r="J34" s="736"/>
      <c r="K34" s="736"/>
      <c r="L34" s="737"/>
      <c r="M34" s="530"/>
      <c r="N34" s="531"/>
      <c r="O34" s="113" t="s">
        <v>73</v>
      </c>
    </row>
    <row r="35" spans="1:16" ht="61.2" customHeight="1" thickBot="1">
      <c r="A35" s="200" t="s">
        <v>74</v>
      </c>
      <c r="B35" s="708" t="str">
        <f t="shared" si="2"/>
        <v>☆</v>
      </c>
      <c r="C35" s="709"/>
      <c r="D35" s="710"/>
      <c r="E35" s="327">
        <v>4.2699999999999996</v>
      </c>
      <c r="F35" s="327">
        <v>5.41</v>
      </c>
      <c r="G35" s="120">
        <f t="shared" si="0"/>
        <v>1.1400000000000006</v>
      </c>
      <c r="H35" s="741"/>
      <c r="I35" s="742"/>
      <c r="J35" s="742"/>
      <c r="K35" s="742"/>
      <c r="L35" s="743"/>
      <c r="M35" s="447"/>
      <c r="N35" s="532"/>
      <c r="O35" s="113" t="s">
        <v>74</v>
      </c>
    </row>
    <row r="36" spans="1:16" ht="61.2" customHeight="1" thickBot="1">
      <c r="A36" s="201" t="s">
        <v>75</v>
      </c>
      <c r="B36" s="708" t="str">
        <f t="shared" si="2"/>
        <v>☆</v>
      </c>
      <c r="C36" s="709"/>
      <c r="D36" s="710"/>
      <c r="E36" s="327">
        <v>3.28</v>
      </c>
      <c r="F36" s="327">
        <v>4.09</v>
      </c>
      <c r="G36" s="120">
        <f t="shared" si="0"/>
        <v>0.81</v>
      </c>
      <c r="H36" s="714" t="s">
        <v>243</v>
      </c>
      <c r="I36" s="715"/>
      <c r="J36" s="715"/>
      <c r="K36" s="715"/>
      <c r="L36" s="716"/>
      <c r="M36" s="602" t="s">
        <v>244</v>
      </c>
      <c r="N36" s="603">
        <v>45980</v>
      </c>
      <c r="O36" s="113" t="s">
        <v>75</v>
      </c>
    </row>
    <row r="37" spans="1:16" ht="70.2" customHeight="1" thickBot="1">
      <c r="A37" s="196" t="s">
        <v>76</v>
      </c>
      <c r="B37" s="708" t="str">
        <f t="shared" si="2"/>
        <v>☆</v>
      </c>
      <c r="C37" s="709"/>
      <c r="D37" s="710"/>
      <c r="E37" s="443">
        <v>2.2000000000000002</v>
      </c>
      <c r="F37" s="443">
        <v>2.9</v>
      </c>
      <c r="G37" s="120">
        <f t="shared" si="0"/>
        <v>0.69999999999999973</v>
      </c>
      <c r="H37" s="711"/>
      <c r="I37" s="712"/>
      <c r="J37" s="712"/>
      <c r="K37" s="712"/>
      <c r="L37" s="713"/>
      <c r="M37" s="194"/>
      <c r="N37" s="195"/>
      <c r="O37" s="113" t="s">
        <v>76</v>
      </c>
    </row>
    <row r="38" spans="1:16" ht="61.2" customHeight="1" thickBot="1">
      <c r="A38" s="196" t="s">
        <v>77</v>
      </c>
      <c r="B38" s="708" t="str">
        <f t="shared" si="2"/>
        <v>☆</v>
      </c>
      <c r="C38" s="709"/>
      <c r="D38" s="710"/>
      <c r="E38" s="327">
        <v>3.38</v>
      </c>
      <c r="F38" s="327">
        <v>3.93</v>
      </c>
      <c r="G38" s="120">
        <f t="shared" si="0"/>
        <v>0.55000000000000027</v>
      </c>
      <c r="H38" s="711"/>
      <c r="I38" s="712"/>
      <c r="J38" s="712"/>
      <c r="K38" s="712"/>
      <c r="L38" s="713"/>
      <c r="M38" s="194"/>
      <c r="N38" s="195"/>
      <c r="O38" s="113" t="s">
        <v>77</v>
      </c>
    </row>
    <row r="39" spans="1:16" ht="61.2" customHeight="1" thickBot="1">
      <c r="A39" s="196" t="s">
        <v>78</v>
      </c>
      <c r="B39" s="708" t="str">
        <f t="shared" si="2"/>
        <v>☆</v>
      </c>
      <c r="C39" s="709"/>
      <c r="D39" s="710"/>
      <c r="E39" s="328">
        <v>6.04</v>
      </c>
      <c r="F39" s="328">
        <v>7.25</v>
      </c>
      <c r="G39" s="120">
        <f t="shared" si="0"/>
        <v>1.21</v>
      </c>
      <c r="H39" s="711"/>
      <c r="I39" s="712"/>
      <c r="J39" s="712"/>
      <c r="K39" s="712"/>
      <c r="L39" s="713"/>
      <c r="M39" s="333"/>
      <c r="N39" s="197"/>
      <c r="O39" s="113" t="s">
        <v>78</v>
      </c>
    </row>
    <row r="40" spans="1:16" ht="61.2" customHeight="1" thickBot="1">
      <c r="A40" s="196" t="s">
        <v>79</v>
      </c>
      <c r="B40" s="708" t="str">
        <f t="shared" si="2"/>
        <v>★</v>
      </c>
      <c r="C40" s="709"/>
      <c r="D40" s="710"/>
      <c r="E40" s="327">
        <v>4.4400000000000004</v>
      </c>
      <c r="F40" s="327">
        <v>3.96</v>
      </c>
      <c r="G40" s="120">
        <f t="shared" si="0"/>
        <v>-0.48000000000000043</v>
      </c>
      <c r="H40" s="731"/>
      <c r="I40" s="732"/>
      <c r="J40" s="732"/>
      <c r="K40" s="732"/>
      <c r="L40" s="733"/>
      <c r="M40" s="194"/>
      <c r="N40" s="195"/>
      <c r="O40" s="113" t="s">
        <v>79</v>
      </c>
    </row>
    <row r="41" spans="1:16" ht="75" customHeight="1" thickBot="1">
      <c r="A41" s="196" t="s">
        <v>80</v>
      </c>
      <c r="B41" s="708" t="str">
        <f t="shared" si="2"/>
        <v>☆</v>
      </c>
      <c r="C41" s="709"/>
      <c r="D41" s="710"/>
      <c r="E41" s="327">
        <v>3.81</v>
      </c>
      <c r="F41" s="327">
        <v>4.67</v>
      </c>
      <c r="G41" s="120">
        <f t="shared" si="0"/>
        <v>0.85999999999999988</v>
      </c>
      <c r="H41" s="747"/>
      <c r="I41" s="748"/>
      <c r="J41" s="748"/>
      <c r="K41" s="748"/>
      <c r="L41" s="749"/>
      <c r="M41" s="194"/>
      <c r="N41" s="195"/>
      <c r="O41" s="113" t="s">
        <v>80</v>
      </c>
    </row>
    <row r="42" spans="1:16" ht="66.599999999999994" customHeight="1" thickBot="1">
      <c r="A42" s="196" t="s">
        <v>81</v>
      </c>
      <c r="B42" s="708" t="str">
        <f t="shared" si="2"/>
        <v>☆</v>
      </c>
      <c r="C42" s="709"/>
      <c r="D42" s="710"/>
      <c r="E42" s="443">
        <v>2.16</v>
      </c>
      <c r="F42" s="327">
        <v>3</v>
      </c>
      <c r="G42" s="120">
        <f t="shared" si="0"/>
        <v>0.83999999999999986</v>
      </c>
      <c r="H42" s="711"/>
      <c r="I42" s="712"/>
      <c r="J42" s="712"/>
      <c r="K42" s="712"/>
      <c r="L42" s="713"/>
      <c r="M42" s="333"/>
      <c r="N42" s="195"/>
      <c r="O42" s="113" t="s">
        <v>81</v>
      </c>
      <c r="P42" s="22" t="s">
        <v>41</v>
      </c>
    </row>
    <row r="43" spans="1:16" ht="69" customHeight="1" thickBot="1">
      <c r="A43" s="196" t="s">
        <v>82</v>
      </c>
      <c r="B43" s="708" t="str">
        <f t="shared" si="2"/>
        <v>☆</v>
      </c>
      <c r="C43" s="709"/>
      <c r="D43" s="710"/>
      <c r="E43" s="328">
        <v>6.19</v>
      </c>
      <c r="F43" s="328">
        <v>6.74</v>
      </c>
      <c r="G43" s="120">
        <f t="shared" si="0"/>
        <v>0.54999999999999982</v>
      </c>
      <c r="H43" s="744"/>
      <c r="I43" s="726"/>
      <c r="J43" s="726"/>
      <c r="K43" s="726"/>
      <c r="L43" s="727"/>
      <c r="M43" s="445"/>
      <c r="N43" s="446"/>
      <c r="O43" s="113" t="s">
        <v>82</v>
      </c>
    </row>
    <row r="44" spans="1:16" ht="61.2" customHeight="1" thickBot="1">
      <c r="A44" s="202" t="s">
        <v>179</v>
      </c>
      <c r="B44" s="708" t="str">
        <f t="shared" si="2"/>
        <v>☆</v>
      </c>
      <c r="C44" s="709"/>
      <c r="D44" s="710"/>
      <c r="E44" s="443">
        <v>2.36</v>
      </c>
      <c r="F44" s="443">
        <v>2.71</v>
      </c>
      <c r="G44" s="120">
        <f t="shared" si="0"/>
        <v>0.35000000000000009</v>
      </c>
      <c r="H44" s="745"/>
      <c r="I44" s="746"/>
      <c r="J44" s="746"/>
      <c r="K44" s="746"/>
      <c r="L44" s="746"/>
      <c r="M44" s="472"/>
      <c r="N44" s="446"/>
      <c r="O44" s="22" t="s">
        <v>179</v>
      </c>
    </row>
    <row r="45" spans="1:16" ht="61.2" customHeight="1" thickBot="1">
      <c r="A45" s="196" t="s">
        <v>83</v>
      </c>
      <c r="B45" s="708" t="str">
        <f t="shared" si="2"/>
        <v>☆</v>
      </c>
      <c r="C45" s="709"/>
      <c r="D45" s="710"/>
      <c r="E45" s="327">
        <v>3.89</v>
      </c>
      <c r="F45" s="327">
        <v>4.24</v>
      </c>
      <c r="G45" s="120">
        <f t="shared" si="0"/>
        <v>0.35000000000000009</v>
      </c>
      <c r="H45" s="711"/>
      <c r="I45" s="712"/>
      <c r="J45" s="712"/>
      <c r="K45" s="712"/>
      <c r="L45" s="713"/>
      <c r="M45" s="194"/>
      <c r="N45" s="321"/>
      <c r="O45" s="113" t="s">
        <v>83</v>
      </c>
    </row>
    <row r="46" spans="1:16" ht="69" customHeight="1" thickBot="1">
      <c r="A46" s="196" t="s">
        <v>84</v>
      </c>
      <c r="B46" s="708" t="str">
        <f t="shared" si="2"/>
        <v>★</v>
      </c>
      <c r="C46" s="709"/>
      <c r="D46" s="710"/>
      <c r="E46" s="327">
        <v>3</v>
      </c>
      <c r="F46" s="443">
        <v>2.09</v>
      </c>
      <c r="G46" s="120">
        <f t="shared" si="0"/>
        <v>-0.91000000000000014</v>
      </c>
      <c r="H46" s="734"/>
      <c r="I46" s="732"/>
      <c r="J46" s="732"/>
      <c r="K46" s="732"/>
      <c r="L46" s="733"/>
      <c r="M46" s="194"/>
      <c r="N46" s="195"/>
      <c r="O46" s="113" t="s">
        <v>84</v>
      </c>
    </row>
    <row r="47" spans="1:16" ht="61.2" customHeight="1" thickBot="1">
      <c r="A47" s="196" t="s">
        <v>85</v>
      </c>
      <c r="B47" s="708" t="str">
        <f t="shared" si="2"/>
        <v>☆</v>
      </c>
      <c r="C47" s="709"/>
      <c r="D47" s="710"/>
      <c r="E47" s="443">
        <v>2.54</v>
      </c>
      <c r="F47" s="327">
        <v>3.69</v>
      </c>
      <c r="G47" s="120">
        <f t="shared" si="0"/>
        <v>1.1499999999999999</v>
      </c>
      <c r="H47" s="731"/>
      <c r="I47" s="732"/>
      <c r="J47" s="732"/>
      <c r="K47" s="732"/>
      <c r="L47" s="733"/>
      <c r="M47" s="194"/>
      <c r="N47" s="195"/>
      <c r="O47" s="113" t="s">
        <v>85</v>
      </c>
    </row>
    <row r="48" spans="1:16" ht="61.2" customHeight="1" thickBot="1">
      <c r="A48" s="196" t="s">
        <v>86</v>
      </c>
      <c r="B48" s="708" t="str">
        <f t="shared" si="2"/>
        <v>☆</v>
      </c>
      <c r="C48" s="709"/>
      <c r="D48" s="710"/>
      <c r="E48" s="443">
        <v>2.33</v>
      </c>
      <c r="F48" s="443">
        <v>2.7</v>
      </c>
      <c r="G48" s="120">
        <f t="shared" si="0"/>
        <v>0.37000000000000011</v>
      </c>
      <c r="H48" s="753" t="s">
        <v>235</v>
      </c>
      <c r="I48" s="754"/>
      <c r="J48" s="754"/>
      <c r="K48" s="754"/>
      <c r="L48" s="755"/>
      <c r="M48" s="596" t="s">
        <v>236</v>
      </c>
      <c r="N48" s="597">
        <v>45982</v>
      </c>
      <c r="O48" s="113" t="s">
        <v>86</v>
      </c>
    </row>
    <row r="49" spans="1:15" ht="61.2" customHeight="1" thickBot="1">
      <c r="A49" s="196" t="s">
        <v>87</v>
      </c>
      <c r="B49" s="708" t="str">
        <f t="shared" si="2"/>
        <v>☆</v>
      </c>
      <c r="C49" s="709"/>
      <c r="D49" s="710"/>
      <c r="E49" s="443">
        <v>2.98</v>
      </c>
      <c r="F49" s="327">
        <v>3.74</v>
      </c>
      <c r="G49" s="120">
        <f t="shared" si="0"/>
        <v>0.76000000000000023</v>
      </c>
      <c r="H49" s="744"/>
      <c r="I49" s="726"/>
      <c r="J49" s="726"/>
      <c r="K49" s="726"/>
      <c r="L49" s="727"/>
      <c r="M49" s="445"/>
      <c r="N49" s="446"/>
      <c r="O49" s="113" t="s">
        <v>87</v>
      </c>
    </row>
    <row r="50" spans="1:15" ht="75.599999999999994" customHeight="1" thickBot="1">
      <c r="A50" s="196" t="s">
        <v>88</v>
      </c>
      <c r="B50" s="708" t="str">
        <f t="shared" si="2"/>
        <v>☆</v>
      </c>
      <c r="C50" s="709"/>
      <c r="D50" s="710"/>
      <c r="E50" s="327">
        <v>3.24</v>
      </c>
      <c r="F50" s="327">
        <v>3.44</v>
      </c>
      <c r="G50" s="120">
        <f t="shared" si="0"/>
        <v>0.19999999999999973</v>
      </c>
      <c r="H50" s="750"/>
      <c r="I50" s="751"/>
      <c r="J50" s="751"/>
      <c r="K50" s="751"/>
      <c r="L50" s="752"/>
      <c r="M50" s="445"/>
      <c r="N50" s="463"/>
      <c r="O50" s="113" t="s">
        <v>88</v>
      </c>
    </row>
    <row r="51" spans="1:15" ht="61.2" customHeight="1" thickBot="1">
      <c r="A51" s="196" t="s">
        <v>89</v>
      </c>
      <c r="B51" s="708" t="str">
        <f t="shared" si="2"/>
        <v>☆</v>
      </c>
      <c r="C51" s="709"/>
      <c r="D51" s="710"/>
      <c r="E51" s="443">
        <v>2.83</v>
      </c>
      <c r="F51" s="327">
        <v>3.54</v>
      </c>
      <c r="G51" s="120">
        <f t="shared" si="0"/>
        <v>0.71</v>
      </c>
      <c r="H51" s="731"/>
      <c r="I51" s="732"/>
      <c r="J51" s="732"/>
      <c r="K51" s="732"/>
      <c r="L51" s="733"/>
      <c r="M51" s="194"/>
      <c r="N51" s="195"/>
      <c r="O51" s="113" t="s">
        <v>89</v>
      </c>
    </row>
    <row r="52" spans="1:15" ht="61.2" customHeight="1" thickBot="1">
      <c r="A52" s="196" t="s">
        <v>90</v>
      </c>
      <c r="B52" s="708" t="str">
        <f t="shared" si="2"/>
        <v>☆</v>
      </c>
      <c r="C52" s="709"/>
      <c r="D52" s="710"/>
      <c r="E52" s="443">
        <v>1.63</v>
      </c>
      <c r="F52" s="443">
        <v>2.2200000000000002</v>
      </c>
      <c r="G52" s="120">
        <f t="shared" si="0"/>
        <v>0.5900000000000003</v>
      </c>
      <c r="H52" s="711"/>
      <c r="I52" s="712"/>
      <c r="J52" s="712"/>
      <c r="K52" s="712"/>
      <c r="L52" s="713"/>
      <c r="M52" s="194"/>
      <c r="N52" s="195"/>
      <c r="O52" s="113" t="s">
        <v>90</v>
      </c>
    </row>
    <row r="53" spans="1:15" ht="61.2" customHeight="1" thickBot="1">
      <c r="A53" s="196" t="s">
        <v>91</v>
      </c>
      <c r="B53" s="708" t="str">
        <f t="shared" si="2"/>
        <v>☆</v>
      </c>
      <c r="C53" s="709"/>
      <c r="D53" s="710"/>
      <c r="E53" s="327">
        <v>3.26</v>
      </c>
      <c r="F53" s="327">
        <v>3.58</v>
      </c>
      <c r="G53" s="120">
        <f t="shared" si="0"/>
        <v>0.32000000000000028</v>
      </c>
      <c r="H53" s="756" t="s">
        <v>233</v>
      </c>
      <c r="I53" s="757"/>
      <c r="J53" s="757"/>
      <c r="K53" s="757"/>
      <c r="L53" s="758"/>
      <c r="M53" s="594" t="s">
        <v>234</v>
      </c>
      <c r="N53" s="595">
        <v>45983</v>
      </c>
      <c r="O53" s="113" t="s">
        <v>91</v>
      </c>
    </row>
    <row r="54" spans="1:15" ht="61.2" customHeight="1" thickBot="1">
      <c r="A54" s="196" t="s">
        <v>92</v>
      </c>
      <c r="B54" s="708" t="str">
        <f t="shared" si="2"/>
        <v>☆</v>
      </c>
      <c r="C54" s="709"/>
      <c r="D54" s="710"/>
      <c r="E54" s="327">
        <v>3.27</v>
      </c>
      <c r="F54" s="327">
        <v>4</v>
      </c>
      <c r="G54" s="120">
        <f t="shared" si="0"/>
        <v>0.73</v>
      </c>
      <c r="H54" s="731"/>
      <c r="I54" s="732"/>
      <c r="J54" s="732"/>
      <c r="K54" s="732"/>
      <c r="L54" s="733"/>
      <c r="M54" s="194"/>
      <c r="N54" s="195"/>
      <c r="O54" s="113" t="s">
        <v>92</v>
      </c>
    </row>
    <row r="55" spans="1:15" ht="61.2" customHeight="1" thickBot="1">
      <c r="A55" s="196" t="s">
        <v>93</v>
      </c>
      <c r="B55" s="708" t="str">
        <f t="shared" si="2"/>
        <v>☆</v>
      </c>
      <c r="C55" s="709"/>
      <c r="D55" s="710"/>
      <c r="E55" s="443">
        <v>2.4300000000000002</v>
      </c>
      <c r="F55" s="443">
        <v>2.75</v>
      </c>
      <c r="G55" s="120">
        <f t="shared" si="0"/>
        <v>0.31999999999999984</v>
      </c>
      <c r="H55" s="744"/>
      <c r="I55" s="726"/>
      <c r="J55" s="726"/>
      <c r="K55" s="726"/>
      <c r="L55" s="727"/>
      <c r="M55" s="445"/>
      <c r="N55" s="446"/>
      <c r="O55" s="113" t="s">
        <v>93</v>
      </c>
    </row>
    <row r="56" spans="1:15" ht="73.2" customHeight="1" thickBot="1">
      <c r="A56" s="196" t="s">
        <v>94</v>
      </c>
      <c r="B56" s="708" t="str">
        <f t="shared" si="2"/>
        <v>☆☆</v>
      </c>
      <c r="C56" s="709"/>
      <c r="D56" s="710"/>
      <c r="E56" s="443">
        <v>2.75</v>
      </c>
      <c r="F56" s="327">
        <v>4.16</v>
      </c>
      <c r="G56" s="120">
        <f t="shared" si="0"/>
        <v>1.4100000000000001</v>
      </c>
      <c r="H56" s="734"/>
      <c r="I56" s="732"/>
      <c r="J56" s="732"/>
      <c r="K56" s="732"/>
      <c r="L56" s="733"/>
      <c r="M56" s="194"/>
      <c r="N56" s="195"/>
      <c r="O56" s="113" t="s">
        <v>94</v>
      </c>
    </row>
    <row r="57" spans="1:15" ht="61.2" customHeight="1" thickBot="1">
      <c r="A57" s="196" t="s">
        <v>95</v>
      </c>
      <c r="B57" s="708" t="str">
        <f t="shared" si="2"/>
        <v>☆</v>
      </c>
      <c r="C57" s="709"/>
      <c r="D57" s="710"/>
      <c r="E57" s="327">
        <v>3.7</v>
      </c>
      <c r="F57" s="327">
        <v>3.83</v>
      </c>
      <c r="G57" s="120">
        <f t="shared" si="0"/>
        <v>0.12999999999999989</v>
      </c>
      <c r="H57" s="734"/>
      <c r="I57" s="732"/>
      <c r="J57" s="732"/>
      <c r="K57" s="732"/>
      <c r="L57" s="733"/>
      <c r="M57" s="194"/>
      <c r="N57" s="195"/>
      <c r="O57" s="113" t="s">
        <v>95</v>
      </c>
    </row>
    <row r="58" spans="1:15" ht="61.2" customHeight="1" thickBot="1">
      <c r="A58" s="196" t="s">
        <v>96</v>
      </c>
      <c r="B58" s="708" t="b">
        <f t="shared" si="2"/>
        <v>0</v>
      </c>
      <c r="C58" s="709"/>
      <c r="D58" s="710"/>
      <c r="E58" s="443">
        <v>1.9</v>
      </c>
      <c r="F58" s="443">
        <v>1.9</v>
      </c>
      <c r="G58" s="120">
        <f t="shared" si="0"/>
        <v>0</v>
      </c>
      <c r="H58" s="731"/>
      <c r="I58" s="732"/>
      <c r="J58" s="732"/>
      <c r="K58" s="732"/>
      <c r="L58" s="733"/>
      <c r="M58" s="194"/>
      <c r="N58" s="195"/>
      <c r="O58" s="113" t="s">
        <v>96</v>
      </c>
    </row>
    <row r="59" spans="1:15" ht="61.2" customHeight="1" thickBot="1">
      <c r="A59" s="196" t="s">
        <v>97</v>
      </c>
      <c r="B59" s="708" t="str">
        <f t="shared" si="2"/>
        <v>☆☆</v>
      </c>
      <c r="C59" s="709"/>
      <c r="D59" s="710"/>
      <c r="E59" s="443">
        <v>2.27</v>
      </c>
      <c r="F59" s="327">
        <v>4.46</v>
      </c>
      <c r="G59" s="120">
        <f t="shared" si="0"/>
        <v>2.19</v>
      </c>
      <c r="H59" s="731"/>
      <c r="I59" s="732"/>
      <c r="J59" s="732"/>
      <c r="K59" s="732"/>
      <c r="L59" s="733"/>
      <c r="M59" s="194"/>
      <c r="N59" s="195"/>
      <c r="O59" s="113" t="s">
        <v>97</v>
      </c>
    </row>
    <row r="60" spans="1:15" ht="61.2" customHeight="1" thickBot="1">
      <c r="A60" s="196" t="s">
        <v>98</v>
      </c>
      <c r="B60" s="708" t="str">
        <f t="shared" si="2"/>
        <v>☆</v>
      </c>
      <c r="C60" s="709"/>
      <c r="D60" s="710"/>
      <c r="E60" s="327">
        <v>3.7</v>
      </c>
      <c r="F60" s="327">
        <v>4.63</v>
      </c>
      <c r="G60" s="120">
        <f t="shared" si="0"/>
        <v>0.92999999999999972</v>
      </c>
      <c r="H60" s="734"/>
      <c r="I60" s="732"/>
      <c r="J60" s="732"/>
      <c r="K60" s="732"/>
      <c r="L60" s="733"/>
      <c r="M60" s="194"/>
      <c r="N60" s="195"/>
      <c r="O60" s="113" t="s">
        <v>98</v>
      </c>
    </row>
    <row r="61" spans="1:15" ht="61.2" customHeight="1" thickBot="1">
      <c r="A61" s="196" t="s">
        <v>99</v>
      </c>
      <c r="B61" s="708" t="str">
        <f t="shared" si="2"/>
        <v>☆</v>
      </c>
      <c r="C61" s="709"/>
      <c r="D61" s="710"/>
      <c r="E61" s="443">
        <v>1.65</v>
      </c>
      <c r="F61" s="443">
        <v>2.5</v>
      </c>
      <c r="G61" s="120">
        <f t="shared" si="0"/>
        <v>0.85000000000000009</v>
      </c>
      <c r="H61" s="802" t="s">
        <v>237</v>
      </c>
      <c r="I61" s="803"/>
      <c r="J61" s="803"/>
      <c r="K61" s="803"/>
      <c r="L61" s="804"/>
      <c r="M61" s="598">
        <v>45981</v>
      </c>
      <c r="N61" s="599" t="s">
        <v>238</v>
      </c>
      <c r="O61" s="113" t="s">
        <v>99</v>
      </c>
    </row>
    <row r="62" spans="1:15" ht="69" customHeight="1" thickBot="1">
      <c r="A62" s="196" t="s">
        <v>100</v>
      </c>
      <c r="B62" s="708" t="str">
        <f t="shared" si="2"/>
        <v>☆</v>
      </c>
      <c r="C62" s="709"/>
      <c r="D62" s="710"/>
      <c r="E62" s="327">
        <v>4.4400000000000004</v>
      </c>
      <c r="F62" s="327">
        <v>5.04</v>
      </c>
      <c r="G62" s="120">
        <f t="shared" si="0"/>
        <v>0.59999999999999964</v>
      </c>
      <c r="H62" s="805"/>
      <c r="I62" s="742"/>
      <c r="J62" s="742"/>
      <c r="K62" s="742"/>
      <c r="L62" s="743"/>
      <c r="M62" s="194"/>
      <c r="N62" s="463"/>
      <c r="O62" s="113" t="s">
        <v>100</v>
      </c>
    </row>
    <row r="63" spans="1:15" ht="61.2" customHeight="1" thickBot="1">
      <c r="A63" s="196" t="s">
        <v>101</v>
      </c>
      <c r="B63" s="708" t="str">
        <f t="shared" si="2"/>
        <v>★</v>
      </c>
      <c r="C63" s="709"/>
      <c r="D63" s="710"/>
      <c r="E63" s="327">
        <v>3.25</v>
      </c>
      <c r="F63" s="443">
        <v>2.75</v>
      </c>
      <c r="G63" s="120">
        <f t="shared" si="0"/>
        <v>-0.5</v>
      </c>
      <c r="H63" s="806"/>
      <c r="I63" s="807"/>
      <c r="J63" s="807"/>
      <c r="K63" s="807"/>
      <c r="L63" s="808"/>
      <c r="M63" s="194"/>
      <c r="N63" s="446"/>
      <c r="O63" s="113" t="s">
        <v>101</v>
      </c>
    </row>
    <row r="64" spans="1:15" ht="61.2" customHeight="1" thickBot="1">
      <c r="A64" s="196" t="s">
        <v>102</v>
      </c>
      <c r="B64" s="708" t="str">
        <f t="shared" si="2"/>
        <v>☆</v>
      </c>
      <c r="C64" s="709"/>
      <c r="D64" s="710"/>
      <c r="E64" s="443">
        <v>2.3199999999999998</v>
      </c>
      <c r="F64" s="443">
        <v>2.71</v>
      </c>
      <c r="G64" s="120">
        <f t="shared" si="0"/>
        <v>0.39000000000000012</v>
      </c>
      <c r="H64" s="750"/>
      <c r="I64" s="751"/>
      <c r="J64" s="751"/>
      <c r="K64" s="751"/>
      <c r="L64" s="752"/>
      <c r="M64" s="445"/>
      <c r="N64" s="446"/>
      <c r="O64" s="113" t="s">
        <v>102</v>
      </c>
    </row>
    <row r="65" spans="1:18" ht="61.2" customHeight="1" thickBot="1">
      <c r="A65" s="196" t="s">
        <v>103</v>
      </c>
      <c r="B65" s="708" t="str">
        <f t="shared" si="2"/>
        <v>☆</v>
      </c>
      <c r="C65" s="709"/>
      <c r="D65" s="710"/>
      <c r="E65" s="327">
        <v>3.75</v>
      </c>
      <c r="F65" s="327">
        <v>4.4000000000000004</v>
      </c>
      <c r="G65" s="120">
        <f t="shared" si="0"/>
        <v>0.65000000000000036</v>
      </c>
      <c r="H65" s="750"/>
      <c r="I65" s="751"/>
      <c r="J65" s="751"/>
      <c r="K65" s="751"/>
      <c r="L65" s="752"/>
      <c r="M65" s="442"/>
      <c r="N65" s="446"/>
      <c r="O65" s="113" t="s">
        <v>103</v>
      </c>
    </row>
    <row r="66" spans="1:18" ht="61.2" customHeight="1" thickBot="1">
      <c r="A66" s="196" t="s">
        <v>104</v>
      </c>
      <c r="B66" s="708" t="str">
        <f t="shared" si="2"/>
        <v>★</v>
      </c>
      <c r="C66" s="709"/>
      <c r="D66" s="710"/>
      <c r="E66" s="328">
        <v>9.2799999999999994</v>
      </c>
      <c r="F66" s="328">
        <v>8.39</v>
      </c>
      <c r="G66" s="120">
        <f t="shared" si="0"/>
        <v>-0.88999999999999879</v>
      </c>
      <c r="H66" s="734"/>
      <c r="I66" s="732"/>
      <c r="J66" s="732"/>
      <c r="K66" s="732"/>
      <c r="L66" s="733"/>
      <c r="M66" s="194"/>
      <c r="N66" s="195"/>
      <c r="O66" s="113" t="s">
        <v>104</v>
      </c>
    </row>
    <row r="67" spans="1:18" ht="61.2" customHeight="1" thickBot="1">
      <c r="A67" s="196" t="s">
        <v>105</v>
      </c>
      <c r="B67" s="708" t="b">
        <f t="shared" si="2"/>
        <v>0</v>
      </c>
      <c r="C67" s="709"/>
      <c r="D67" s="710"/>
      <c r="E67" s="328">
        <v>7.8</v>
      </c>
      <c r="F67" s="328">
        <v>6.4</v>
      </c>
      <c r="G67" s="120">
        <f t="shared" si="0"/>
        <v>-1.3999999999999995</v>
      </c>
      <c r="H67" s="734"/>
      <c r="I67" s="732"/>
      <c r="J67" s="732"/>
      <c r="K67" s="732"/>
      <c r="L67" s="733"/>
      <c r="M67" s="194"/>
      <c r="N67" s="195"/>
      <c r="O67" s="113" t="s">
        <v>105</v>
      </c>
    </row>
    <row r="68" spans="1:18" ht="61.2" customHeight="1" thickBot="1">
      <c r="A68" s="201" t="s">
        <v>106</v>
      </c>
      <c r="B68" s="708" t="str">
        <f t="shared" si="2"/>
        <v>☆</v>
      </c>
      <c r="C68" s="709"/>
      <c r="D68" s="710"/>
      <c r="E68" s="327">
        <v>3.52</v>
      </c>
      <c r="F68" s="327">
        <v>4.6500000000000004</v>
      </c>
      <c r="G68" s="120">
        <f t="shared" si="0"/>
        <v>1.1300000000000003</v>
      </c>
      <c r="H68" s="731" t="s">
        <v>221</v>
      </c>
      <c r="I68" s="732"/>
      <c r="J68" s="732"/>
      <c r="K68" s="732"/>
      <c r="L68" s="733"/>
      <c r="M68" s="194" t="s">
        <v>222</v>
      </c>
      <c r="N68" s="195">
        <v>45972</v>
      </c>
      <c r="O68" s="113" t="s">
        <v>106</v>
      </c>
    </row>
    <row r="69" spans="1:18" ht="61.2" customHeight="1" thickBot="1">
      <c r="A69" s="198" t="s">
        <v>107</v>
      </c>
      <c r="B69" s="708" t="str">
        <f t="shared" si="2"/>
        <v>☆</v>
      </c>
      <c r="C69" s="709"/>
      <c r="D69" s="710"/>
      <c r="E69" s="444">
        <v>2.84</v>
      </c>
      <c r="F69" s="337">
        <v>3.92</v>
      </c>
      <c r="G69" s="120">
        <f t="shared" si="0"/>
        <v>1.08</v>
      </c>
      <c r="H69" s="799" t="s">
        <v>217</v>
      </c>
      <c r="I69" s="800"/>
      <c r="J69" s="800"/>
      <c r="K69" s="800"/>
      <c r="L69" s="801"/>
      <c r="M69" s="194" t="s">
        <v>218</v>
      </c>
      <c r="N69" s="195">
        <v>45974</v>
      </c>
      <c r="O69" s="113" t="s">
        <v>107</v>
      </c>
    </row>
    <row r="70" spans="1:18" ht="61.2" customHeight="1" thickBot="1">
      <c r="A70" s="315" t="s">
        <v>108</v>
      </c>
      <c r="B70" s="708" t="str">
        <f t="shared" si="2"/>
        <v>☆</v>
      </c>
      <c r="C70" s="709"/>
      <c r="D70" s="710"/>
      <c r="E70" s="327">
        <v>3.4</v>
      </c>
      <c r="F70" s="327">
        <v>3.98</v>
      </c>
      <c r="G70" s="316">
        <f>F70-E70</f>
        <v>0.58000000000000007</v>
      </c>
      <c r="H70" s="789"/>
      <c r="I70" s="790"/>
      <c r="J70" s="790"/>
      <c r="K70" s="790"/>
      <c r="L70" s="791"/>
      <c r="M70" s="203"/>
      <c r="N70" s="317"/>
      <c r="O70" s="113"/>
    </row>
    <row r="71" spans="1:18" ht="42.75" customHeight="1" thickBot="1">
      <c r="A71" s="92"/>
      <c r="B71" s="92"/>
      <c r="C71" s="92"/>
      <c r="D71" s="92"/>
      <c r="E71" s="792"/>
      <c r="F71" s="792"/>
      <c r="G71" s="792"/>
      <c r="H71" s="792"/>
      <c r="I71" s="792"/>
      <c r="J71" s="792"/>
      <c r="K71" s="792"/>
      <c r="L71" s="792"/>
      <c r="M71" s="23">
        <f>COUNTIF(E24:E70,"&gt;=10")</f>
        <v>0</v>
      </c>
      <c r="N71" s="23">
        <f>COUNTIF(F24:F70,"&gt;=10")</f>
        <v>0</v>
      </c>
      <c r="O71" s="23" t="s">
        <v>3</v>
      </c>
    </row>
    <row r="72" spans="1:18" ht="36.75" customHeight="1" thickBot="1">
      <c r="A72" s="204" t="s">
        <v>17</v>
      </c>
      <c r="B72" s="205"/>
      <c r="C72" s="278"/>
      <c r="D72" s="278"/>
      <c r="E72" s="793" t="s">
        <v>109</v>
      </c>
      <c r="F72" s="793"/>
      <c r="G72" s="793"/>
      <c r="H72" s="493" t="s">
        <v>211</v>
      </c>
      <c r="I72" s="494"/>
      <c r="J72" s="278"/>
      <c r="K72" s="206"/>
      <c r="L72" s="206"/>
      <c r="M72" s="207"/>
      <c r="N72" s="208"/>
    </row>
    <row r="73" spans="1:18" ht="36.75" customHeight="1" thickBot="1">
      <c r="A73" s="31"/>
      <c r="B73" s="453"/>
      <c r="C73" s="796" t="s">
        <v>110</v>
      </c>
      <c r="D73" s="797"/>
      <c r="E73" s="797"/>
      <c r="F73" s="798"/>
      <c r="G73" s="209">
        <f>+F70</f>
        <v>3.98</v>
      </c>
      <c r="H73" s="210" t="s">
        <v>111</v>
      </c>
      <c r="I73" s="794">
        <f>+G70</f>
        <v>0.58000000000000007</v>
      </c>
      <c r="J73" s="795"/>
      <c r="K73" s="94"/>
      <c r="L73" s="94"/>
      <c r="M73" s="95"/>
      <c r="N73" s="32"/>
    </row>
    <row r="74" spans="1:18" ht="36.75" customHeight="1" thickBot="1">
      <c r="A74" s="31"/>
      <c r="B74" s="93"/>
      <c r="C74" s="759" t="s">
        <v>112</v>
      </c>
      <c r="D74" s="760"/>
      <c r="E74" s="760"/>
      <c r="F74" s="761"/>
      <c r="G74" s="211">
        <f>+F35</f>
        <v>5.41</v>
      </c>
      <c r="H74" s="212" t="s">
        <v>113</v>
      </c>
      <c r="I74" s="762">
        <f>+G35</f>
        <v>1.1400000000000006</v>
      </c>
      <c r="J74" s="763"/>
      <c r="K74" s="94"/>
      <c r="L74" s="94"/>
      <c r="M74" s="95"/>
      <c r="N74" s="32"/>
      <c r="R74" s="213" t="s">
        <v>17</v>
      </c>
    </row>
    <row r="75" spans="1:18" ht="36.75" customHeight="1" thickBot="1">
      <c r="A75" s="31"/>
      <c r="B75" s="93"/>
      <c r="C75" s="764" t="s">
        <v>114</v>
      </c>
      <c r="D75" s="765"/>
      <c r="E75" s="765"/>
      <c r="F75" s="214" t="str">
        <f>VLOOKUP(G75,F:P,10,0)</f>
        <v>大分県</v>
      </c>
      <c r="G75" s="215">
        <f>MAX(F23:F69)</f>
        <v>8.39</v>
      </c>
      <c r="H75" s="766" t="s">
        <v>115</v>
      </c>
      <c r="I75" s="767"/>
      <c r="J75" s="767"/>
      <c r="K75" s="216">
        <f>+N71</f>
        <v>0</v>
      </c>
      <c r="L75" s="217" t="s">
        <v>116</v>
      </c>
      <c r="M75" s="313">
        <f>N71-M71</f>
        <v>0</v>
      </c>
      <c r="N75" s="32"/>
      <c r="R75" s="106"/>
    </row>
    <row r="76" spans="1:18" ht="36.75" customHeight="1" thickBot="1">
      <c r="A76" s="33"/>
      <c r="B76" s="34"/>
      <c r="C76" s="34"/>
      <c r="D76" s="34"/>
      <c r="E76" s="34"/>
      <c r="F76" s="34"/>
      <c r="G76" s="34"/>
      <c r="H76" s="34"/>
      <c r="I76" s="34"/>
      <c r="J76" s="34"/>
      <c r="K76" s="35"/>
      <c r="L76" s="35"/>
      <c r="M76" s="36"/>
      <c r="N76" s="37"/>
      <c r="R76" s="106"/>
    </row>
    <row r="77" spans="1:18" ht="30.75" customHeight="1">
      <c r="A77" s="47"/>
      <c r="B77" s="47"/>
      <c r="C77" s="47"/>
      <c r="D77" s="47"/>
      <c r="E77" s="47"/>
      <c r="F77" s="47"/>
      <c r="G77" s="47"/>
      <c r="H77" s="47"/>
      <c r="I77" s="47"/>
      <c r="J77" s="47"/>
      <c r="K77" s="96"/>
      <c r="L77" s="96"/>
      <c r="M77" s="97"/>
      <c r="N77" s="98"/>
      <c r="R77" s="107"/>
    </row>
    <row r="78" spans="1:18" ht="30.75" customHeight="1" thickBot="1">
      <c r="A78" s="99"/>
      <c r="B78" s="99"/>
      <c r="C78" s="99"/>
      <c r="D78" s="99"/>
      <c r="E78" s="99"/>
      <c r="F78" s="99"/>
      <c r="G78" s="99"/>
      <c r="H78" s="99"/>
      <c r="I78" s="99"/>
      <c r="J78" s="99"/>
      <c r="K78" s="100"/>
      <c r="L78" s="100"/>
      <c r="M78" s="179"/>
      <c r="N78" s="99"/>
    </row>
    <row r="79" spans="1:18" ht="24.75" customHeight="1" thickTop="1">
      <c r="A79" s="768">
        <v>2</v>
      </c>
      <c r="B79" s="771" t="s">
        <v>209</v>
      </c>
      <c r="C79" s="772"/>
      <c r="D79" s="772"/>
      <c r="E79" s="772"/>
      <c r="F79" s="773"/>
      <c r="G79" s="780" t="s">
        <v>210</v>
      </c>
      <c r="H79" s="781"/>
      <c r="I79" s="781"/>
      <c r="J79" s="781"/>
      <c r="K79" s="781"/>
      <c r="L79" s="781"/>
      <c r="M79" s="781"/>
      <c r="N79" s="782"/>
    </row>
    <row r="80" spans="1:18" ht="24.75" customHeight="1">
      <c r="A80" s="769"/>
      <c r="B80" s="774"/>
      <c r="C80" s="775"/>
      <c r="D80" s="775"/>
      <c r="E80" s="775"/>
      <c r="F80" s="776"/>
      <c r="G80" s="783"/>
      <c r="H80" s="784"/>
      <c r="I80" s="784"/>
      <c r="J80" s="784"/>
      <c r="K80" s="784"/>
      <c r="L80" s="784"/>
      <c r="M80" s="784"/>
      <c r="N80" s="785"/>
      <c r="O80" s="101" t="s">
        <v>3</v>
      </c>
      <c r="P80" s="101"/>
    </row>
    <row r="81" spans="1:16" ht="24.75" customHeight="1">
      <c r="A81" s="769"/>
      <c r="B81" s="774"/>
      <c r="C81" s="775"/>
      <c r="D81" s="775"/>
      <c r="E81" s="775"/>
      <c r="F81" s="776"/>
      <c r="G81" s="783"/>
      <c r="H81" s="784"/>
      <c r="I81" s="784"/>
      <c r="J81" s="784"/>
      <c r="K81" s="784"/>
      <c r="L81" s="784"/>
      <c r="M81" s="784"/>
      <c r="N81" s="785"/>
      <c r="O81" s="101" t="s">
        <v>17</v>
      </c>
      <c r="P81" s="101" t="s">
        <v>117</v>
      </c>
    </row>
    <row r="82" spans="1:16" ht="24.75" customHeight="1">
      <c r="A82" s="769"/>
      <c r="B82" s="774"/>
      <c r="C82" s="775"/>
      <c r="D82" s="775"/>
      <c r="E82" s="775"/>
      <c r="F82" s="776"/>
      <c r="G82" s="783"/>
      <c r="H82" s="784"/>
      <c r="I82" s="784"/>
      <c r="J82" s="784"/>
      <c r="K82" s="784"/>
      <c r="L82" s="784"/>
      <c r="M82" s="784"/>
      <c r="N82" s="785"/>
      <c r="O82" s="102"/>
      <c r="P82" s="101"/>
    </row>
    <row r="83" spans="1:16" ht="46.2" customHeight="1" thickBot="1">
      <c r="A83" s="770"/>
      <c r="B83" s="777"/>
      <c r="C83" s="778"/>
      <c r="D83" s="778"/>
      <c r="E83" s="778"/>
      <c r="F83" s="779"/>
      <c r="G83" s="786"/>
      <c r="H83" s="787"/>
      <c r="I83" s="787"/>
      <c r="J83" s="787"/>
      <c r="K83" s="787"/>
      <c r="L83" s="787"/>
      <c r="M83" s="787"/>
      <c r="N83" s="788"/>
    </row>
    <row r="84" spans="1:16" ht="13.8" thickTop="1"/>
    <row r="87" spans="1:16">
      <c r="B87" s="22" t="s">
        <v>21</v>
      </c>
    </row>
  </sheetData>
  <sheetProtection formatCells="0" formatColumns="0" formatRows="0" insertColumns="0" insertRows="0" insertHyperlinks="0" deleteColumns="0" deleteRows="0" sort="0" autoFilter="0" pivotTables="0"/>
  <autoFilter ref="A22:G75" xr:uid="{00000000-0009-0000-0000-000002000000}">
    <filterColumn colId="1" showButton="0"/>
    <filterColumn colId="2" showButton="0"/>
  </autoFilter>
  <mergeCells count="120">
    <mergeCell ref="B58:D58"/>
    <mergeCell ref="H57:L57"/>
    <mergeCell ref="B59:D59"/>
    <mergeCell ref="H59:L59"/>
    <mergeCell ref="H60:L60"/>
    <mergeCell ref="B67:D67"/>
    <mergeCell ref="H67:L67"/>
    <mergeCell ref="B68:D68"/>
    <mergeCell ref="H68:L68"/>
    <mergeCell ref="B60:D60"/>
    <mergeCell ref="H58:L58"/>
    <mergeCell ref="H66:L66"/>
    <mergeCell ref="B69:D69"/>
    <mergeCell ref="H69:L69"/>
    <mergeCell ref="B64:D64"/>
    <mergeCell ref="H64:L64"/>
    <mergeCell ref="B65:D65"/>
    <mergeCell ref="B66:D66"/>
    <mergeCell ref="H65:L65"/>
    <mergeCell ref="B61:D61"/>
    <mergeCell ref="H61:L61"/>
    <mergeCell ref="B62:D62"/>
    <mergeCell ref="H62:L62"/>
    <mergeCell ref="B63:D63"/>
    <mergeCell ref="H63:L63"/>
    <mergeCell ref="C74:F74"/>
    <mergeCell ref="I74:J74"/>
    <mergeCell ref="C75:E75"/>
    <mergeCell ref="H75:J75"/>
    <mergeCell ref="A79:A83"/>
    <mergeCell ref="B79:F83"/>
    <mergeCell ref="G79:N83"/>
    <mergeCell ref="B70:D70"/>
    <mergeCell ref="H70:L70"/>
    <mergeCell ref="E71:L71"/>
    <mergeCell ref="E72:G72"/>
    <mergeCell ref="I73:J73"/>
    <mergeCell ref="C73:F73"/>
    <mergeCell ref="B55:D55"/>
    <mergeCell ref="H55:L55"/>
    <mergeCell ref="B56:D56"/>
    <mergeCell ref="H56:L56"/>
    <mergeCell ref="B57:D57"/>
    <mergeCell ref="B52:D52"/>
    <mergeCell ref="H52:L52"/>
    <mergeCell ref="B53:D53"/>
    <mergeCell ref="H53:L53"/>
    <mergeCell ref="B54:D54"/>
    <mergeCell ref="H54:L54"/>
    <mergeCell ref="B50:D50"/>
    <mergeCell ref="H50:L50"/>
    <mergeCell ref="B51:D51"/>
    <mergeCell ref="H51:L51"/>
    <mergeCell ref="B46:D46"/>
    <mergeCell ref="H46:L46"/>
    <mergeCell ref="B47:D47"/>
    <mergeCell ref="H47:L47"/>
    <mergeCell ref="B48:D48"/>
    <mergeCell ref="H48:L48"/>
    <mergeCell ref="B45:D45"/>
    <mergeCell ref="H45:L45"/>
    <mergeCell ref="B40:D40"/>
    <mergeCell ref="H40:L40"/>
    <mergeCell ref="B41:D41"/>
    <mergeCell ref="H42:L42"/>
    <mergeCell ref="B42:D42"/>
    <mergeCell ref="B49:D49"/>
    <mergeCell ref="H49:L49"/>
    <mergeCell ref="H41:L41"/>
    <mergeCell ref="B39:D39"/>
    <mergeCell ref="H39:L39"/>
    <mergeCell ref="H35:L35"/>
    <mergeCell ref="B36:D36"/>
    <mergeCell ref="H36:L36"/>
    <mergeCell ref="B43:D43"/>
    <mergeCell ref="H43:L43"/>
    <mergeCell ref="H44:L44"/>
    <mergeCell ref="B35:D35"/>
    <mergeCell ref="B44:D44"/>
    <mergeCell ref="H33:L33"/>
    <mergeCell ref="B29:D29"/>
    <mergeCell ref="H29:L29"/>
    <mergeCell ref="B30:D30"/>
    <mergeCell ref="H30:L30"/>
    <mergeCell ref="B37:D37"/>
    <mergeCell ref="H37:L37"/>
    <mergeCell ref="B38:D38"/>
    <mergeCell ref="H38:L38"/>
    <mergeCell ref="B34:D34"/>
    <mergeCell ref="H34:L34"/>
    <mergeCell ref="B31:D31"/>
    <mergeCell ref="H31:L31"/>
    <mergeCell ref="B32:D32"/>
    <mergeCell ref="H32:L32"/>
    <mergeCell ref="B33:D33"/>
    <mergeCell ref="B28:D28"/>
    <mergeCell ref="H28:L28"/>
    <mergeCell ref="B25:D25"/>
    <mergeCell ref="H25:L25"/>
    <mergeCell ref="H21:L21"/>
    <mergeCell ref="B22:D22"/>
    <mergeCell ref="H22:L22"/>
    <mergeCell ref="H23:L23"/>
    <mergeCell ref="B24:D24"/>
    <mergeCell ref="H24:L24"/>
    <mergeCell ref="B23:D23"/>
    <mergeCell ref="B26:D26"/>
    <mergeCell ref="H26:L26"/>
    <mergeCell ref="B27:D27"/>
    <mergeCell ref="H27:L27"/>
    <mergeCell ref="F3:G16"/>
    <mergeCell ref="I2:M2"/>
    <mergeCell ref="A17:C17"/>
    <mergeCell ref="F17:G17"/>
    <mergeCell ref="A18:C18"/>
    <mergeCell ref="F18:G18"/>
    <mergeCell ref="A19:G19"/>
    <mergeCell ref="B21:C21"/>
    <mergeCell ref="E21:F21"/>
    <mergeCell ref="A3:C16"/>
  </mergeCells>
  <phoneticPr fontId="81"/>
  <conditionalFormatting sqref="G23:G70">
    <cfRule type="cellIs" dxfId="5" priority="1" stopIfTrue="1" operator="between">
      <formula>10.1</formula>
      <formula>20</formula>
    </cfRule>
    <cfRule type="cellIs" dxfId="4" priority="2" stopIfTrue="1" operator="between">
      <formula>1.01</formula>
      <formula>10</formula>
    </cfRule>
    <cfRule type="cellIs" dxfId="3" priority="3" stopIfTrue="1" operator="between">
      <formula>0.01</formula>
      <formula>1</formula>
    </cfRule>
  </conditionalFormatting>
  <conditionalFormatting sqref="N77">
    <cfRule type="cellIs" dxfId="2" priority="4" stopIfTrue="1" operator="between">
      <formula>10.1</formula>
      <formula>20</formula>
    </cfRule>
    <cfRule type="cellIs" dxfId="1" priority="5" stopIfTrue="1" operator="between">
      <formula>1.01</formula>
      <formula>10</formula>
    </cfRule>
    <cfRule type="cellIs" dxfId="0" priority="6" stopIfTrue="1" operator="between">
      <formula>0.01</formula>
      <formula>1</formula>
    </cfRule>
  </conditionalFormatting>
  <hyperlinks>
    <hyperlink ref="I19" r:id="rId1" xr:uid="{C7424B07-D1FE-44F6-B79C-EFD9D50A5CA1}"/>
  </hyperlinks>
  <printOptions horizontalCentered="1" verticalCentered="1"/>
  <pageMargins left="0" right="0.23622047244094491" top="0.74803149606299213" bottom="0.74803149606299213" header="0.31496062992125984" footer="0.31496062992125984"/>
  <pageSetup paperSize="8" scale="32" orientation="portrait" horizontalDpi="300" verticalDpi="300" r:id="rId2"/>
  <headerFooter scaleWithDoc="0"/>
  <rowBreaks count="1" manualBreakCount="1">
    <brk id="70" max="16383" man="1"/>
  </rowBreak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18361D-3F35-434D-A44A-009322606351}">
  <dimension ref="A1:W105"/>
  <sheetViews>
    <sheetView view="pageBreakPreview" zoomScaleNormal="100" workbookViewId="0">
      <selection activeCell="B3" sqref="B3:K3"/>
    </sheetView>
  </sheetViews>
  <sheetFormatPr defaultRowHeight="13.2"/>
  <cols>
    <col min="2" max="2" width="36.109375" customWidth="1"/>
    <col min="3" max="3" width="13" customWidth="1"/>
    <col min="4" max="4" width="18.88671875" style="608" customWidth="1"/>
    <col min="11" max="11" width="2.21875" customWidth="1"/>
  </cols>
  <sheetData>
    <row r="1" spans="1:23" ht="13.8" thickBot="1">
      <c r="A1" s="605"/>
      <c r="B1" s="605"/>
      <c r="C1" s="605"/>
      <c r="D1" s="606"/>
      <c r="E1" s="605"/>
      <c r="F1" s="605"/>
      <c r="G1" s="605"/>
      <c r="H1" s="605"/>
      <c r="I1" s="605"/>
      <c r="J1" s="605"/>
      <c r="K1" s="605"/>
      <c r="L1" s="605"/>
      <c r="M1" s="605"/>
      <c r="N1" s="605"/>
      <c r="O1" s="605"/>
      <c r="P1" s="605"/>
      <c r="Q1" s="605"/>
      <c r="R1" s="605"/>
      <c r="S1" s="605"/>
      <c r="T1" s="605"/>
      <c r="U1" s="605"/>
      <c r="V1" s="605"/>
      <c r="W1" s="605"/>
    </row>
    <row r="2" spans="1:23" ht="39.6" customHeight="1" thickBot="1">
      <c r="A2" s="605"/>
      <c r="B2" s="809" t="s">
        <v>324</v>
      </c>
      <c r="C2" s="810"/>
      <c r="D2" s="811"/>
      <c r="F2" s="607" t="s">
        <v>325</v>
      </c>
      <c r="G2" s="605"/>
      <c r="H2" s="605"/>
      <c r="I2" s="605"/>
      <c r="J2" s="605"/>
      <c r="K2" s="605"/>
      <c r="L2" s="605"/>
      <c r="M2" s="605"/>
      <c r="N2" s="605"/>
      <c r="O2" s="605"/>
      <c r="P2" s="605"/>
      <c r="Q2" s="605"/>
      <c r="R2" s="605"/>
      <c r="S2" s="605"/>
      <c r="T2" s="605"/>
      <c r="U2" s="605"/>
      <c r="V2" s="605"/>
      <c r="W2" s="605"/>
    </row>
    <row r="3" spans="1:23" ht="126" customHeight="1" thickBot="1">
      <c r="A3" s="605"/>
      <c r="B3" s="812" t="s">
        <v>366</v>
      </c>
      <c r="C3" s="813"/>
      <c r="D3" s="814"/>
      <c r="E3" s="814"/>
      <c r="F3" s="814"/>
      <c r="G3" s="815"/>
      <c r="H3" s="815"/>
      <c r="I3" s="815"/>
      <c r="J3" s="815"/>
      <c r="K3" s="816"/>
      <c r="L3" s="605"/>
      <c r="M3" s="605"/>
      <c r="N3" s="605"/>
      <c r="O3" s="605"/>
      <c r="P3" s="605"/>
      <c r="Q3" s="605"/>
      <c r="R3" s="605"/>
      <c r="S3" s="605"/>
      <c r="T3" s="605"/>
      <c r="U3" s="605"/>
      <c r="V3" s="605"/>
      <c r="W3" s="605"/>
    </row>
    <row r="4" spans="1:23">
      <c r="A4" s="605"/>
      <c r="B4" s="817"/>
      <c r="C4" s="817"/>
      <c r="D4" s="818"/>
      <c r="E4" s="818"/>
      <c r="F4" s="818"/>
      <c r="G4" s="818"/>
      <c r="H4" s="818"/>
      <c r="I4" s="818"/>
      <c r="J4" s="818"/>
      <c r="K4" s="818"/>
      <c r="L4" s="605"/>
      <c r="M4" s="605"/>
      <c r="N4" s="605"/>
      <c r="O4" s="605"/>
      <c r="P4" s="605"/>
      <c r="Q4" s="605"/>
      <c r="R4" s="605"/>
      <c r="S4" s="605"/>
      <c r="T4" s="605"/>
      <c r="U4" s="605"/>
      <c r="V4" s="605"/>
      <c r="W4" s="605"/>
    </row>
    <row r="5" spans="1:23" ht="15" customHeight="1">
      <c r="B5" s="49"/>
      <c r="C5" s="49"/>
      <c r="D5" s="49"/>
      <c r="E5" s="49"/>
      <c r="F5" s="49"/>
      <c r="G5" s="49"/>
      <c r="H5" s="49"/>
      <c r="I5" s="49"/>
      <c r="J5" s="49"/>
      <c r="K5" s="49"/>
    </row>
    <row r="19" spans="2:10">
      <c r="C19" t="s">
        <v>17</v>
      </c>
    </row>
    <row r="23" spans="2:10" ht="23.4">
      <c r="B23" s="609" t="s">
        <v>326</v>
      </c>
      <c r="C23" s="605"/>
      <c r="D23" s="606"/>
      <c r="E23" s="605"/>
      <c r="F23" s="605"/>
      <c r="G23" s="605"/>
      <c r="H23" s="605"/>
      <c r="I23" s="605"/>
      <c r="J23" s="605"/>
    </row>
    <row r="24" spans="2:10" ht="13.8" thickBot="1">
      <c r="B24" s="605"/>
      <c r="C24" s="605"/>
      <c r="D24" s="606"/>
      <c r="E24" s="605"/>
      <c r="F24" s="605"/>
      <c r="G24" s="605"/>
      <c r="H24" s="605"/>
      <c r="I24" s="605"/>
      <c r="J24" s="605"/>
    </row>
    <row r="25" spans="2:10" ht="16.8" thickTop="1">
      <c r="B25" s="610" t="s">
        <v>327</v>
      </c>
      <c r="C25" s="611"/>
      <c r="D25" s="612"/>
      <c r="E25" s="611"/>
      <c r="F25" s="611"/>
      <c r="G25" s="613"/>
      <c r="H25" s="613"/>
      <c r="I25" s="613"/>
      <c r="J25" s="614"/>
    </row>
    <row r="26" spans="2:10" ht="16.2">
      <c r="B26" s="615" t="s">
        <v>328</v>
      </c>
      <c r="C26" s="616"/>
      <c r="D26" s="617"/>
      <c r="E26" s="616"/>
      <c r="F26" s="616"/>
      <c r="G26" s="605"/>
      <c r="H26" s="605"/>
      <c r="I26" s="605"/>
      <c r="J26" s="618"/>
    </row>
    <row r="27" spans="2:10">
      <c r="B27" s="619"/>
      <c r="C27" s="605"/>
      <c r="D27" s="606"/>
      <c r="E27" s="605"/>
      <c r="F27" s="605"/>
      <c r="G27" s="605"/>
      <c r="H27" s="605"/>
      <c r="I27" s="605"/>
      <c r="J27" s="618"/>
    </row>
    <row r="28" spans="2:10">
      <c r="B28" s="619"/>
      <c r="C28" s="605"/>
      <c r="D28" s="606"/>
      <c r="E28" s="605"/>
      <c r="F28" s="605"/>
      <c r="G28" s="605"/>
      <c r="H28" s="605"/>
      <c r="I28" s="605"/>
      <c r="J28" s="618"/>
    </row>
    <row r="29" spans="2:10">
      <c r="B29" s="619"/>
      <c r="C29" s="605"/>
      <c r="D29" s="606"/>
      <c r="E29" s="605"/>
      <c r="F29" s="605"/>
      <c r="G29" s="605"/>
      <c r="H29" s="605"/>
      <c r="I29" s="605"/>
      <c r="J29" s="618"/>
    </row>
    <row r="30" spans="2:10" ht="14.4">
      <c r="B30" s="619"/>
      <c r="C30" s="620" t="s">
        <v>329</v>
      </c>
      <c r="D30" s="621"/>
      <c r="E30" s="620"/>
      <c r="F30" s="622" t="s">
        <v>330</v>
      </c>
      <c r="G30" s="620"/>
      <c r="H30" s="620"/>
      <c r="I30" s="605"/>
      <c r="J30" s="618"/>
    </row>
    <row r="31" spans="2:10" ht="14.4">
      <c r="B31" s="619"/>
      <c r="C31" s="620" t="s">
        <v>331</v>
      </c>
      <c r="D31" s="621"/>
      <c r="E31" s="620"/>
      <c r="F31" s="622" t="s">
        <v>332</v>
      </c>
      <c r="G31" s="620"/>
      <c r="H31" s="620"/>
      <c r="I31" s="605"/>
      <c r="J31" s="618"/>
    </row>
    <row r="32" spans="2:10" ht="14.4">
      <c r="B32" s="619"/>
      <c r="C32" s="620"/>
      <c r="D32" s="621"/>
      <c r="E32" s="620"/>
      <c r="F32" s="620"/>
      <c r="G32" s="620"/>
      <c r="H32" s="620"/>
      <c r="I32" s="605"/>
      <c r="J32" s="618"/>
    </row>
    <row r="33" spans="2:10" ht="12" customHeight="1">
      <c r="B33" s="619"/>
      <c r="C33" s="620"/>
      <c r="D33" s="621"/>
      <c r="E33" s="620"/>
      <c r="F33" s="620"/>
      <c r="G33" s="620"/>
      <c r="H33" s="620"/>
      <c r="I33" s="605"/>
      <c r="J33" s="618"/>
    </row>
    <row r="34" spans="2:10" ht="24.75" customHeight="1">
      <c r="B34" s="619"/>
      <c r="C34" s="620"/>
      <c r="D34" s="621"/>
      <c r="E34" s="620"/>
      <c r="F34" s="620"/>
      <c r="G34" s="620"/>
      <c r="H34" s="620"/>
      <c r="I34" s="605"/>
      <c r="J34" s="618"/>
    </row>
    <row r="35" spans="2:10" ht="14.4">
      <c r="B35" s="619"/>
      <c r="C35" s="620"/>
      <c r="D35" s="621"/>
      <c r="E35" s="620"/>
      <c r="F35" s="620"/>
      <c r="G35" s="620"/>
      <c r="H35" s="620"/>
      <c r="I35" s="605"/>
      <c r="J35" s="618"/>
    </row>
    <row r="36" spans="2:10" ht="14.4">
      <c r="B36" s="619"/>
      <c r="C36" s="620"/>
      <c r="D36" s="621"/>
      <c r="E36" s="620"/>
      <c r="F36" s="620"/>
      <c r="G36" s="620"/>
      <c r="H36" s="620"/>
      <c r="I36" s="605"/>
      <c r="J36" s="618"/>
    </row>
    <row r="37" spans="2:10" ht="14.4">
      <c r="B37" s="619"/>
      <c r="C37" s="620" t="s">
        <v>333</v>
      </c>
      <c r="D37" s="621"/>
      <c r="E37" s="620"/>
      <c r="F37" s="620"/>
      <c r="G37" s="620"/>
      <c r="H37" s="620"/>
      <c r="I37" s="605"/>
      <c r="J37" s="618"/>
    </row>
    <row r="38" spans="2:10" ht="14.4">
      <c r="B38" s="619"/>
      <c r="C38" s="620" t="s">
        <v>334</v>
      </c>
      <c r="D38" s="621"/>
      <c r="E38" s="620"/>
      <c r="F38" s="620" t="s">
        <v>335</v>
      </c>
      <c r="G38" s="620"/>
      <c r="H38" s="620"/>
      <c r="I38" s="605"/>
      <c r="J38" s="618"/>
    </row>
    <row r="39" spans="2:10" ht="14.4">
      <c r="B39" s="619"/>
      <c r="C39" s="620" t="s">
        <v>336</v>
      </c>
      <c r="D39" s="621"/>
      <c r="E39" s="620"/>
      <c r="F39" s="620" t="s">
        <v>337</v>
      </c>
      <c r="G39" s="620"/>
      <c r="H39" s="620"/>
      <c r="I39" s="605"/>
      <c r="J39" s="618"/>
    </row>
    <row r="40" spans="2:10" ht="14.4">
      <c r="B40" s="619"/>
      <c r="C40" s="620"/>
      <c r="D40" s="621"/>
      <c r="E40" s="620"/>
      <c r="F40" s="620"/>
      <c r="G40" s="620"/>
      <c r="H40" s="620"/>
      <c r="I40" s="605"/>
      <c r="J40" s="618"/>
    </row>
    <row r="41" spans="2:10">
      <c r="B41" s="619"/>
      <c r="C41" s="605"/>
      <c r="D41" s="606"/>
      <c r="E41" s="605"/>
      <c r="F41" s="605"/>
      <c r="G41" s="605"/>
      <c r="H41" s="605"/>
      <c r="I41" s="605"/>
      <c r="J41" s="618"/>
    </row>
    <row r="42" spans="2:10" ht="25.5" customHeight="1" thickBot="1">
      <c r="B42" s="623"/>
      <c r="C42" s="624"/>
      <c r="D42" s="625"/>
      <c r="E42" s="624"/>
      <c r="F42" s="624"/>
      <c r="G42" s="624"/>
      <c r="H42" s="624"/>
      <c r="I42" s="624"/>
      <c r="J42" s="626"/>
    </row>
    <row r="43" spans="2:10" ht="13.8" thickTop="1"/>
    <row r="45" spans="2:10">
      <c r="B45" s="627" t="s">
        <v>338</v>
      </c>
      <c r="C45" s="605" t="s">
        <v>339</v>
      </c>
      <c r="D45" s="606"/>
      <c r="E45" s="605"/>
      <c r="F45" s="605"/>
      <c r="G45" s="605"/>
      <c r="H45" s="605"/>
      <c r="I45" s="605"/>
      <c r="J45" s="605"/>
    </row>
    <row r="46" spans="2:10">
      <c r="B46" s="605"/>
      <c r="C46" s="605" t="s">
        <v>340</v>
      </c>
      <c r="D46" s="606"/>
      <c r="E46" s="605"/>
      <c r="F46" s="605"/>
      <c r="G46" s="605"/>
      <c r="H46" s="605"/>
      <c r="I46" s="605"/>
      <c r="J46" s="605"/>
    </row>
    <row r="47" spans="2:10">
      <c r="B47" s="605"/>
      <c r="C47" s="605"/>
      <c r="D47" s="606"/>
      <c r="E47" s="605"/>
      <c r="F47" s="605"/>
      <c r="G47" s="605"/>
      <c r="H47" s="605"/>
      <c r="I47" s="605"/>
      <c r="J47" s="605"/>
    </row>
    <row r="48" spans="2:10">
      <c r="B48" s="605"/>
      <c r="C48" s="605" t="s">
        <v>341</v>
      </c>
      <c r="D48" s="606"/>
      <c r="E48" s="605"/>
      <c r="F48" s="605"/>
      <c r="G48" s="605"/>
      <c r="H48" s="605"/>
      <c r="I48" s="605"/>
      <c r="J48" s="605"/>
    </row>
    <row r="49" spans="2:10">
      <c r="B49" s="605"/>
      <c r="C49" s="605" t="s">
        <v>342</v>
      </c>
      <c r="D49" s="606"/>
      <c r="E49" s="605"/>
      <c r="F49" s="605"/>
      <c r="G49" s="605"/>
      <c r="H49" s="605"/>
      <c r="I49" s="605"/>
      <c r="J49" s="605"/>
    </row>
    <row r="50" spans="2:10">
      <c r="B50" s="605"/>
      <c r="C50" s="605"/>
      <c r="D50" s="606"/>
      <c r="E50" s="605"/>
      <c r="F50" s="605"/>
      <c r="G50" s="605"/>
      <c r="H50" s="605"/>
      <c r="I50" s="605"/>
      <c r="J50" s="605"/>
    </row>
    <row r="51" spans="2:10">
      <c r="B51" s="605"/>
      <c r="C51" s="605"/>
      <c r="D51" s="606"/>
      <c r="E51" s="605"/>
      <c r="F51" s="605"/>
      <c r="G51" s="605"/>
      <c r="H51" s="605"/>
      <c r="I51" s="605"/>
      <c r="J51" s="605"/>
    </row>
    <row r="52" spans="2:10">
      <c r="B52" s="605"/>
      <c r="C52" s="605"/>
      <c r="D52" s="606"/>
      <c r="E52" s="605"/>
      <c r="F52" s="605"/>
      <c r="G52" s="605"/>
      <c r="H52" s="605"/>
      <c r="I52" s="605"/>
      <c r="J52" s="605"/>
    </row>
    <row r="53" spans="2:10">
      <c r="B53" s="605"/>
      <c r="C53" s="605"/>
      <c r="D53" s="606"/>
      <c r="E53" s="605"/>
      <c r="F53" s="605"/>
      <c r="G53" s="605"/>
      <c r="H53" s="605"/>
      <c r="I53" s="605"/>
      <c r="J53" s="605"/>
    </row>
    <row r="54" spans="2:10">
      <c r="B54" s="605"/>
      <c r="C54" s="605"/>
      <c r="D54" s="606"/>
      <c r="E54" s="605"/>
      <c r="F54" s="605"/>
      <c r="G54" s="605"/>
      <c r="H54" s="605"/>
      <c r="I54" s="605"/>
      <c r="J54" s="605"/>
    </row>
    <row r="55" spans="2:10">
      <c r="B55" s="605"/>
      <c r="C55" s="605"/>
      <c r="D55" s="606"/>
      <c r="E55" s="605"/>
      <c r="F55" s="605"/>
      <c r="G55" s="605"/>
      <c r="H55" s="605"/>
      <c r="I55" s="605"/>
      <c r="J55" s="605"/>
    </row>
    <row r="56" spans="2:10">
      <c r="B56" s="605"/>
      <c r="C56" s="605"/>
      <c r="D56" s="606"/>
      <c r="E56" s="605"/>
      <c r="F56" s="605"/>
      <c r="G56" s="605"/>
      <c r="H56" s="605"/>
      <c r="I56" s="605"/>
      <c r="J56" s="605"/>
    </row>
    <row r="57" spans="2:10">
      <c r="B57" s="605"/>
      <c r="C57" s="605"/>
      <c r="D57" s="606"/>
      <c r="E57" s="605"/>
      <c r="F57" s="605"/>
      <c r="G57" s="605"/>
      <c r="H57" s="605"/>
      <c r="I57" s="605"/>
      <c r="J57" s="605"/>
    </row>
    <row r="58" spans="2:10">
      <c r="B58" s="605"/>
      <c r="C58" s="605"/>
      <c r="D58" s="606"/>
      <c r="E58" s="605"/>
      <c r="F58" s="605"/>
      <c r="G58" s="605"/>
      <c r="H58" s="605"/>
      <c r="I58" s="605"/>
      <c r="J58" s="605"/>
    </row>
    <row r="59" spans="2:10">
      <c r="B59" s="605"/>
      <c r="C59" s="605"/>
      <c r="D59" s="606"/>
      <c r="E59" s="605"/>
      <c r="F59" s="605"/>
      <c r="G59" s="605"/>
      <c r="H59" s="605"/>
      <c r="I59" s="605"/>
      <c r="J59" s="605"/>
    </row>
    <row r="60" spans="2:10">
      <c r="B60" s="605"/>
      <c r="C60" s="605"/>
      <c r="D60" s="606"/>
      <c r="E60" s="605"/>
      <c r="F60" s="605"/>
      <c r="G60" s="605"/>
      <c r="H60" s="605"/>
      <c r="I60" s="605"/>
      <c r="J60" s="605"/>
    </row>
    <row r="61" spans="2:10">
      <c r="B61" s="605"/>
      <c r="C61" s="605"/>
      <c r="D61" s="606"/>
      <c r="E61" s="605"/>
      <c r="F61" s="605"/>
      <c r="G61" s="605"/>
      <c r="H61" s="605"/>
      <c r="I61" s="605"/>
      <c r="J61" s="605"/>
    </row>
    <row r="62" spans="2:10">
      <c r="B62" s="605"/>
      <c r="C62" s="605"/>
      <c r="D62" s="606"/>
      <c r="E62" s="605"/>
      <c r="F62" s="605"/>
      <c r="G62" s="605"/>
      <c r="H62" s="605"/>
      <c r="I62" s="605"/>
      <c r="J62" s="605"/>
    </row>
    <row r="63" spans="2:10">
      <c r="B63" s="605"/>
      <c r="C63" s="605"/>
      <c r="D63" s="606"/>
      <c r="E63" s="605"/>
      <c r="F63" s="605"/>
      <c r="G63" s="605"/>
      <c r="H63" s="605"/>
      <c r="I63" s="605"/>
      <c r="J63" s="605"/>
    </row>
    <row r="64" spans="2:10">
      <c r="B64" s="605"/>
      <c r="C64" s="605"/>
      <c r="D64" s="606"/>
      <c r="E64" s="605"/>
      <c r="F64" s="605"/>
      <c r="G64" s="605"/>
      <c r="H64" s="605"/>
      <c r="I64" s="605"/>
      <c r="J64" s="605"/>
    </row>
    <row r="65" spans="2:10">
      <c r="B65" s="605"/>
      <c r="C65" s="605"/>
      <c r="D65" s="606"/>
      <c r="E65" s="605"/>
      <c r="F65" s="605"/>
      <c r="G65" s="605"/>
      <c r="H65" s="605"/>
      <c r="I65" s="605"/>
      <c r="J65" s="605"/>
    </row>
    <row r="66" spans="2:10">
      <c r="B66" s="605"/>
      <c r="C66" s="605"/>
      <c r="D66" s="606"/>
      <c r="E66" s="605"/>
      <c r="F66" s="605"/>
      <c r="G66" s="605"/>
      <c r="H66" s="605"/>
      <c r="I66" s="605"/>
      <c r="J66" s="605"/>
    </row>
    <row r="67" spans="2:10">
      <c r="B67" s="605"/>
      <c r="C67" s="605"/>
      <c r="D67" s="606"/>
      <c r="E67" s="605"/>
      <c r="F67" s="605"/>
      <c r="G67" s="605"/>
      <c r="H67" s="605"/>
      <c r="I67" s="605"/>
      <c r="J67" s="605"/>
    </row>
    <row r="68" spans="2:10">
      <c r="B68" s="605"/>
      <c r="C68" s="605"/>
      <c r="D68" s="606"/>
      <c r="E68" s="605"/>
      <c r="F68" s="605"/>
      <c r="G68" s="605"/>
      <c r="H68" s="605"/>
      <c r="I68" s="605"/>
      <c r="J68" s="605"/>
    </row>
    <row r="69" spans="2:10">
      <c r="B69" s="605"/>
      <c r="C69" s="605"/>
      <c r="D69" s="606"/>
      <c r="E69" s="605"/>
      <c r="F69" s="605"/>
      <c r="G69" s="605"/>
      <c r="H69" s="605"/>
      <c r="I69" s="605"/>
      <c r="J69" s="605"/>
    </row>
    <row r="70" spans="2:10">
      <c r="B70" s="605"/>
      <c r="C70" s="605"/>
      <c r="D70" s="606"/>
      <c r="E70" s="605"/>
      <c r="F70" s="605"/>
      <c r="G70" s="605"/>
      <c r="H70" s="605"/>
      <c r="I70" s="605"/>
      <c r="J70" s="605"/>
    </row>
    <row r="80" spans="2:10" s="628" customFormat="1">
      <c r="C80" s="628" t="s">
        <v>343</v>
      </c>
      <c r="D80" s="628" t="s">
        <v>344</v>
      </c>
    </row>
    <row r="81" spans="2:8" s="628" customFormat="1">
      <c r="B81" s="628" t="s">
        <v>345</v>
      </c>
      <c r="C81" s="628">
        <v>1996</v>
      </c>
      <c r="D81" s="629">
        <v>3837113</v>
      </c>
      <c r="E81" s="630"/>
      <c r="F81" s="630"/>
      <c r="G81" s="630"/>
      <c r="H81" s="630"/>
    </row>
    <row r="82" spans="2:8" s="628" customFormat="1">
      <c r="B82" s="628" t="s">
        <v>346</v>
      </c>
      <c r="C82" s="628">
        <v>1997</v>
      </c>
      <c r="D82" s="629">
        <v>4218208</v>
      </c>
    </row>
    <row r="83" spans="2:8" s="628" customFormat="1">
      <c r="B83" s="628" t="s">
        <v>347</v>
      </c>
      <c r="C83" s="628">
        <v>1998</v>
      </c>
      <c r="D83" s="629">
        <v>4106057</v>
      </c>
    </row>
    <row r="84" spans="2:8" s="628" customFormat="1">
      <c r="B84" s="628" t="s">
        <v>348</v>
      </c>
      <c r="C84" s="628">
        <v>1999</v>
      </c>
      <c r="D84" s="629">
        <v>4437863</v>
      </c>
    </row>
    <row r="85" spans="2:8" s="628" customFormat="1">
      <c r="B85" s="628" t="s">
        <v>349</v>
      </c>
      <c r="C85" s="628">
        <v>2000</v>
      </c>
      <c r="D85" s="629">
        <v>4757146</v>
      </c>
    </row>
    <row r="86" spans="2:8" s="628" customFormat="1">
      <c r="B86" s="628" t="s">
        <v>350</v>
      </c>
      <c r="C86" s="628">
        <v>2001</v>
      </c>
      <c r="D86" s="629">
        <v>4771555</v>
      </c>
    </row>
    <row r="87" spans="2:8" s="628" customFormat="1">
      <c r="B87" s="628" t="s">
        <v>351</v>
      </c>
      <c r="C87" s="628">
        <v>2002</v>
      </c>
      <c r="D87" s="629">
        <v>5238963</v>
      </c>
    </row>
    <row r="88" spans="2:8" s="628" customFormat="1">
      <c r="B88" s="628" t="s">
        <v>352</v>
      </c>
      <c r="C88" s="628">
        <v>2003</v>
      </c>
      <c r="D88" s="629">
        <v>5211725</v>
      </c>
    </row>
    <row r="89" spans="2:8" s="628" customFormat="1">
      <c r="B89" s="628" t="s">
        <v>353</v>
      </c>
      <c r="C89" s="628">
        <v>2004</v>
      </c>
      <c r="D89" s="629">
        <v>6137905</v>
      </c>
    </row>
    <row r="90" spans="2:8" s="628" customFormat="1">
      <c r="B90" s="628" t="s">
        <v>354</v>
      </c>
      <c r="C90" s="628">
        <v>2005</v>
      </c>
      <c r="D90" s="629">
        <v>6727926</v>
      </c>
    </row>
    <row r="91" spans="2:8" s="628" customFormat="1">
      <c r="B91" s="628" t="s">
        <v>355</v>
      </c>
      <c r="C91" s="628">
        <v>2006</v>
      </c>
      <c r="D91" s="629">
        <v>7334077</v>
      </c>
    </row>
    <row r="92" spans="2:8" s="628" customFormat="1">
      <c r="B92" s="628" t="s">
        <v>356</v>
      </c>
      <c r="C92" s="628">
        <v>2007</v>
      </c>
      <c r="D92" s="629">
        <v>8346969</v>
      </c>
    </row>
    <row r="93" spans="2:8" s="628" customFormat="1">
      <c r="B93" s="628" t="s">
        <v>357</v>
      </c>
      <c r="C93" s="628">
        <v>2008</v>
      </c>
      <c r="D93" s="629">
        <v>8350835</v>
      </c>
    </row>
    <row r="94" spans="2:8" s="628" customFormat="1">
      <c r="B94" s="628" t="s">
        <v>358</v>
      </c>
      <c r="C94" s="628">
        <v>2009</v>
      </c>
      <c r="D94" s="629">
        <v>6789658</v>
      </c>
    </row>
    <row r="95" spans="2:8" s="628" customFormat="1">
      <c r="B95" s="628" t="s">
        <v>359</v>
      </c>
      <c r="C95" s="628">
        <v>2010</v>
      </c>
      <c r="D95" s="629">
        <v>8611175</v>
      </c>
    </row>
    <row r="96" spans="2:8" s="628" customFormat="1">
      <c r="B96" s="628" t="s">
        <v>360</v>
      </c>
      <c r="C96" s="628">
        <v>2011</v>
      </c>
      <c r="D96" s="629">
        <v>6218752</v>
      </c>
    </row>
    <row r="97" spans="2:4" s="628" customFormat="1">
      <c r="B97" s="628" t="s">
        <v>361</v>
      </c>
      <c r="C97" s="628">
        <v>2012</v>
      </c>
      <c r="D97" s="629">
        <v>8358105</v>
      </c>
    </row>
    <row r="98" spans="2:4" s="628" customFormat="1">
      <c r="B98" s="628" t="s">
        <v>362</v>
      </c>
      <c r="C98" s="628">
        <v>2013</v>
      </c>
      <c r="D98" s="629">
        <v>10363904</v>
      </c>
    </row>
    <row r="99" spans="2:4" s="628" customFormat="1">
      <c r="B99" s="628" t="s">
        <v>363</v>
      </c>
      <c r="C99" s="628">
        <v>2014</v>
      </c>
      <c r="D99" s="629">
        <v>13413467</v>
      </c>
    </row>
    <row r="100" spans="2:4" s="628" customFormat="1">
      <c r="B100" s="628" t="s">
        <v>364</v>
      </c>
      <c r="C100" s="628">
        <v>2015</v>
      </c>
      <c r="D100" s="629">
        <v>19737409</v>
      </c>
    </row>
    <row r="101" spans="2:4" s="628" customFormat="1">
      <c r="B101" s="628" t="s">
        <v>365</v>
      </c>
      <c r="C101" s="628">
        <v>2016</v>
      </c>
      <c r="D101" s="629">
        <v>24039700</v>
      </c>
    </row>
    <row r="102" spans="2:4" s="628" customFormat="1">
      <c r="D102" s="631"/>
    </row>
    <row r="103" spans="2:4" s="628" customFormat="1">
      <c r="C103" s="628">
        <v>2020</v>
      </c>
      <c r="D103" s="632">
        <v>40000000</v>
      </c>
    </row>
    <row r="104" spans="2:4" s="628" customFormat="1">
      <c r="C104" s="628">
        <v>2030</v>
      </c>
      <c r="D104" s="632">
        <v>60000000</v>
      </c>
    </row>
    <row r="105" spans="2:4" s="628" customFormat="1">
      <c r="D105" s="631"/>
    </row>
  </sheetData>
  <mergeCells count="3">
    <mergeCell ref="B2:D2"/>
    <mergeCell ref="B3:K3"/>
    <mergeCell ref="B4:K4"/>
  </mergeCells>
  <phoneticPr fontId="81"/>
  <pageMargins left="0.7" right="0.7" top="0.75" bottom="0.75" header="0.3" footer="0.3"/>
  <pageSetup paperSize="9" scale="66"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S59"/>
  <sheetViews>
    <sheetView showGridLines="0" view="pageBreakPreview" zoomScale="80" zoomScaleNormal="100" zoomScaleSheetLayoutView="80" workbookViewId="0">
      <selection activeCell="A24" sqref="A24:XFD26"/>
    </sheetView>
  </sheetViews>
  <sheetFormatPr defaultColWidth="9" defaultRowHeight="31.2" customHeight="1"/>
  <cols>
    <col min="1" max="1" width="203.88671875" style="116" customWidth="1"/>
    <col min="2" max="2" width="11.21875" style="114" customWidth="1"/>
    <col min="3" max="3" width="22" style="114" customWidth="1"/>
    <col min="4" max="4" width="20.109375" style="115" customWidth="1"/>
    <col min="5" max="16384" width="9" style="1"/>
  </cols>
  <sheetData>
    <row r="1" spans="1:4" s="15" customFormat="1" ht="45.6" customHeight="1" thickBot="1">
      <c r="A1" s="299" t="s">
        <v>226</v>
      </c>
      <c r="B1" s="300" t="s">
        <v>118</v>
      </c>
      <c r="C1" s="301" t="s">
        <v>119</v>
      </c>
      <c r="D1" s="302" t="s">
        <v>120</v>
      </c>
    </row>
    <row r="2" spans="1:4" s="15" customFormat="1" ht="45.6" customHeight="1">
      <c r="A2" s="528" t="s">
        <v>245</v>
      </c>
      <c r="B2" s="270"/>
      <c r="C2" s="239"/>
      <c r="D2" s="297"/>
    </row>
    <row r="3" spans="1:4" s="15" customFormat="1" ht="215.4" customHeight="1">
      <c r="A3" s="527" t="s">
        <v>248</v>
      </c>
      <c r="B3" s="286" t="s">
        <v>247</v>
      </c>
      <c r="C3" s="486" t="s">
        <v>246</v>
      </c>
      <c r="D3" s="298">
        <v>45982</v>
      </c>
    </row>
    <row r="4" spans="1:4" s="15" customFormat="1" ht="40.799999999999997" customHeight="1" thickBot="1">
      <c r="A4" s="588" t="s">
        <v>249</v>
      </c>
      <c r="B4" s="303"/>
      <c r="C4" s="304"/>
      <c r="D4" s="298"/>
    </row>
    <row r="5" spans="1:4" s="15" customFormat="1" ht="45.6" customHeight="1">
      <c r="A5" s="310" t="s">
        <v>250</v>
      </c>
      <c r="B5" s="270"/>
      <c r="C5" s="239"/>
      <c r="D5" s="297"/>
    </row>
    <row r="6" spans="1:4" s="15" customFormat="1" ht="144" customHeight="1" thickBot="1">
      <c r="A6" s="485" t="s">
        <v>252</v>
      </c>
      <c r="B6" s="286" t="s">
        <v>251</v>
      </c>
      <c r="C6" s="486" t="s">
        <v>254</v>
      </c>
      <c r="D6" s="298">
        <v>45982</v>
      </c>
    </row>
    <row r="7" spans="1:4" s="15" customFormat="1" ht="45.6" customHeight="1" thickBot="1">
      <c r="A7" s="510" t="s">
        <v>253</v>
      </c>
      <c r="B7" s="303"/>
      <c r="C7" s="304"/>
      <c r="D7" s="298"/>
    </row>
    <row r="8" spans="1:4" s="15" customFormat="1" ht="45.6" customHeight="1">
      <c r="A8" s="310" t="s">
        <v>255</v>
      </c>
      <c r="B8" s="270"/>
      <c r="C8" s="239"/>
      <c r="D8" s="297"/>
    </row>
    <row r="9" spans="1:4" s="15" customFormat="1" ht="140.4" customHeight="1" thickBot="1">
      <c r="A9" s="485" t="s">
        <v>256</v>
      </c>
      <c r="B9" s="286" t="s">
        <v>259</v>
      </c>
      <c r="C9" s="486" t="s">
        <v>258</v>
      </c>
      <c r="D9" s="298">
        <v>45980</v>
      </c>
    </row>
    <row r="10" spans="1:4" s="15" customFormat="1" ht="45" customHeight="1" thickBot="1">
      <c r="A10" s="510" t="s">
        <v>257</v>
      </c>
      <c r="B10" s="303"/>
      <c r="C10" s="304"/>
      <c r="D10" s="298"/>
    </row>
    <row r="11" spans="1:4" s="15" customFormat="1" ht="45.6" customHeight="1">
      <c r="A11" s="310" t="s">
        <v>262</v>
      </c>
      <c r="B11" s="270"/>
      <c r="C11" s="239"/>
      <c r="D11" s="297"/>
    </row>
    <row r="12" spans="1:4" s="15" customFormat="1" ht="84.6" customHeight="1" thickBot="1">
      <c r="A12" s="485" t="s">
        <v>260</v>
      </c>
      <c r="B12" s="286" t="s">
        <v>261</v>
      </c>
      <c r="C12" s="486" t="s">
        <v>263</v>
      </c>
      <c r="D12" s="298">
        <v>45980</v>
      </c>
    </row>
    <row r="13" spans="1:4" s="15" customFormat="1" ht="45.6" customHeight="1" thickBot="1">
      <c r="A13" s="510" t="s">
        <v>264</v>
      </c>
      <c r="B13" s="303"/>
      <c r="C13" s="304"/>
      <c r="D13" s="298"/>
    </row>
    <row r="14" spans="1:4" s="15" customFormat="1" ht="31.2" hidden="1" customHeight="1">
      <c r="A14" s="299"/>
      <c r="B14" s="300"/>
      <c r="C14" s="301"/>
      <c r="D14" s="302"/>
    </row>
    <row r="15" spans="1:4" s="15" customFormat="1" ht="42" customHeight="1">
      <c r="A15" s="310"/>
      <c r="B15" s="270"/>
      <c r="C15" s="239"/>
      <c r="D15" s="297"/>
    </row>
    <row r="16" spans="1:4" s="15" customFormat="1" ht="90" customHeight="1" thickBot="1">
      <c r="A16" s="485" t="s">
        <v>265</v>
      </c>
      <c r="B16" s="286" t="s">
        <v>267</v>
      </c>
      <c r="C16" s="486" t="s">
        <v>268</v>
      </c>
      <c r="D16" s="298">
        <v>45979</v>
      </c>
    </row>
    <row r="17" spans="1:19" s="15" customFormat="1" ht="42" customHeight="1" thickBot="1">
      <c r="A17" s="534" t="s">
        <v>266</v>
      </c>
      <c r="B17" s="303"/>
      <c r="C17" s="304"/>
      <c r="D17" s="298"/>
    </row>
    <row r="18" spans="1:19" s="15" customFormat="1" ht="45" customHeight="1">
      <c r="A18" s="482" t="s">
        <v>269</v>
      </c>
      <c r="B18" s="842" t="s">
        <v>272</v>
      </c>
      <c r="C18" s="856" t="s">
        <v>273</v>
      </c>
      <c r="D18" s="859">
        <v>45978</v>
      </c>
      <c r="E18" s="1"/>
      <c r="F18" s="1"/>
      <c r="G18" s="1"/>
      <c r="H18" s="1"/>
      <c r="I18" s="1"/>
      <c r="J18" s="1"/>
      <c r="K18" s="1"/>
    </row>
    <row r="19" spans="1:19" s="15" customFormat="1" ht="142.19999999999999" customHeight="1">
      <c r="A19" s="487" t="s">
        <v>270</v>
      </c>
      <c r="B19" s="843"/>
      <c r="C19" s="857"/>
      <c r="D19" s="860"/>
      <c r="E19" s="1"/>
      <c r="F19" s="1"/>
      <c r="G19" s="1"/>
      <c r="H19" s="1"/>
      <c r="I19" s="1"/>
      <c r="J19" s="1"/>
      <c r="K19" s="1"/>
    </row>
    <row r="20" spans="1:19" s="15" customFormat="1" ht="42" customHeight="1" thickBot="1">
      <c r="A20" s="529" t="s">
        <v>271</v>
      </c>
      <c r="B20" s="844"/>
      <c r="C20" s="858"/>
      <c r="D20" s="861"/>
      <c r="E20" s="1"/>
      <c r="F20" s="1"/>
      <c r="G20" s="1"/>
      <c r="H20" s="1"/>
      <c r="I20" s="1"/>
      <c r="J20" s="1"/>
      <c r="K20" s="1"/>
    </row>
    <row r="21" spans="1:19" s="15" customFormat="1" ht="45.6" customHeight="1">
      <c r="A21" s="334" t="s">
        <v>274</v>
      </c>
      <c r="B21" s="846" t="s">
        <v>278</v>
      </c>
      <c r="C21" s="167"/>
      <c r="D21" s="297"/>
    </row>
    <row r="22" spans="1:19" s="15" customFormat="1" ht="243.6" customHeight="1" thickBot="1">
      <c r="A22" s="527" t="s">
        <v>275</v>
      </c>
      <c r="B22" s="846"/>
      <c r="C22" s="231" t="s">
        <v>277</v>
      </c>
      <c r="D22" s="308">
        <v>45978</v>
      </c>
    </row>
    <row r="23" spans="1:19" s="15" customFormat="1" ht="39.6" customHeight="1" thickBot="1">
      <c r="A23" s="604" t="s">
        <v>276</v>
      </c>
      <c r="B23" s="864"/>
      <c r="C23" s="168"/>
      <c r="D23" s="306"/>
    </row>
    <row r="24" spans="1:19" s="15" customFormat="1" ht="45.6" hidden="1" customHeight="1">
      <c r="A24" s="533"/>
      <c r="B24" s="828"/>
      <c r="C24" s="828"/>
      <c r="D24" s="825"/>
    </row>
    <row r="25" spans="1:19" s="15" customFormat="1" ht="167.4" hidden="1" customHeight="1">
      <c r="A25" s="480"/>
      <c r="B25" s="829"/>
      <c r="C25" s="829"/>
      <c r="D25" s="826"/>
    </row>
    <row r="26" spans="1:19" s="15" customFormat="1" ht="45.6" hidden="1" customHeight="1" thickBot="1">
      <c r="A26" s="481"/>
      <c r="B26" s="830"/>
      <c r="C26" s="830"/>
      <c r="D26" s="827"/>
    </row>
    <row r="27" spans="1:19" s="15" customFormat="1" ht="49.2" hidden="1" customHeight="1">
      <c r="A27" s="511"/>
      <c r="B27" s="845"/>
      <c r="C27" s="166"/>
      <c r="D27" s="297"/>
    </row>
    <row r="28" spans="1:19" s="15" customFormat="1" ht="216" hidden="1" customHeight="1">
      <c r="A28" s="489"/>
      <c r="B28" s="846"/>
      <c r="C28" s="231"/>
      <c r="D28" s="307"/>
    </row>
    <row r="29" spans="1:19" s="15" customFormat="1" ht="39.6" hidden="1" customHeight="1" thickBot="1">
      <c r="A29" s="475"/>
      <c r="B29" s="847"/>
      <c r="C29" s="318"/>
      <c r="D29" s="319"/>
    </row>
    <row r="30" spans="1:19" s="15" customFormat="1" ht="49.8" hidden="1" customHeight="1">
      <c r="A30" s="458"/>
      <c r="B30" s="848"/>
      <c r="C30" s="836"/>
      <c r="D30" s="862"/>
      <c r="S30" s="174"/>
    </row>
    <row r="31" spans="1:19" s="15" customFormat="1" ht="190.2" hidden="1" customHeight="1">
      <c r="A31" s="535"/>
      <c r="B31" s="849"/>
      <c r="C31" s="836"/>
      <c r="D31" s="862"/>
      <c r="S31" s="174"/>
    </row>
    <row r="32" spans="1:19" s="15" customFormat="1" ht="34.950000000000003" hidden="1" customHeight="1" thickBot="1">
      <c r="A32" s="512"/>
      <c r="B32" s="850"/>
      <c r="C32" s="837"/>
      <c r="D32" s="863"/>
      <c r="E32" s="15" t="s">
        <v>203</v>
      </c>
      <c r="H32" s="292"/>
      <c r="I32" s="292"/>
      <c r="J32" s="292"/>
      <c r="K32" s="292"/>
      <c r="L32" s="292"/>
      <c r="M32" s="292"/>
      <c r="N32" s="293"/>
    </row>
    <row r="33" spans="1:4" s="15" customFormat="1" ht="49.2" hidden="1" customHeight="1" thickTop="1">
      <c r="A33" s="334"/>
      <c r="B33" s="851"/>
      <c r="C33" s="836"/>
      <c r="D33" s="853"/>
    </row>
    <row r="34" spans="1:4" s="15" customFormat="1" ht="114.6" hidden="1" customHeight="1">
      <c r="A34" s="490"/>
      <c r="B34" s="849"/>
      <c r="C34" s="836"/>
      <c r="D34" s="854"/>
    </row>
    <row r="35" spans="1:4" s="15" customFormat="1" ht="42.6" hidden="1" customHeight="1" thickBot="1">
      <c r="A35" s="473"/>
      <c r="B35" s="852"/>
      <c r="C35" s="837"/>
      <c r="D35" s="855"/>
    </row>
    <row r="36" spans="1:4" ht="48" hidden="1" customHeight="1" thickTop="1">
      <c r="A36" s="513"/>
      <c r="B36" s="838"/>
      <c r="C36" s="834"/>
      <c r="D36" s="831"/>
    </row>
    <row r="37" spans="1:4" ht="303" hidden="1" customHeight="1">
      <c r="A37" s="491"/>
      <c r="B37" s="839"/>
      <c r="C37" s="835"/>
      <c r="D37" s="832"/>
    </row>
    <row r="38" spans="1:4" ht="36.6" hidden="1" customHeight="1" thickBot="1">
      <c r="A38" s="189"/>
      <c r="B38" s="840"/>
      <c r="C38" s="841"/>
      <c r="D38" s="833"/>
    </row>
    <row r="39" spans="1:4" ht="43.8" hidden="1" customHeight="1" thickTop="1">
      <c r="A39" s="514"/>
      <c r="B39" s="121"/>
      <c r="C39" s="834"/>
      <c r="D39" s="123"/>
    </row>
    <row r="40" spans="1:4" ht="142.80000000000001" hidden="1" customHeight="1">
      <c r="A40" s="491"/>
      <c r="B40" s="492"/>
      <c r="C40" s="835"/>
      <c r="D40" s="175"/>
    </row>
    <row r="41" spans="1:4" ht="39" hidden="1" customHeight="1" thickBot="1">
      <c r="A41" s="189"/>
      <c r="B41" s="181"/>
      <c r="C41" s="180"/>
      <c r="D41" s="122"/>
    </row>
    <row r="42" spans="1:4" s="15" customFormat="1" ht="45.6" hidden="1" customHeight="1" thickTop="1">
      <c r="A42" s="309"/>
      <c r="B42" s="171"/>
      <c r="C42" s="167"/>
      <c r="D42" s="297"/>
    </row>
    <row r="43" spans="1:4" s="15" customFormat="1" ht="163.80000000000001" hidden="1" customHeight="1">
      <c r="A43" s="488"/>
      <c r="B43" s="286"/>
      <c r="C43" s="231"/>
      <c r="D43" s="308"/>
    </row>
    <row r="44" spans="1:4" s="15" customFormat="1" ht="38.4" hidden="1" customHeight="1" thickBot="1">
      <c r="A44" s="459"/>
      <c r="B44" s="294"/>
      <c r="C44" s="168"/>
      <c r="D44" s="306"/>
    </row>
    <row r="45" spans="1:4" s="15" customFormat="1" ht="45.6" hidden="1" customHeight="1">
      <c r="A45" s="309"/>
      <c r="B45" s="171"/>
      <c r="C45" s="167"/>
      <c r="D45" s="297"/>
    </row>
    <row r="46" spans="1:4" s="15" customFormat="1" ht="114.6" hidden="1" customHeight="1">
      <c r="A46" s="488"/>
      <c r="B46" s="286"/>
      <c r="C46" s="231"/>
      <c r="D46" s="308"/>
    </row>
    <row r="47" spans="1:4" s="15" customFormat="1" ht="38.4" hidden="1" customHeight="1" thickBot="1">
      <c r="A47" s="536"/>
      <c r="B47" s="294"/>
      <c r="C47" s="168"/>
      <c r="D47" s="306"/>
    </row>
    <row r="48" spans="1:4" s="15" customFormat="1" ht="45.6" hidden="1" customHeight="1">
      <c r="A48" s="309"/>
      <c r="B48" s="171"/>
      <c r="C48" s="167"/>
      <c r="D48" s="297"/>
    </row>
    <row r="49" spans="1:4" s="15" customFormat="1" ht="141" hidden="1" customHeight="1">
      <c r="A49" s="488"/>
      <c r="B49" s="819"/>
      <c r="C49" s="821"/>
      <c r="D49" s="823"/>
    </row>
    <row r="50" spans="1:4" s="497" customFormat="1" ht="38.4" hidden="1" customHeight="1" thickBot="1">
      <c r="A50" s="496"/>
      <c r="B50" s="820"/>
      <c r="C50" s="822"/>
      <c r="D50" s="824"/>
    </row>
    <row r="51" spans="1:4" s="15" customFormat="1" ht="45.6" hidden="1" customHeight="1" thickTop="1">
      <c r="A51" s="495"/>
      <c r="B51" s="171"/>
      <c r="C51" s="167"/>
      <c r="D51" s="298"/>
    </row>
    <row r="52" spans="1:4" s="15" customFormat="1" ht="89.4" hidden="1" customHeight="1" thickBot="1">
      <c r="A52" s="488"/>
      <c r="B52" s="286"/>
      <c r="C52" s="231"/>
      <c r="D52" s="308"/>
    </row>
    <row r="53" spans="1:4" s="15" customFormat="1" ht="38.4" hidden="1" customHeight="1" thickBot="1">
      <c r="A53" s="537"/>
      <c r="B53" s="294"/>
      <c r="C53" s="168"/>
      <c r="D53" s="306"/>
    </row>
    <row r="54" spans="1:4" s="15" customFormat="1" ht="45.6" hidden="1" customHeight="1">
      <c r="A54" s="495"/>
      <c r="B54" s="171"/>
      <c r="C54" s="167"/>
      <c r="D54" s="298"/>
    </row>
    <row r="55" spans="1:4" s="15" customFormat="1" ht="303" hidden="1" customHeight="1" thickBot="1">
      <c r="A55" s="488"/>
      <c r="B55" s="286"/>
      <c r="C55" s="231"/>
      <c r="D55" s="308"/>
    </row>
    <row r="56" spans="1:4" s="15" customFormat="1" ht="38.4" hidden="1" customHeight="1" thickBot="1">
      <c r="A56" s="537"/>
      <c r="B56" s="294"/>
      <c r="C56" s="168"/>
      <c r="D56" s="306"/>
    </row>
    <row r="57" spans="1:4" s="15" customFormat="1" ht="45.6" hidden="1" customHeight="1">
      <c r="A57" s="495"/>
      <c r="B57" s="171"/>
      <c r="C57" s="167"/>
      <c r="D57" s="298"/>
    </row>
    <row r="58" spans="1:4" s="15" customFormat="1" ht="95.4" hidden="1" customHeight="1" thickBot="1">
      <c r="A58" s="488"/>
      <c r="B58" s="286"/>
      <c r="C58" s="231"/>
      <c r="D58" s="308"/>
    </row>
    <row r="59" spans="1:4" s="15" customFormat="1" ht="38.4" hidden="1" customHeight="1" thickBot="1">
      <c r="A59" s="537"/>
      <c r="B59" s="294"/>
      <c r="C59" s="168"/>
      <c r="D59" s="306"/>
    </row>
  </sheetData>
  <protectedRanges>
    <protectedRange sqref="A49:D49 A52:D52 A43:D43 A46:D46 B22:D22 A55:D55 A58:D58 C28" name="範囲1"/>
  </protectedRanges>
  <mergeCells count="21">
    <mergeCell ref="B18:B20"/>
    <mergeCell ref="B27:B29"/>
    <mergeCell ref="B30:B32"/>
    <mergeCell ref="B33:B35"/>
    <mergeCell ref="D33:D35"/>
    <mergeCell ref="C18:C20"/>
    <mergeCell ref="D18:D20"/>
    <mergeCell ref="D30:D32"/>
    <mergeCell ref="C30:C32"/>
    <mergeCell ref="B21:B23"/>
    <mergeCell ref="B49:B50"/>
    <mergeCell ref="C49:C50"/>
    <mergeCell ref="D49:D50"/>
    <mergeCell ref="D24:D26"/>
    <mergeCell ref="C24:C26"/>
    <mergeCell ref="B24:B26"/>
    <mergeCell ref="D36:D38"/>
    <mergeCell ref="C39:C40"/>
    <mergeCell ref="C33:C35"/>
    <mergeCell ref="B36:B38"/>
    <mergeCell ref="C36:C38"/>
  </mergeCells>
  <phoneticPr fontId="15"/>
  <hyperlinks>
    <hyperlink ref="A4" r:id="rId1" xr:uid="{F2310DC9-CE4B-44ED-8BC5-29EFAF95BBD0}"/>
    <hyperlink ref="A7" r:id="rId2" xr:uid="{1D18D361-1DE1-4195-92EB-3E6AAA448E04}"/>
    <hyperlink ref="A10" r:id="rId3" xr:uid="{8DCDFB9D-7C07-4A30-9948-E394BAE80AA9}"/>
    <hyperlink ref="A13" r:id="rId4" xr:uid="{19ED15E6-10DC-4E17-A99C-8AF28E8588E5}"/>
    <hyperlink ref="A17" r:id="rId5" xr:uid="{5625B6CA-10A8-410A-BEAD-FE03385FC057}"/>
    <hyperlink ref="A20" r:id="rId6" xr:uid="{60F84348-9608-4B19-92DF-1FE0C588D000}"/>
    <hyperlink ref="A23" r:id="rId7" xr:uid="{DCCDC38F-6C6E-40AA-AD0C-9B8F24F97422}"/>
  </hyperlinks>
  <pageMargins left="0" right="0" top="0.19685039370078741" bottom="0.39370078740157483" header="0" footer="0.19685039370078741"/>
  <pageSetup paperSize="8" scale="56" orientation="portrait" horizontalDpi="300" verticalDpi="300" r:id="rId8"/>
  <headerFooter alignWithMargins="0"/>
  <rowBreaks count="3" manualBreakCount="3">
    <brk id="17" max="3" man="1"/>
    <brk id="29" max="3" man="1"/>
    <brk id="47"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80466-F7EB-45F5-8695-7CD37F285E86}">
  <sheetPr codeName="Sheet7"/>
  <dimension ref="A1:C45"/>
  <sheetViews>
    <sheetView defaultGridColor="0" view="pageBreakPreview" colorId="56" zoomScale="81" zoomScaleNormal="66" zoomScaleSheetLayoutView="81" workbookViewId="0">
      <selection activeCell="A33" sqref="A31:XFD33"/>
    </sheetView>
  </sheetViews>
  <sheetFormatPr defaultColWidth="9" defaultRowHeight="40.200000000000003" customHeight="1"/>
  <cols>
    <col min="1" max="1" width="203" style="119" customWidth="1"/>
    <col min="2" max="2" width="18" style="56" customWidth="1"/>
    <col min="3" max="3" width="20.109375" style="57" customWidth="1"/>
    <col min="4" max="16384" width="9" style="14"/>
  </cols>
  <sheetData>
    <row r="1" spans="1:3" ht="40.200000000000003" customHeight="1" thickBot="1">
      <c r="A1" s="222" t="s">
        <v>227</v>
      </c>
      <c r="B1" s="223" t="s">
        <v>134</v>
      </c>
      <c r="C1" s="452" t="s">
        <v>120</v>
      </c>
    </row>
    <row r="2" spans="1:3" ht="40.200000000000003" customHeight="1">
      <c r="A2" s="546" t="s">
        <v>279</v>
      </c>
      <c r="B2" s="172"/>
      <c r="C2" s="166"/>
    </row>
    <row r="3" spans="1:3" ht="345" customHeight="1">
      <c r="A3" s="589" t="s">
        <v>280</v>
      </c>
      <c r="B3" s="478" t="s">
        <v>282</v>
      </c>
      <c r="C3" s="167">
        <v>45982</v>
      </c>
    </row>
    <row r="4" spans="1:3" ht="40.200000000000003" customHeight="1" thickBot="1">
      <c r="A4" s="518" t="s">
        <v>281</v>
      </c>
      <c r="B4" s="171"/>
      <c r="C4" s="167"/>
    </row>
    <row r="5" spans="1:3" ht="48.6" customHeight="1">
      <c r="A5" s="547" t="s">
        <v>283</v>
      </c>
      <c r="B5" s="172"/>
      <c r="C5" s="166"/>
    </row>
    <row r="6" spans="1:3" ht="209.4" customHeight="1">
      <c r="A6" s="590" t="s">
        <v>284</v>
      </c>
      <c r="B6" s="478" t="s">
        <v>286</v>
      </c>
      <c r="C6" s="167">
        <v>45981</v>
      </c>
    </row>
    <row r="7" spans="1:3" ht="39" customHeight="1" thickBot="1">
      <c r="A7" s="186" t="s">
        <v>285</v>
      </c>
      <c r="B7" s="171"/>
      <c r="C7" s="167"/>
    </row>
    <row r="8" spans="1:3" ht="40.200000000000003" customHeight="1" thickTop="1">
      <c r="A8" s="548" t="s">
        <v>287</v>
      </c>
      <c r="B8" s="867" t="s">
        <v>288</v>
      </c>
      <c r="C8" s="865">
        <v>45979</v>
      </c>
    </row>
    <row r="9" spans="1:3" ht="207.6" customHeight="1">
      <c r="A9" s="549" t="s">
        <v>289</v>
      </c>
      <c r="B9" s="868"/>
      <c r="C9" s="866"/>
    </row>
    <row r="10" spans="1:3" ht="37.950000000000003" customHeight="1" thickBot="1">
      <c r="A10" s="538" t="s">
        <v>294</v>
      </c>
      <c r="B10" s="236"/>
      <c r="C10" s="237"/>
    </row>
    <row r="11" spans="1:3" ht="40.200000000000003" customHeight="1" thickTop="1">
      <c r="A11" s="326" t="s">
        <v>290</v>
      </c>
      <c r="B11" s="872" t="s">
        <v>293</v>
      </c>
      <c r="C11" s="869">
        <v>45980</v>
      </c>
    </row>
    <row r="12" spans="1:3" ht="364.8" customHeight="1">
      <c r="A12" s="591" t="s">
        <v>291</v>
      </c>
      <c r="B12" s="873"/>
      <c r="C12" s="870"/>
    </row>
    <row r="13" spans="1:3" ht="34.799999999999997" customHeight="1" thickBot="1">
      <c r="A13" s="459" t="s">
        <v>292</v>
      </c>
      <c r="B13" s="281"/>
      <c r="C13" s="871"/>
    </row>
    <row r="14" spans="1:3" ht="40.200000000000003" customHeight="1">
      <c r="A14" s="451" t="s">
        <v>295</v>
      </c>
      <c r="B14" s="279"/>
      <c r="C14" s="282"/>
    </row>
    <row r="15" spans="1:3" ht="166.2" customHeight="1">
      <c r="A15" s="525" t="s">
        <v>296</v>
      </c>
      <c r="B15" s="526" t="s">
        <v>298</v>
      </c>
      <c r="C15" s="283">
        <v>45982</v>
      </c>
    </row>
    <row r="16" spans="1:3" ht="45" customHeight="1" thickBot="1">
      <c r="A16" s="540" t="s">
        <v>297</v>
      </c>
      <c r="B16" s="280"/>
      <c r="C16" s="283"/>
    </row>
    <row r="17" spans="1:3" ht="40.200000000000003" hidden="1" customHeight="1">
      <c r="A17" s="541"/>
      <c r="B17" s="280"/>
      <c r="C17" s="283"/>
    </row>
    <row r="18" spans="1:3" ht="40.200000000000003" hidden="1" customHeight="1">
      <c r="A18" s="305"/>
      <c r="B18" s="280"/>
      <c r="C18" s="283"/>
    </row>
    <row r="19" spans="1:3" ht="40.200000000000003" hidden="1" customHeight="1" thickBot="1">
      <c r="A19" s="540"/>
      <c r="B19" s="280"/>
      <c r="C19" s="283"/>
    </row>
    <row r="20" spans="1:3" ht="40.200000000000003" customHeight="1">
      <c r="A20" s="542" t="s">
        <v>299</v>
      </c>
      <c r="B20" s="279"/>
      <c r="C20" s="282"/>
    </row>
    <row r="21" spans="1:3" ht="380.4" customHeight="1" thickBot="1">
      <c r="A21" s="525" t="s">
        <v>314</v>
      </c>
      <c r="B21" s="280" t="s">
        <v>315</v>
      </c>
      <c r="C21" s="283">
        <v>45980</v>
      </c>
    </row>
    <row r="22" spans="1:3" ht="40.200000000000003" customHeight="1">
      <c r="A22" s="543" t="s">
        <v>300</v>
      </c>
      <c r="B22" s="279"/>
      <c r="C22" s="282"/>
    </row>
    <row r="23" spans="1:3" ht="87" customHeight="1">
      <c r="A23" s="525" t="s">
        <v>317</v>
      </c>
      <c r="B23" s="280" t="s">
        <v>318</v>
      </c>
      <c r="C23" s="283">
        <v>45979</v>
      </c>
    </row>
    <row r="24" spans="1:3" ht="40.200000000000003" customHeight="1" thickBot="1">
      <c r="A24" s="544" t="s">
        <v>316</v>
      </c>
      <c r="B24" s="281"/>
      <c r="C24" s="284"/>
    </row>
    <row r="25" spans="1:3" ht="40.200000000000003" customHeight="1" thickBot="1">
      <c r="A25" s="326" t="s">
        <v>301</v>
      </c>
      <c r="B25" s="280"/>
      <c r="C25" s="283"/>
    </row>
    <row r="26" spans="1:3" ht="277.8" customHeight="1">
      <c r="A26" s="545" t="s">
        <v>320</v>
      </c>
      <c r="B26" s="279" t="s">
        <v>321</v>
      </c>
      <c r="C26" s="282">
        <v>45979</v>
      </c>
    </row>
    <row r="27" spans="1:3" ht="40.200000000000003" customHeight="1" thickBot="1">
      <c r="A27" s="544" t="s">
        <v>319</v>
      </c>
      <c r="B27" s="281"/>
      <c r="C27" s="284"/>
    </row>
    <row r="28" spans="1:3" ht="40.200000000000003" customHeight="1">
      <c r="A28" s="543" t="s">
        <v>302</v>
      </c>
      <c r="B28" s="279"/>
      <c r="C28" s="282"/>
    </row>
    <row r="29" spans="1:3" ht="408.6" customHeight="1">
      <c r="A29" s="305" t="s">
        <v>323</v>
      </c>
      <c r="B29" s="280" t="s">
        <v>315</v>
      </c>
      <c r="C29" s="283">
        <v>45979</v>
      </c>
    </row>
    <row r="30" spans="1:3" ht="40.200000000000003" customHeight="1" thickBot="1">
      <c r="A30" s="459" t="s">
        <v>322</v>
      </c>
      <c r="B30" s="281"/>
      <c r="C30" s="284"/>
    </row>
    <row r="31" spans="1:3" ht="40.200000000000003" customHeight="1">
      <c r="A31" s="543" t="s">
        <v>303</v>
      </c>
      <c r="B31" s="279"/>
      <c r="C31" s="282"/>
    </row>
    <row r="32" spans="1:3" ht="409.2" customHeight="1">
      <c r="A32" s="305" t="s">
        <v>312</v>
      </c>
      <c r="B32" s="280" t="s">
        <v>313</v>
      </c>
      <c r="C32" s="283">
        <v>45974</v>
      </c>
    </row>
    <row r="33" spans="1:3" ht="40.200000000000003" customHeight="1" thickBot="1">
      <c r="A33" s="544" t="s">
        <v>311</v>
      </c>
      <c r="B33" s="281"/>
      <c r="C33" s="284"/>
    </row>
    <row r="34" spans="1:3" ht="40.200000000000003" customHeight="1">
      <c r="A34" s="543" t="s">
        <v>304</v>
      </c>
      <c r="B34" s="279"/>
      <c r="C34" s="282"/>
    </row>
    <row r="35" spans="1:3" ht="383.4" customHeight="1">
      <c r="A35" s="305" t="s">
        <v>310</v>
      </c>
      <c r="B35" s="280" t="s">
        <v>308</v>
      </c>
      <c r="C35" s="283">
        <v>45976</v>
      </c>
    </row>
    <row r="36" spans="1:3" ht="370.8" customHeight="1" thickBot="1">
      <c r="A36" s="544" t="s">
        <v>309</v>
      </c>
      <c r="B36" s="281"/>
      <c r="C36" s="284"/>
    </row>
    <row r="37" spans="1:3" ht="370.8" customHeight="1">
      <c r="A37" s="543" t="s">
        <v>305</v>
      </c>
      <c r="B37" s="279"/>
      <c r="C37" s="282"/>
    </row>
    <row r="38" spans="1:3" ht="370.8" customHeight="1">
      <c r="A38" s="305" t="s">
        <v>307</v>
      </c>
      <c r="B38" s="539" t="s">
        <v>308</v>
      </c>
      <c r="C38" s="283">
        <v>45977</v>
      </c>
    </row>
    <row r="39" spans="1:3" ht="40.200000000000003" customHeight="1" thickBot="1">
      <c r="A39" s="544" t="s">
        <v>306</v>
      </c>
      <c r="B39" s="281"/>
      <c r="C39" s="284"/>
    </row>
    <row r="40" spans="1:3" ht="40.200000000000003" hidden="1" customHeight="1">
      <c r="A40" s="543"/>
      <c r="B40" s="279"/>
      <c r="C40" s="282"/>
    </row>
    <row r="41" spans="1:3" ht="160.80000000000001" hidden="1" customHeight="1">
      <c r="A41" s="305"/>
      <c r="B41" s="280"/>
      <c r="C41" s="283"/>
    </row>
    <row r="42" spans="1:3" ht="40.200000000000003" hidden="1" customHeight="1" thickBot="1">
      <c r="A42" s="544"/>
      <c r="B42" s="281"/>
      <c r="C42" s="284"/>
    </row>
    <row r="43" spans="1:3" ht="40.200000000000003" hidden="1" customHeight="1">
      <c r="A43" s="543"/>
      <c r="B43" s="279"/>
      <c r="C43" s="282"/>
    </row>
    <row r="44" spans="1:3" ht="118.8" hidden="1" customHeight="1">
      <c r="A44" s="305"/>
      <c r="B44" s="280"/>
      <c r="C44" s="283"/>
    </row>
    <row r="45" spans="1:3" ht="40.200000000000003" hidden="1" customHeight="1" thickBot="1">
      <c r="A45" s="544"/>
      <c r="B45" s="281"/>
      <c r="C45" s="284"/>
    </row>
  </sheetData>
  <protectedRanges>
    <protectedRange sqref="A3" name="範囲1"/>
  </protectedRanges>
  <mergeCells count="4">
    <mergeCell ref="C8:C9"/>
    <mergeCell ref="B8:B9"/>
    <mergeCell ref="C11:C13"/>
    <mergeCell ref="B11:B12"/>
  </mergeCells>
  <phoneticPr fontId="81"/>
  <hyperlinks>
    <hyperlink ref="A4" r:id="rId1" xr:uid="{4CFD9408-3D7D-4E68-BF2B-F198CCBB667F}"/>
    <hyperlink ref="A7" r:id="rId2" xr:uid="{F8F44E8F-DACE-4D59-88FD-18B6487AD590}"/>
    <hyperlink ref="A13" r:id="rId3" xr:uid="{6C9E2251-4FE6-499A-B140-C4A8D1205C59}"/>
    <hyperlink ref="A10" r:id="rId4" xr:uid="{FE6B610D-0FE1-41DE-96E7-719CA3A4FA52}"/>
    <hyperlink ref="A16" r:id="rId5" xr:uid="{5466A3F7-04C1-48B0-B00C-EA2D763CD893}"/>
    <hyperlink ref="A39" r:id="rId6" xr:uid="{4BDF89EA-3EF2-4623-BD1F-8528ACCBE4A4}"/>
    <hyperlink ref="A36" r:id="rId7" xr:uid="{1CB361FB-D916-40A1-87A5-DFBFA993D823}"/>
    <hyperlink ref="A33" r:id="rId8" xr:uid="{7C8B3653-44B2-48AB-881E-F0326476E01B}"/>
    <hyperlink ref="A24" r:id="rId9" xr:uid="{2BB766B8-F77B-4778-B5EA-A95003384BA6}"/>
    <hyperlink ref="A27" r:id="rId10" xr:uid="{98B95BEE-540E-4C2D-A40F-C60EAF36785D}"/>
    <hyperlink ref="A30" r:id="rId11" xr:uid="{24AC5136-612F-4925-9694-F1DFFF361902}"/>
  </hyperlinks>
  <pageMargins left="0.74803149606299213" right="0.74803149606299213" top="0.98425196850393704" bottom="0.98425196850393704" header="0.51181102362204722" footer="0.51181102362204722"/>
  <pageSetup paperSize="9" scale="14" fitToHeight="3" orientation="portrait" r:id="rId12"/>
  <headerFooter alignWithMargins="0"/>
  <rowBreaks count="1" manualBreakCount="1">
    <brk id="10" max="2"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96CDF-B498-48B9-BEC1-BF904EFF0737}">
  <sheetPr codeName="Sheet9">
    <tabColor rgb="FFFF0000"/>
  </sheetPr>
  <dimension ref="A1:G34"/>
  <sheetViews>
    <sheetView view="pageBreakPreview" topLeftCell="B1" zoomScale="96" zoomScaleNormal="112" zoomScaleSheetLayoutView="96" workbookViewId="0">
      <selection activeCell="D33" sqref="D33"/>
    </sheetView>
  </sheetViews>
  <sheetFormatPr defaultColWidth="9" defaultRowHeight="13.2"/>
  <cols>
    <col min="1" max="1" width="5" style="1" customWidth="1"/>
    <col min="2" max="2" width="25.77734375" style="39" customWidth="1"/>
    <col min="3" max="3" width="74.109375" style="1" customWidth="1"/>
    <col min="4" max="4" width="109.88671875" style="1" customWidth="1"/>
    <col min="5" max="5" width="3.88671875" style="1" customWidth="1"/>
    <col min="6" max="16384" width="9" style="1"/>
  </cols>
  <sheetData>
    <row r="1" spans="1:7" ht="18.75" customHeight="1">
      <c r="B1" s="39" t="s">
        <v>121</v>
      </c>
    </row>
    <row r="2" spans="1:7" ht="17.25" customHeight="1" thickBot="1">
      <c r="B2" s="895" t="s">
        <v>367</v>
      </c>
      <c r="C2" s="895"/>
      <c r="D2" s="874" t="str">
        <f>+D24</f>
        <v>対前週
インフルエンザ 　　     　       　　　32%   増加
新型コロナウイルス          　  　  -16%　 減少</v>
      </c>
    </row>
    <row r="3" spans="1:7" ht="34.799999999999997" customHeight="1" thickBot="1">
      <c r="B3" s="502" t="s">
        <v>122</v>
      </c>
      <c r="C3" s="503" t="s">
        <v>123</v>
      </c>
      <c r="D3" s="874"/>
    </row>
    <row r="4" spans="1:7" ht="22.2" customHeight="1" thickBot="1">
      <c r="B4" s="504" t="s">
        <v>124</v>
      </c>
      <c r="C4" s="505" t="s">
        <v>368</v>
      </c>
      <c r="D4" s="40"/>
    </row>
    <row r="5" spans="1:7" ht="67.2" customHeight="1">
      <c r="B5" s="880" t="s">
        <v>125</v>
      </c>
      <c r="C5" s="883" t="s">
        <v>126</v>
      </c>
      <c r="D5" s="884"/>
    </row>
    <row r="6" spans="1:7" ht="19.2" customHeight="1">
      <c r="B6" s="881"/>
      <c r="C6" s="885" t="s">
        <v>127</v>
      </c>
      <c r="D6" s="886"/>
      <c r="G6" s="68"/>
    </row>
    <row r="7" spans="1:7" ht="19.95" customHeight="1">
      <c r="B7" s="881"/>
      <c r="C7" s="506" t="s">
        <v>128</v>
      </c>
      <c r="D7" s="507"/>
      <c r="G7" s="68"/>
    </row>
    <row r="8" spans="1:7" ht="24" customHeight="1" thickBot="1">
      <c r="B8" s="882"/>
      <c r="C8" s="508" t="s">
        <v>129</v>
      </c>
      <c r="D8" s="509"/>
      <c r="G8" s="68"/>
    </row>
    <row r="9" spans="1:7" ht="27" customHeight="1">
      <c r="B9" s="891" t="s">
        <v>212</v>
      </c>
      <c r="C9" s="896" t="s">
        <v>369</v>
      </c>
      <c r="D9" s="897"/>
      <c r="G9" s="68"/>
    </row>
    <row r="10" spans="1:7" ht="28.2" customHeight="1" thickBot="1">
      <c r="B10" s="892"/>
      <c r="C10" s="898"/>
      <c r="D10" s="899"/>
    </row>
    <row r="11" spans="1:7" ht="66" customHeight="1" thickBot="1">
      <c r="B11" s="893" t="s">
        <v>130</v>
      </c>
      <c r="C11" s="887" t="s">
        <v>370</v>
      </c>
      <c r="D11" s="888"/>
    </row>
    <row r="12" spans="1:7" ht="61.2" customHeight="1" thickBot="1">
      <c r="B12" s="894"/>
      <c r="C12" s="218" t="s">
        <v>372</v>
      </c>
      <c r="D12" s="219" t="s">
        <v>371</v>
      </c>
      <c r="F12" s="1" t="s">
        <v>17</v>
      </c>
    </row>
    <row r="13" spans="1:7" ht="37.950000000000003" hidden="1" customHeight="1" thickBot="1">
      <c r="B13" s="455" t="s">
        <v>213</v>
      </c>
      <c r="C13" s="889" t="s">
        <v>214</v>
      </c>
      <c r="D13" s="890"/>
    </row>
    <row r="14" spans="1:7" ht="105" customHeight="1" thickBot="1">
      <c r="B14" s="456" t="s">
        <v>131</v>
      </c>
      <c r="C14" s="220" t="s">
        <v>374</v>
      </c>
      <c r="D14" s="221" t="s">
        <v>373</v>
      </c>
      <c r="F14" t="s">
        <v>3</v>
      </c>
    </row>
    <row r="15" spans="1:7" ht="88.8" customHeight="1" thickBot="1">
      <c r="A15" t="s">
        <v>41</v>
      </c>
      <c r="B15" s="457" t="s">
        <v>204</v>
      </c>
      <c r="C15" s="878" t="s">
        <v>375</v>
      </c>
      <c r="D15" s="879"/>
    </row>
    <row r="16" spans="1:7" ht="17.25" customHeight="1"/>
    <row r="17" spans="2:5" ht="17.25" customHeight="1">
      <c r="B17" s="875" t="s">
        <v>132</v>
      </c>
      <c r="C17" s="124"/>
      <c r="D17" s="1" t="s">
        <v>41</v>
      </c>
    </row>
    <row r="18" spans="2:5">
      <c r="B18" s="875"/>
      <c r="C18"/>
    </row>
    <row r="19" spans="2:5">
      <c r="B19" s="875"/>
      <c r="E19" s="1" t="s">
        <v>17</v>
      </c>
    </row>
    <row r="20" spans="2:5">
      <c r="B20" s="875"/>
    </row>
    <row r="21" spans="2:5">
      <c r="B21" s="875"/>
    </row>
    <row r="22" spans="2:5" ht="16.2">
      <c r="B22" s="875"/>
      <c r="D22" s="173" t="s">
        <v>133</v>
      </c>
    </row>
    <row r="23" spans="2:5">
      <c r="B23" s="875"/>
    </row>
    <row r="24" spans="2:5">
      <c r="B24" s="875"/>
      <c r="D24" s="876" t="s">
        <v>377</v>
      </c>
    </row>
    <row r="25" spans="2:5">
      <c r="B25" s="875"/>
      <c r="D25" s="877"/>
    </row>
    <row r="26" spans="2:5">
      <c r="B26" s="875"/>
      <c r="D26" s="877"/>
    </row>
    <row r="27" spans="2:5">
      <c r="B27" s="875"/>
      <c r="D27" s="877"/>
    </row>
    <row r="28" spans="2:5">
      <c r="B28" s="875"/>
      <c r="D28" s="877"/>
    </row>
    <row r="29" spans="2:5">
      <c r="B29" s="875"/>
    </row>
    <row r="30" spans="2:5">
      <c r="B30" s="875"/>
      <c r="D30" s="1" t="s">
        <v>41</v>
      </c>
    </row>
    <row r="31" spans="2:5">
      <c r="B31" s="875"/>
      <c r="D31" s="1" t="s">
        <v>41</v>
      </c>
    </row>
    <row r="32" spans="2:5">
      <c r="B32" s="875"/>
    </row>
    <row r="33" spans="2:2">
      <c r="B33" s="875"/>
    </row>
    <row r="34" spans="2:2">
      <c r="B34" s="875"/>
    </row>
  </sheetData>
  <mergeCells count="13">
    <mergeCell ref="D2:D3"/>
    <mergeCell ref="B17:B34"/>
    <mergeCell ref="D24:D28"/>
    <mergeCell ref="C15:D15"/>
    <mergeCell ref="B5:B8"/>
    <mergeCell ref="C5:D5"/>
    <mergeCell ref="C6:D6"/>
    <mergeCell ref="C11:D11"/>
    <mergeCell ref="C13:D13"/>
    <mergeCell ref="B9:B10"/>
    <mergeCell ref="B11:B12"/>
    <mergeCell ref="B2:C2"/>
    <mergeCell ref="C9:D10"/>
  </mergeCells>
  <phoneticPr fontId="81"/>
  <hyperlinks>
    <hyperlink ref="C6" r:id="rId1" location="h2_1" xr:uid="{B5E764AE-5943-4A97-AD1C-025941C051BF}"/>
  </hyperlinks>
  <pageMargins left="0.7" right="0.7" top="0.75" bottom="0.75" header="0.3" footer="0.3"/>
  <pageSetup paperSize="9" scale="41" orientation="portrait" horizontalDpi="1200" verticalDpi="1200" r:id="rId2"/>
  <headerFooter alignWithMargins="0"/>
  <colBreaks count="1" manualBreakCount="1">
    <brk id="4" max="1048575" man="1"/>
  </colBreaks>
  <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B2D635-22E7-4B3B-9B5C-18D173B310F7}">
  <sheetPr>
    <tabColor indexed="46"/>
  </sheetPr>
  <dimension ref="A1:AF41"/>
  <sheetViews>
    <sheetView topLeftCell="A24" zoomScale="90" zoomScaleNormal="90" zoomScaleSheetLayoutView="100" workbookViewId="0">
      <selection activeCell="U6" sqref="U6"/>
    </sheetView>
  </sheetViews>
  <sheetFormatPr defaultColWidth="9" defaultRowHeight="13.2"/>
  <cols>
    <col min="1" max="1" width="8.33203125" style="1" customWidth="1"/>
    <col min="2" max="13" width="6.77734375" style="1" customWidth="1"/>
    <col min="14" max="14" width="8.88671875" style="1" customWidth="1"/>
    <col min="15" max="15" width="5.88671875" style="1" customWidth="1"/>
    <col min="16" max="16" width="8.44140625" style="1" customWidth="1"/>
    <col min="17" max="29" width="6.77734375" style="1" customWidth="1"/>
    <col min="30" max="16384" width="9" style="1"/>
  </cols>
  <sheetData>
    <row r="1" spans="1:32" ht="15" customHeight="1">
      <c r="A1" s="908" t="s">
        <v>181</v>
      </c>
      <c r="B1" s="909"/>
      <c r="C1" s="909"/>
      <c r="D1" s="909"/>
      <c r="E1" s="909"/>
      <c r="F1" s="909"/>
      <c r="G1" s="909"/>
      <c r="H1" s="909"/>
      <c r="I1" s="909"/>
      <c r="J1" s="909"/>
      <c r="K1" s="909"/>
      <c r="L1" s="909"/>
      <c r="M1" s="909"/>
      <c r="N1" s="910"/>
      <c r="P1" s="908" t="s">
        <v>135</v>
      </c>
      <c r="Q1" s="909"/>
      <c r="R1" s="909"/>
      <c r="S1" s="909"/>
      <c r="T1" s="909"/>
      <c r="U1" s="909"/>
      <c r="V1" s="909"/>
      <c r="W1" s="909"/>
      <c r="X1" s="909"/>
      <c r="Y1" s="909"/>
      <c r="Z1" s="909"/>
      <c r="AA1" s="909"/>
      <c r="AB1" s="909"/>
      <c r="AC1" s="910"/>
    </row>
    <row r="2" spans="1:32" ht="18" customHeight="1" thickBot="1">
      <c r="A2" s="911" t="s">
        <v>3</v>
      </c>
      <c r="B2" s="912"/>
      <c r="C2" s="912"/>
      <c r="D2" s="912"/>
      <c r="E2" s="912"/>
      <c r="F2" s="912"/>
      <c r="G2" s="912"/>
      <c r="H2" s="912"/>
      <c r="I2" s="912"/>
      <c r="J2" s="912"/>
      <c r="K2" s="912"/>
      <c r="L2" s="912"/>
      <c r="M2" s="912"/>
      <c r="N2" s="913"/>
      <c r="P2" s="914" t="s">
        <v>136</v>
      </c>
      <c r="Q2" s="912"/>
      <c r="R2" s="912"/>
      <c r="S2" s="912"/>
      <c r="T2" s="912"/>
      <c r="U2" s="912"/>
      <c r="V2" s="912"/>
      <c r="W2" s="912"/>
      <c r="X2" s="912"/>
      <c r="Y2" s="912"/>
      <c r="Z2" s="912"/>
      <c r="AA2" s="912"/>
      <c r="AB2" s="912"/>
      <c r="AC2" s="915"/>
    </row>
    <row r="3" spans="1:32" ht="13.8" thickBot="1">
      <c r="A3" s="338" t="s">
        <v>3</v>
      </c>
      <c r="B3" s="339" t="s">
        <v>137</v>
      </c>
      <c r="C3" s="339" t="s">
        <v>138</v>
      </c>
      <c r="D3" s="339" t="s">
        <v>139</v>
      </c>
      <c r="E3" s="339" t="s">
        <v>140</v>
      </c>
      <c r="F3" s="339" t="s">
        <v>141</v>
      </c>
      <c r="G3" s="339" t="s">
        <v>142</v>
      </c>
      <c r="H3" s="339" t="s">
        <v>143</v>
      </c>
      <c r="I3" s="339" t="s">
        <v>144</v>
      </c>
      <c r="J3" s="339" t="s">
        <v>145</v>
      </c>
      <c r="K3" s="339" t="s">
        <v>146</v>
      </c>
      <c r="L3" s="340" t="s">
        <v>147</v>
      </c>
      <c r="M3" s="341" t="s">
        <v>148</v>
      </c>
      <c r="N3" s="342" t="s">
        <v>149</v>
      </c>
      <c r="P3" s="341"/>
      <c r="Q3" s="339" t="s">
        <v>137</v>
      </c>
      <c r="R3" s="339" t="s">
        <v>138</v>
      </c>
      <c r="S3" s="339" t="s">
        <v>139</v>
      </c>
      <c r="T3" s="339" t="s">
        <v>140</v>
      </c>
      <c r="U3" s="339" t="s">
        <v>141</v>
      </c>
      <c r="V3" s="339" t="s">
        <v>142</v>
      </c>
      <c r="W3" s="339" t="s">
        <v>143</v>
      </c>
      <c r="X3" s="339" t="s">
        <v>144</v>
      </c>
      <c r="Y3" s="339" t="s">
        <v>145</v>
      </c>
      <c r="Z3" s="339" t="s">
        <v>146</v>
      </c>
      <c r="AA3" s="340" t="s">
        <v>147</v>
      </c>
      <c r="AB3" s="341" t="s">
        <v>148</v>
      </c>
      <c r="AC3" s="343" t="s">
        <v>150</v>
      </c>
    </row>
    <row r="4" spans="1:32" ht="13.8" thickBot="1">
      <c r="A4" s="344" t="s">
        <v>3</v>
      </c>
      <c r="B4" s="345">
        <f>SUM(B7:B13)</f>
        <v>687</v>
      </c>
      <c r="C4" s="345">
        <f t="shared" ref="C4:M4" si="0">SUM(C7:C13)</f>
        <v>531</v>
      </c>
      <c r="D4" s="345">
        <f t="shared" si="0"/>
        <v>579</v>
      </c>
      <c r="E4" s="345">
        <f t="shared" si="0"/>
        <v>739</v>
      </c>
      <c r="F4" s="345">
        <f>SUM(F7:F13)</f>
        <v>1458</v>
      </c>
      <c r="G4" s="345">
        <f>SUM(G7:G13)</f>
        <v>2651</v>
      </c>
      <c r="H4" s="345">
        <f>SUM(H7:H13)</f>
        <v>4176</v>
      </c>
      <c r="I4" s="345">
        <f t="shared" si="0"/>
        <v>4514</v>
      </c>
      <c r="J4" s="345">
        <f>SUM(J7:J13)</f>
        <v>3578</v>
      </c>
      <c r="K4" s="345">
        <f>SUM(K7:K13)</f>
        <v>2965</v>
      </c>
      <c r="L4" s="345">
        <f>SUM(L7:L13)</f>
        <v>1450</v>
      </c>
      <c r="M4" s="345">
        <f t="shared" si="0"/>
        <v>943</v>
      </c>
      <c r="N4" s="345">
        <f>SUM(B4:M4)</f>
        <v>24271</v>
      </c>
      <c r="O4" s="4"/>
      <c r="P4" s="346" t="str">
        <f>+A4</f>
        <v xml:space="preserve"> </v>
      </c>
      <c r="Q4" s="345">
        <f>SUM(Q7:Q13)</f>
        <v>31</v>
      </c>
      <c r="R4" s="345">
        <f t="shared" ref="R4:AB4" si="1">SUM(R7:R13)</f>
        <v>24</v>
      </c>
      <c r="S4" s="345">
        <f t="shared" si="1"/>
        <v>51</v>
      </c>
      <c r="T4" s="345">
        <f t="shared" si="1"/>
        <v>21</v>
      </c>
      <c r="U4" s="345">
        <f t="shared" ref="U4:Z4" si="2">SUM(U7:U13)</f>
        <v>33</v>
      </c>
      <c r="V4" s="345">
        <f t="shared" si="2"/>
        <v>22</v>
      </c>
      <c r="W4" s="345">
        <f t="shared" si="2"/>
        <v>27</v>
      </c>
      <c r="X4" s="345">
        <f t="shared" si="2"/>
        <v>46</v>
      </c>
      <c r="Y4" s="345">
        <f t="shared" si="2"/>
        <v>27</v>
      </c>
      <c r="Z4" s="345">
        <f t="shared" si="2"/>
        <v>57</v>
      </c>
      <c r="AA4" s="345">
        <f t="shared" ref="AA4" si="3">SUM(AA7:AA13)</f>
        <v>32</v>
      </c>
      <c r="AB4" s="345">
        <f t="shared" si="1"/>
        <v>50</v>
      </c>
      <c r="AC4" s="345">
        <f>SUM(Q4:AB4)</f>
        <v>421</v>
      </c>
    </row>
    <row r="5" spans="1:32" ht="19.95" customHeight="1" thickBot="1">
      <c r="A5" s="347" t="s">
        <v>3</v>
      </c>
      <c r="B5" s="347" t="s">
        <v>3</v>
      </c>
      <c r="C5" s="347" t="s">
        <v>3</v>
      </c>
      <c r="D5" s="347" t="s">
        <v>3</v>
      </c>
      <c r="E5" s="347" t="s">
        <v>3</v>
      </c>
      <c r="F5" s="347" t="s">
        <v>3</v>
      </c>
      <c r="G5" s="347" t="s">
        <v>3</v>
      </c>
      <c r="H5" s="351"/>
      <c r="I5" s="351"/>
      <c r="J5" s="351"/>
      <c r="K5" s="351"/>
      <c r="L5" s="348" t="s">
        <v>151</v>
      </c>
      <c r="M5" s="347" t="s" ph="1">
        <v>17</v>
      </c>
      <c r="N5" s="349"/>
      <c r="O5" s="45"/>
      <c r="P5" s="291"/>
      <c r="Q5" s="291"/>
      <c r="R5" s="291"/>
      <c r="S5" s="291"/>
      <c r="T5" s="291"/>
      <c r="U5" s="291"/>
      <c r="V5" s="291"/>
      <c r="W5" s="291"/>
      <c r="X5" s="291"/>
      <c r="Y5" s="291"/>
      <c r="Z5" s="291"/>
      <c r="AA5" s="348" t="s">
        <v>151</v>
      </c>
      <c r="AB5" s="291"/>
      <c r="AC5" s="349"/>
      <c r="AE5" s="1" t="s">
        <v>178</v>
      </c>
    </row>
    <row r="6" spans="1:32" ht="19.95" customHeight="1" thickBot="1">
      <c r="A6" s="347"/>
      <c r="B6" s="347"/>
      <c r="C6" s="347"/>
      <c r="D6" s="347"/>
      <c r="E6" s="347"/>
      <c r="F6" s="347" t="s">
        <v>178</v>
      </c>
      <c r="G6" s="347" t="s">
        <v>178</v>
      </c>
      <c r="H6" s="351" t="s">
        <v>178</v>
      </c>
      <c r="I6" s="351" t="s">
        <v>178</v>
      </c>
      <c r="J6" s="351" t="s">
        <v>178</v>
      </c>
      <c r="K6" s="351" t="s">
        <v>178</v>
      </c>
      <c r="L6" s="479">
        <v>81</v>
      </c>
      <c r="M6" s="290"/>
      <c r="N6" s="130"/>
      <c r="O6" s="45"/>
      <c r="P6" s="290"/>
      <c r="Q6" s="290"/>
      <c r="R6" s="290"/>
      <c r="S6" s="290"/>
      <c r="T6" s="290"/>
      <c r="U6" s="290"/>
      <c r="V6" s="290"/>
      <c r="W6" s="290"/>
      <c r="X6" s="290"/>
      <c r="Y6" s="290"/>
      <c r="Z6" s="290"/>
      <c r="AA6" s="484">
        <v>0</v>
      </c>
      <c r="AB6" s="290"/>
      <c r="AC6" s="130"/>
    </row>
    <row r="7" spans="1:32" ht="19.95" customHeight="1" thickBot="1">
      <c r="A7" s="350" t="s">
        <v>197</v>
      </c>
      <c r="B7" s="449">
        <v>142</v>
      </c>
      <c r="C7" s="444">
        <v>95</v>
      </c>
      <c r="D7" s="444">
        <v>86</v>
      </c>
      <c r="E7" s="450">
        <v>111</v>
      </c>
      <c r="F7" s="450">
        <v>217</v>
      </c>
      <c r="G7" s="462">
        <v>308</v>
      </c>
      <c r="H7" s="462">
        <v>838</v>
      </c>
      <c r="I7" s="517">
        <v>716</v>
      </c>
      <c r="J7" s="517">
        <v>645</v>
      </c>
      <c r="K7" s="517">
        <v>641</v>
      </c>
      <c r="L7" s="479">
        <v>148</v>
      </c>
      <c r="M7" s="290"/>
      <c r="N7" s="352">
        <f t="shared" ref="N7:N21" si="4">SUM(B7:M7)</f>
        <v>3947</v>
      </c>
      <c r="O7" s="45"/>
      <c r="P7" s="350" t="s">
        <v>197</v>
      </c>
      <c r="Q7" s="483">
        <v>2</v>
      </c>
      <c r="R7" s="483">
        <v>4</v>
      </c>
      <c r="S7" s="483">
        <v>6</v>
      </c>
      <c r="T7" s="483">
        <v>4</v>
      </c>
      <c r="U7" s="483">
        <v>8</v>
      </c>
      <c r="V7" s="483">
        <v>0</v>
      </c>
      <c r="W7" s="483">
        <v>5</v>
      </c>
      <c r="X7" s="483">
        <v>7</v>
      </c>
      <c r="Y7" s="483">
        <v>5</v>
      </c>
      <c r="Z7" s="483">
        <v>8</v>
      </c>
      <c r="AA7" s="484">
        <v>1</v>
      </c>
      <c r="AB7" s="290"/>
      <c r="AC7" s="353">
        <f>SUM(Q7:AB7)</f>
        <v>50</v>
      </c>
      <c r="AF7" s="1">
        <v>0</v>
      </c>
    </row>
    <row r="8" spans="1:32" ht="19.95" customHeight="1" thickBot="1">
      <c r="A8" s="350" t="s">
        <v>180</v>
      </c>
      <c r="B8" s="238">
        <v>103</v>
      </c>
      <c r="C8" s="322">
        <v>102</v>
      </c>
      <c r="D8" s="322">
        <v>114</v>
      </c>
      <c r="E8" s="177">
        <v>122</v>
      </c>
      <c r="F8" s="354">
        <v>257</v>
      </c>
      <c r="G8" s="355">
        <v>308</v>
      </c>
      <c r="H8" s="355">
        <v>519</v>
      </c>
      <c r="I8" s="356">
        <v>708</v>
      </c>
      <c r="J8" s="357">
        <v>541</v>
      </c>
      <c r="K8" s="358">
        <v>533</v>
      </c>
      <c r="L8" s="357">
        <v>277</v>
      </c>
      <c r="M8" s="357">
        <v>158</v>
      </c>
      <c r="N8" s="352">
        <f t="shared" si="4"/>
        <v>3742</v>
      </c>
      <c r="O8" s="45"/>
      <c r="P8" s="359" t="s">
        <v>152</v>
      </c>
      <c r="Q8" s="351">
        <v>4</v>
      </c>
      <c r="R8" s="359">
        <v>4</v>
      </c>
      <c r="S8" s="359">
        <v>4</v>
      </c>
      <c r="T8" s="360">
        <v>8</v>
      </c>
      <c r="U8" s="359">
        <v>1</v>
      </c>
      <c r="V8" s="359">
        <v>2</v>
      </c>
      <c r="W8" s="359">
        <v>6</v>
      </c>
      <c r="X8" s="361">
        <v>21</v>
      </c>
      <c r="Y8" s="362">
        <v>12</v>
      </c>
      <c r="Z8" s="359">
        <v>8</v>
      </c>
      <c r="AA8" s="359">
        <v>0</v>
      </c>
      <c r="AB8" s="359">
        <v>4</v>
      </c>
      <c r="AC8" s="353">
        <f>SUM(Q8:AB8)</f>
        <v>74</v>
      </c>
    </row>
    <row r="9" spans="1:32" ht="18" customHeight="1" thickBot="1">
      <c r="A9" s="350" t="s">
        <v>153</v>
      </c>
      <c r="B9" s="363">
        <v>84</v>
      </c>
      <c r="C9" s="364">
        <v>62</v>
      </c>
      <c r="D9" s="364">
        <v>99</v>
      </c>
      <c r="E9" s="364">
        <v>112</v>
      </c>
      <c r="F9" s="365">
        <v>224</v>
      </c>
      <c r="G9" s="365">
        <v>526</v>
      </c>
      <c r="H9" s="365">
        <v>521</v>
      </c>
      <c r="I9" s="366">
        <v>768</v>
      </c>
      <c r="J9" s="367">
        <v>454</v>
      </c>
      <c r="K9" s="367">
        <v>390</v>
      </c>
      <c r="L9" s="367">
        <v>416</v>
      </c>
      <c r="M9" s="368">
        <v>154</v>
      </c>
      <c r="N9" s="369">
        <f t="shared" si="4"/>
        <v>3810</v>
      </c>
      <c r="O9" s="4"/>
      <c r="P9" s="370" t="s">
        <v>153</v>
      </c>
      <c r="Q9" s="371">
        <v>1</v>
      </c>
      <c r="R9" s="372">
        <v>1</v>
      </c>
      <c r="S9" s="372">
        <v>4</v>
      </c>
      <c r="T9" s="372">
        <v>2</v>
      </c>
      <c r="U9" s="372">
        <v>2</v>
      </c>
      <c r="V9" s="364">
        <v>7</v>
      </c>
      <c r="W9" s="364">
        <v>7</v>
      </c>
      <c r="X9" s="364">
        <v>3</v>
      </c>
      <c r="Y9" s="364">
        <v>1</v>
      </c>
      <c r="Z9" s="373">
        <v>7</v>
      </c>
      <c r="AA9" s="373">
        <v>7</v>
      </c>
      <c r="AB9" s="374">
        <v>5</v>
      </c>
      <c r="AC9" s="375">
        <f>SUM(Q9:AB9)</f>
        <v>47</v>
      </c>
    </row>
    <row r="10" spans="1:32" ht="18" customHeight="1" thickBot="1">
      <c r="A10" s="376" t="s">
        <v>154</v>
      </c>
      <c r="B10" s="131">
        <v>81</v>
      </c>
      <c r="C10" s="132">
        <v>39</v>
      </c>
      <c r="D10" s="132">
        <v>72</v>
      </c>
      <c r="E10" s="133">
        <v>89</v>
      </c>
      <c r="F10" s="133">
        <v>258</v>
      </c>
      <c r="G10" s="133">
        <v>416</v>
      </c>
      <c r="H10" s="183">
        <v>554</v>
      </c>
      <c r="I10" s="183">
        <v>568</v>
      </c>
      <c r="J10" s="182">
        <v>578</v>
      </c>
      <c r="K10" s="133">
        <v>337</v>
      </c>
      <c r="L10" s="133">
        <v>169</v>
      </c>
      <c r="M10" s="133">
        <v>168</v>
      </c>
      <c r="N10" s="134">
        <f t="shared" si="4"/>
        <v>3329</v>
      </c>
      <c r="O10" s="47" t="s">
        <v>17</v>
      </c>
      <c r="P10" s="377" t="s">
        <v>154</v>
      </c>
      <c r="Q10" s="378">
        <v>0</v>
      </c>
      <c r="R10" s="379">
        <v>5</v>
      </c>
      <c r="S10" s="379">
        <v>4</v>
      </c>
      <c r="T10" s="379">
        <v>1</v>
      </c>
      <c r="U10" s="379">
        <v>1</v>
      </c>
      <c r="V10" s="379">
        <v>1</v>
      </c>
      <c r="W10" s="379">
        <v>1</v>
      </c>
      <c r="X10" s="379">
        <v>1</v>
      </c>
      <c r="Y10" s="378">
        <v>0</v>
      </c>
      <c r="Z10" s="378">
        <v>0</v>
      </c>
      <c r="AA10" s="378">
        <v>0</v>
      </c>
      <c r="AB10" s="378">
        <v>2</v>
      </c>
      <c r="AC10" s="380">
        <f t="shared" ref="AC10:AC21" si="5">SUM(Q10:AB10)</f>
        <v>16</v>
      </c>
    </row>
    <row r="11" spans="1:32" ht="18" customHeight="1" thickBot="1">
      <c r="A11" s="376" t="s">
        <v>155</v>
      </c>
      <c r="B11" s="287">
        <v>81</v>
      </c>
      <c r="C11" s="287">
        <v>48</v>
      </c>
      <c r="D11" s="288">
        <v>71</v>
      </c>
      <c r="E11" s="287">
        <v>128</v>
      </c>
      <c r="F11" s="287">
        <v>171</v>
      </c>
      <c r="G11" s="287">
        <v>350</v>
      </c>
      <c r="H11" s="287">
        <v>569</v>
      </c>
      <c r="I11" s="287">
        <v>553</v>
      </c>
      <c r="J11" s="287">
        <v>458</v>
      </c>
      <c r="K11" s="287">
        <v>306</v>
      </c>
      <c r="L11" s="448">
        <v>221</v>
      </c>
      <c r="M11" s="288">
        <v>229</v>
      </c>
      <c r="N11" s="381">
        <f t="shared" si="4"/>
        <v>3185</v>
      </c>
      <c r="O11" s="110"/>
      <c r="P11" s="377" t="s">
        <v>155</v>
      </c>
      <c r="Q11" s="382">
        <v>1</v>
      </c>
      <c r="R11" s="382">
        <v>2</v>
      </c>
      <c r="S11" s="382">
        <v>1</v>
      </c>
      <c r="T11" s="382">
        <v>0</v>
      </c>
      <c r="U11" s="382">
        <v>0</v>
      </c>
      <c r="V11" s="382">
        <v>0</v>
      </c>
      <c r="W11" s="382">
        <v>1</v>
      </c>
      <c r="X11" s="382">
        <v>1</v>
      </c>
      <c r="Y11" s="382">
        <v>0</v>
      </c>
      <c r="Z11" s="382">
        <v>1</v>
      </c>
      <c r="AA11" s="382">
        <v>0</v>
      </c>
      <c r="AB11" s="382">
        <v>0</v>
      </c>
      <c r="AC11" s="383">
        <f t="shared" si="5"/>
        <v>7</v>
      </c>
    </row>
    <row r="12" spans="1:32" ht="18" customHeight="1" thickBot="1">
      <c r="A12" s="384" t="s">
        <v>156</v>
      </c>
      <c r="B12" s="385">
        <v>112</v>
      </c>
      <c r="C12" s="385">
        <v>85</v>
      </c>
      <c r="D12" s="385">
        <v>60</v>
      </c>
      <c r="E12" s="385">
        <v>97</v>
      </c>
      <c r="F12" s="385">
        <v>95</v>
      </c>
      <c r="G12" s="385">
        <v>305</v>
      </c>
      <c r="H12" s="385">
        <v>544</v>
      </c>
      <c r="I12" s="385">
        <v>449</v>
      </c>
      <c r="J12" s="385">
        <v>475</v>
      </c>
      <c r="K12" s="385">
        <v>505</v>
      </c>
      <c r="L12" s="385">
        <v>219</v>
      </c>
      <c r="M12" s="386">
        <v>98</v>
      </c>
      <c r="N12" s="289">
        <f t="shared" si="4"/>
        <v>3044</v>
      </c>
      <c r="O12" s="47"/>
      <c r="P12" s="376" t="s">
        <v>156</v>
      </c>
      <c r="Q12" s="387">
        <v>16</v>
      </c>
      <c r="R12" s="387">
        <v>1</v>
      </c>
      <c r="S12" s="387">
        <v>19</v>
      </c>
      <c r="T12" s="387">
        <v>3</v>
      </c>
      <c r="U12" s="387">
        <v>13</v>
      </c>
      <c r="V12" s="387">
        <v>1</v>
      </c>
      <c r="W12" s="387">
        <v>2</v>
      </c>
      <c r="X12" s="387">
        <v>2</v>
      </c>
      <c r="Y12" s="387">
        <v>0</v>
      </c>
      <c r="Z12" s="388">
        <v>24</v>
      </c>
      <c r="AA12" s="387">
        <v>4</v>
      </c>
      <c r="AB12" s="387">
        <v>2</v>
      </c>
      <c r="AC12" s="389">
        <f t="shared" si="5"/>
        <v>87</v>
      </c>
    </row>
    <row r="13" spans="1:32" ht="18" hidden="1" customHeight="1" thickBot="1">
      <c r="A13" s="390" t="s">
        <v>157</v>
      </c>
      <c r="B13" s="391">
        <v>84</v>
      </c>
      <c r="C13" s="391">
        <v>100</v>
      </c>
      <c r="D13" s="392">
        <v>77</v>
      </c>
      <c r="E13" s="392">
        <v>80</v>
      </c>
      <c r="F13" s="393">
        <v>236</v>
      </c>
      <c r="G13" s="393">
        <v>438</v>
      </c>
      <c r="H13" s="394">
        <v>631</v>
      </c>
      <c r="I13" s="395">
        <v>752</v>
      </c>
      <c r="J13" s="393">
        <v>427</v>
      </c>
      <c r="K13" s="396">
        <v>253</v>
      </c>
      <c r="L13" s="396"/>
      <c r="M13" s="397">
        <v>136</v>
      </c>
      <c r="N13" s="398">
        <f t="shared" si="4"/>
        <v>3214</v>
      </c>
      <c r="O13" s="47"/>
      <c r="P13" s="399" t="s">
        <v>158</v>
      </c>
      <c r="Q13" s="400">
        <v>7</v>
      </c>
      <c r="R13" s="400">
        <v>7</v>
      </c>
      <c r="S13" s="401">
        <v>13</v>
      </c>
      <c r="T13" s="401">
        <v>3</v>
      </c>
      <c r="U13" s="401">
        <v>8</v>
      </c>
      <c r="V13" s="401">
        <v>11</v>
      </c>
      <c r="W13" s="400">
        <v>5</v>
      </c>
      <c r="X13" s="401">
        <v>11</v>
      </c>
      <c r="Y13" s="401">
        <v>9</v>
      </c>
      <c r="Z13" s="401">
        <v>9</v>
      </c>
      <c r="AA13" s="402">
        <v>20</v>
      </c>
      <c r="AB13" s="402">
        <v>37</v>
      </c>
      <c r="AC13" s="389">
        <f t="shared" si="5"/>
        <v>140</v>
      </c>
    </row>
    <row r="14" spans="1:32" ht="18" hidden="1" customHeight="1">
      <c r="A14" s="390" t="s">
        <v>159</v>
      </c>
      <c r="B14" s="401">
        <v>41</v>
      </c>
      <c r="C14" s="401">
        <v>44</v>
      </c>
      <c r="D14" s="401">
        <v>67</v>
      </c>
      <c r="E14" s="401">
        <v>103</v>
      </c>
      <c r="F14" s="387">
        <v>311</v>
      </c>
      <c r="G14" s="401">
        <v>415</v>
      </c>
      <c r="H14" s="401">
        <v>539</v>
      </c>
      <c r="I14" s="388">
        <v>1165</v>
      </c>
      <c r="J14" s="401">
        <v>297</v>
      </c>
      <c r="K14" s="400">
        <v>205</v>
      </c>
      <c r="L14" s="400"/>
      <c r="M14" s="403">
        <v>92</v>
      </c>
      <c r="N14" s="389">
        <f t="shared" si="4"/>
        <v>3279</v>
      </c>
      <c r="O14" s="47"/>
      <c r="P14" s="404" t="s">
        <v>159</v>
      </c>
      <c r="Q14" s="401">
        <v>9</v>
      </c>
      <c r="R14" s="401">
        <v>22</v>
      </c>
      <c r="S14" s="400">
        <v>18</v>
      </c>
      <c r="T14" s="401">
        <v>9</v>
      </c>
      <c r="U14" s="405">
        <v>21</v>
      </c>
      <c r="V14" s="401">
        <v>14</v>
      </c>
      <c r="W14" s="401">
        <v>6</v>
      </c>
      <c r="X14" s="401">
        <v>13</v>
      </c>
      <c r="Y14" s="401">
        <v>7</v>
      </c>
      <c r="Z14" s="406">
        <v>81</v>
      </c>
      <c r="AA14" s="405">
        <v>31</v>
      </c>
      <c r="AB14" s="406">
        <v>37</v>
      </c>
      <c r="AC14" s="389">
        <f t="shared" si="5"/>
        <v>268</v>
      </c>
    </row>
    <row r="15" spans="1:32" ht="18" hidden="1" customHeight="1">
      <c r="A15" s="390" t="s">
        <v>160</v>
      </c>
      <c r="B15" s="401">
        <v>57</v>
      </c>
      <c r="C15" s="400">
        <v>35</v>
      </c>
      <c r="D15" s="401">
        <v>95</v>
      </c>
      <c r="E15" s="400">
        <v>112</v>
      </c>
      <c r="F15" s="401">
        <v>131</v>
      </c>
      <c r="G15" s="407">
        <v>340</v>
      </c>
      <c r="H15" s="407">
        <v>483</v>
      </c>
      <c r="I15" s="408">
        <v>1339</v>
      </c>
      <c r="J15" s="407">
        <v>349</v>
      </c>
      <c r="K15" s="407">
        <v>236</v>
      </c>
      <c r="L15" s="407"/>
      <c r="M15" s="409">
        <v>68</v>
      </c>
      <c r="N15" s="398">
        <f t="shared" si="4"/>
        <v>3245</v>
      </c>
      <c r="O15" s="47"/>
      <c r="P15" s="404" t="s">
        <v>160</v>
      </c>
      <c r="Q15" s="401">
        <v>19</v>
      </c>
      <c r="R15" s="401">
        <v>12</v>
      </c>
      <c r="S15" s="401">
        <v>8</v>
      </c>
      <c r="T15" s="400">
        <v>12</v>
      </c>
      <c r="U15" s="401">
        <v>7</v>
      </c>
      <c r="V15" s="401">
        <v>15</v>
      </c>
      <c r="W15" s="407">
        <v>16</v>
      </c>
      <c r="X15" s="409">
        <v>12</v>
      </c>
      <c r="Y15" s="400">
        <v>16</v>
      </c>
      <c r="Z15" s="401">
        <v>6</v>
      </c>
      <c r="AA15" s="400">
        <v>12</v>
      </c>
      <c r="AB15" s="400">
        <v>6</v>
      </c>
      <c r="AC15" s="389">
        <f t="shared" si="5"/>
        <v>141</v>
      </c>
    </row>
    <row r="16" spans="1:32" ht="18" hidden="1" customHeight="1">
      <c r="A16" s="390" t="s">
        <v>161</v>
      </c>
      <c r="B16" s="410">
        <v>68</v>
      </c>
      <c r="C16" s="401">
        <v>42</v>
      </c>
      <c r="D16" s="401">
        <v>44</v>
      </c>
      <c r="E16" s="400">
        <v>75</v>
      </c>
      <c r="F16" s="400">
        <v>135</v>
      </c>
      <c r="G16" s="400">
        <v>448</v>
      </c>
      <c r="H16" s="401">
        <v>507</v>
      </c>
      <c r="I16" s="401">
        <v>808</v>
      </c>
      <c r="J16" s="400">
        <v>313</v>
      </c>
      <c r="K16" s="400">
        <v>246</v>
      </c>
      <c r="L16" s="400"/>
      <c r="M16" s="400">
        <v>143</v>
      </c>
      <c r="N16" s="411">
        <f t="shared" si="4"/>
        <v>2829</v>
      </c>
      <c r="O16" s="47"/>
      <c r="P16" s="404" t="s">
        <v>161</v>
      </c>
      <c r="Q16" s="412">
        <v>9</v>
      </c>
      <c r="R16" s="401">
        <v>16</v>
      </c>
      <c r="S16" s="401">
        <v>12</v>
      </c>
      <c r="T16" s="400">
        <v>6</v>
      </c>
      <c r="U16" s="413">
        <v>7</v>
      </c>
      <c r="V16" s="413">
        <v>14</v>
      </c>
      <c r="W16" s="401">
        <v>9</v>
      </c>
      <c r="X16" s="401">
        <v>14</v>
      </c>
      <c r="Y16" s="401">
        <v>9</v>
      </c>
      <c r="Z16" s="401">
        <v>9</v>
      </c>
      <c r="AA16" s="413">
        <v>8</v>
      </c>
      <c r="AB16" s="413">
        <v>7</v>
      </c>
      <c r="AC16" s="414">
        <f t="shared" si="5"/>
        <v>120</v>
      </c>
    </row>
    <row r="17" spans="1:30" ht="18" hidden="1" customHeight="1">
      <c r="A17" s="415" t="s">
        <v>162</v>
      </c>
      <c r="B17" s="416">
        <v>71</v>
      </c>
      <c r="C17" s="416">
        <v>97</v>
      </c>
      <c r="D17" s="416">
        <v>61</v>
      </c>
      <c r="E17" s="417">
        <v>105</v>
      </c>
      <c r="F17" s="417">
        <v>198</v>
      </c>
      <c r="G17" s="417">
        <v>442</v>
      </c>
      <c r="H17" s="418">
        <v>790</v>
      </c>
      <c r="I17" s="419">
        <v>674</v>
      </c>
      <c r="J17" s="417">
        <v>275</v>
      </c>
      <c r="K17" s="417">
        <v>133</v>
      </c>
      <c r="L17" s="417"/>
      <c r="M17" s="417">
        <v>108</v>
      </c>
      <c r="N17" s="411">
        <f t="shared" si="4"/>
        <v>2954</v>
      </c>
      <c r="O17" s="4"/>
      <c r="P17" s="420" t="s">
        <v>162</v>
      </c>
      <c r="Q17" s="416">
        <v>7</v>
      </c>
      <c r="R17" s="416">
        <v>13</v>
      </c>
      <c r="S17" s="416">
        <v>12</v>
      </c>
      <c r="T17" s="417">
        <v>11</v>
      </c>
      <c r="U17" s="417">
        <v>12</v>
      </c>
      <c r="V17" s="417">
        <v>15</v>
      </c>
      <c r="W17" s="417">
        <v>20</v>
      </c>
      <c r="X17" s="417">
        <v>15</v>
      </c>
      <c r="Y17" s="417">
        <v>15</v>
      </c>
      <c r="Z17" s="417">
        <v>20</v>
      </c>
      <c r="AA17" s="417">
        <v>9</v>
      </c>
      <c r="AB17" s="417">
        <v>7</v>
      </c>
      <c r="AC17" s="421">
        <f t="shared" si="5"/>
        <v>156</v>
      </c>
    </row>
    <row r="18" spans="1:30" ht="13.8" hidden="1" thickBot="1">
      <c r="A18" s="422" t="s">
        <v>163</v>
      </c>
      <c r="B18" s="412">
        <v>38</v>
      </c>
      <c r="C18" s="417">
        <v>19</v>
      </c>
      <c r="D18" s="417">
        <v>38</v>
      </c>
      <c r="E18" s="417">
        <v>203</v>
      </c>
      <c r="F18" s="417">
        <v>146</v>
      </c>
      <c r="G18" s="417">
        <v>439</v>
      </c>
      <c r="H18" s="418">
        <v>964</v>
      </c>
      <c r="I18" s="418">
        <v>1154</v>
      </c>
      <c r="J18" s="417">
        <v>388</v>
      </c>
      <c r="K18" s="417">
        <v>176</v>
      </c>
      <c r="L18" s="417"/>
      <c r="M18" s="417">
        <v>143</v>
      </c>
      <c r="N18" s="423">
        <f t="shared" si="4"/>
        <v>3708</v>
      </c>
      <c r="O18" s="4"/>
      <c r="P18" s="424" t="s">
        <v>163</v>
      </c>
      <c r="Q18" s="417">
        <v>7</v>
      </c>
      <c r="R18" s="417">
        <v>7</v>
      </c>
      <c r="S18" s="417">
        <v>8</v>
      </c>
      <c r="T18" s="417">
        <v>12</v>
      </c>
      <c r="U18" s="417">
        <v>9</v>
      </c>
      <c r="V18" s="417">
        <v>6</v>
      </c>
      <c r="W18" s="417">
        <v>11</v>
      </c>
      <c r="X18" s="417">
        <v>8</v>
      </c>
      <c r="Y18" s="417">
        <v>16</v>
      </c>
      <c r="Z18" s="417">
        <v>40</v>
      </c>
      <c r="AA18" s="417">
        <v>17</v>
      </c>
      <c r="AB18" s="417">
        <v>16</v>
      </c>
      <c r="AC18" s="417">
        <f t="shared" si="5"/>
        <v>157</v>
      </c>
    </row>
    <row r="19" spans="1:30" ht="13.8" hidden="1" thickBot="1">
      <c r="A19" s="425" t="s">
        <v>164</v>
      </c>
      <c r="B19" s="419">
        <v>49</v>
      </c>
      <c r="C19" s="419">
        <v>63</v>
      </c>
      <c r="D19" s="419">
        <v>50</v>
      </c>
      <c r="E19" s="419">
        <v>71</v>
      </c>
      <c r="F19" s="419">
        <v>144</v>
      </c>
      <c r="G19" s="419">
        <v>374</v>
      </c>
      <c r="H19" s="426">
        <v>729</v>
      </c>
      <c r="I19" s="426">
        <v>1097</v>
      </c>
      <c r="J19" s="419">
        <v>397</v>
      </c>
      <c r="K19" s="419">
        <v>192</v>
      </c>
      <c r="L19" s="419"/>
      <c r="M19" s="419">
        <v>217</v>
      </c>
      <c r="N19" s="423">
        <f t="shared" si="4"/>
        <v>3383</v>
      </c>
      <c r="O19" s="4"/>
      <c r="P19" s="427" t="s">
        <v>164</v>
      </c>
      <c r="Q19" s="419">
        <v>10</v>
      </c>
      <c r="R19" s="419">
        <v>6</v>
      </c>
      <c r="S19" s="419">
        <v>14</v>
      </c>
      <c r="T19" s="419">
        <v>10</v>
      </c>
      <c r="U19" s="419">
        <v>10</v>
      </c>
      <c r="V19" s="419">
        <v>19</v>
      </c>
      <c r="W19" s="419">
        <v>11</v>
      </c>
      <c r="X19" s="419">
        <v>20</v>
      </c>
      <c r="Y19" s="419">
        <v>15</v>
      </c>
      <c r="Z19" s="419">
        <v>8</v>
      </c>
      <c r="AA19" s="419">
        <v>11</v>
      </c>
      <c r="AB19" s="419">
        <v>8</v>
      </c>
      <c r="AC19" s="417">
        <f t="shared" si="5"/>
        <v>142</v>
      </c>
    </row>
    <row r="20" spans="1:30" ht="13.8" hidden="1" thickBot="1">
      <c r="A20" s="422" t="s">
        <v>165</v>
      </c>
      <c r="B20" s="419">
        <v>53</v>
      </c>
      <c r="C20" s="419">
        <v>39</v>
      </c>
      <c r="D20" s="419">
        <v>74</v>
      </c>
      <c r="E20" s="419">
        <v>64</v>
      </c>
      <c r="F20" s="419">
        <v>208</v>
      </c>
      <c r="G20" s="419">
        <v>491</v>
      </c>
      <c r="H20" s="419">
        <v>454</v>
      </c>
      <c r="I20" s="426">
        <v>1068</v>
      </c>
      <c r="J20" s="419">
        <v>407</v>
      </c>
      <c r="K20" s="419">
        <v>228</v>
      </c>
      <c r="L20" s="419"/>
      <c r="M20" s="419">
        <v>81</v>
      </c>
      <c r="N20" s="428">
        <f t="shared" si="4"/>
        <v>3167</v>
      </c>
      <c r="O20" s="4"/>
      <c r="P20" s="424" t="s">
        <v>165</v>
      </c>
      <c r="Q20" s="419">
        <v>12</v>
      </c>
      <c r="R20" s="419">
        <v>13</v>
      </c>
      <c r="S20" s="419">
        <v>46</v>
      </c>
      <c r="T20" s="419">
        <v>9</v>
      </c>
      <c r="U20" s="419">
        <v>20</v>
      </c>
      <c r="V20" s="419">
        <v>4</v>
      </c>
      <c r="W20" s="419">
        <v>8</v>
      </c>
      <c r="X20" s="419">
        <v>30</v>
      </c>
      <c r="Y20" s="419">
        <v>22</v>
      </c>
      <c r="Z20" s="419">
        <v>20</v>
      </c>
      <c r="AA20" s="419">
        <v>16</v>
      </c>
      <c r="AB20" s="419">
        <v>12</v>
      </c>
      <c r="AC20" s="429">
        <f t="shared" si="5"/>
        <v>212</v>
      </c>
    </row>
    <row r="21" spans="1:30" ht="13.8" hidden="1" thickBot="1">
      <c r="A21" s="422" t="s">
        <v>166</v>
      </c>
      <c r="B21" s="430">
        <v>67</v>
      </c>
      <c r="C21" s="430">
        <v>62</v>
      </c>
      <c r="D21" s="430">
        <v>57</v>
      </c>
      <c r="E21" s="430">
        <v>77</v>
      </c>
      <c r="F21" s="430">
        <v>473</v>
      </c>
      <c r="G21" s="430">
        <v>468</v>
      </c>
      <c r="H21" s="431">
        <v>659</v>
      </c>
      <c r="I21" s="430">
        <v>851</v>
      </c>
      <c r="J21" s="430">
        <v>270</v>
      </c>
      <c r="K21" s="430">
        <v>208</v>
      </c>
      <c r="L21" s="430"/>
      <c r="M21" s="430">
        <v>174</v>
      </c>
      <c r="N21" s="432">
        <f t="shared" si="4"/>
        <v>3366</v>
      </c>
      <c r="O21" s="4" t="s">
        <v>3</v>
      </c>
      <c r="P21" s="427" t="s">
        <v>166</v>
      </c>
      <c r="Q21" s="419">
        <v>6</v>
      </c>
      <c r="R21" s="419">
        <v>25</v>
      </c>
      <c r="S21" s="419">
        <v>29</v>
      </c>
      <c r="T21" s="419">
        <v>4</v>
      </c>
      <c r="U21" s="419">
        <v>17</v>
      </c>
      <c r="V21" s="419">
        <v>19</v>
      </c>
      <c r="W21" s="419">
        <v>14</v>
      </c>
      <c r="X21" s="419">
        <v>37</v>
      </c>
      <c r="Y21" s="433">
        <v>76</v>
      </c>
      <c r="Z21" s="419">
        <v>34</v>
      </c>
      <c r="AA21" s="419">
        <v>17</v>
      </c>
      <c r="AB21" s="419">
        <v>18</v>
      </c>
      <c r="AC21" s="429">
        <f t="shared" si="5"/>
        <v>296</v>
      </c>
    </row>
    <row r="22" spans="1:30">
      <c r="A22" s="6"/>
      <c r="B22" s="103"/>
      <c r="C22" s="103"/>
      <c r="D22" s="103"/>
      <c r="E22" s="103"/>
      <c r="F22" s="103"/>
      <c r="G22" s="103"/>
      <c r="H22" s="103"/>
      <c r="I22" s="103"/>
      <c r="J22" s="103"/>
      <c r="K22" s="103"/>
      <c r="L22" s="103"/>
      <c r="M22" s="103"/>
      <c r="N22" s="7"/>
      <c r="O22" s="4"/>
      <c r="P22" s="8"/>
      <c r="Q22" s="104"/>
      <c r="R22" s="104"/>
      <c r="S22" s="104"/>
      <c r="T22" s="104"/>
      <c r="U22" s="104"/>
      <c r="V22" s="104"/>
      <c r="W22" s="104"/>
      <c r="X22" s="104"/>
      <c r="Y22" s="104"/>
      <c r="Z22" s="104"/>
      <c r="AA22" s="104"/>
      <c r="AB22" s="104"/>
      <c r="AC22" s="103"/>
    </row>
    <row r="23" spans="1:30" ht="13.5" customHeight="1">
      <c r="A23" s="916" t="s">
        <v>231</v>
      </c>
      <c r="B23" s="917"/>
      <c r="C23" s="917"/>
      <c r="D23" s="917"/>
      <c r="E23" s="917"/>
      <c r="F23" s="917"/>
      <c r="G23" s="917"/>
      <c r="H23" s="917"/>
      <c r="I23" s="917"/>
      <c r="J23" s="917"/>
      <c r="K23" s="917"/>
      <c r="L23" s="917"/>
      <c r="M23" s="917"/>
      <c r="N23" s="918"/>
      <c r="O23" s="4"/>
      <c r="P23" s="919" t="str">
        <f>+A23</f>
        <v>2025年 第46週（11/10～11/16）</v>
      </c>
      <c r="Q23" s="920"/>
      <c r="R23" s="920"/>
      <c r="S23" s="920"/>
      <c r="T23" s="920"/>
      <c r="U23" s="920"/>
      <c r="V23" s="920"/>
      <c r="W23" s="920"/>
      <c r="X23" s="920"/>
      <c r="Y23" s="920"/>
      <c r="Z23" s="920"/>
      <c r="AA23" s="920"/>
      <c r="AB23" s="920"/>
      <c r="AC23" s="921"/>
    </row>
    <row r="24" spans="1:30" ht="13.8" thickBot="1">
      <c r="A24" s="125" t="s">
        <v>41</v>
      </c>
      <c r="B24" s="4"/>
      <c r="C24" s="4"/>
      <c r="D24" s="4"/>
      <c r="E24" s="4"/>
      <c r="F24" s="4"/>
      <c r="G24" s="4" t="s">
        <v>17</v>
      </c>
      <c r="H24" s="4"/>
      <c r="I24" s="4"/>
      <c r="J24" s="4"/>
      <c r="K24" s="4"/>
      <c r="L24" s="4"/>
      <c r="M24" s="4"/>
      <c r="N24" s="10"/>
      <c r="O24" s="4"/>
      <c r="P24" s="126"/>
      <c r="Q24" s="4"/>
      <c r="R24" s="4"/>
      <c r="S24" s="4"/>
      <c r="T24" s="4"/>
      <c r="U24" s="4"/>
      <c r="V24" s="4"/>
      <c r="W24" s="4"/>
      <c r="X24" s="4"/>
      <c r="Y24" s="4"/>
      <c r="Z24" s="4"/>
      <c r="AA24" s="4"/>
      <c r="AB24" s="4"/>
      <c r="AC24" s="12"/>
    </row>
    <row r="25" spans="1:30" ht="33" customHeight="1" thickBot="1">
      <c r="A25" s="900" t="s">
        <v>167</v>
      </c>
      <c r="B25" s="901"/>
      <c r="C25" s="902"/>
      <c r="D25" s="903" t="s">
        <v>232</v>
      </c>
      <c r="E25" s="904"/>
      <c r="F25" s="4" t="s">
        <v>41</v>
      </c>
      <c r="G25" s="4" t="s">
        <v>17</v>
      </c>
      <c r="H25" s="4"/>
      <c r="I25" s="4"/>
      <c r="J25" s="4"/>
      <c r="K25" s="4"/>
      <c r="L25" s="4"/>
      <c r="M25" s="4"/>
      <c r="N25" s="10"/>
      <c r="O25" s="47" t="s">
        <v>17</v>
      </c>
      <c r="P25" s="67"/>
      <c r="Q25" s="434" t="s">
        <v>168</v>
      </c>
      <c r="R25" s="905" t="s">
        <v>232</v>
      </c>
      <c r="S25" s="906"/>
      <c r="T25" s="907"/>
      <c r="U25" s="4"/>
      <c r="V25" s="4"/>
      <c r="W25" s="4"/>
      <c r="X25" s="4"/>
      <c r="Y25" s="4"/>
      <c r="Z25" s="4"/>
      <c r="AA25" s="4"/>
      <c r="AB25" s="4"/>
      <c r="AC25" s="12"/>
    </row>
    <row r="26" spans="1:30" ht="15" customHeight="1">
      <c r="A26" s="9" t="s">
        <v>178</v>
      </c>
      <c r="B26" s="4"/>
      <c r="C26" s="4"/>
      <c r="D26" s="4" t="s">
        <v>3</v>
      </c>
      <c r="E26" s="4"/>
      <c r="F26" s="4"/>
      <c r="G26" s="4"/>
      <c r="H26" s="4"/>
      <c r="I26" s="4"/>
      <c r="J26" s="4"/>
      <c r="K26" s="4"/>
      <c r="L26" s="4"/>
      <c r="M26" s="4"/>
      <c r="N26" s="10"/>
      <c r="O26" s="47" t="s">
        <v>17</v>
      </c>
      <c r="P26" s="66"/>
      <c r="Q26" s="4"/>
      <c r="R26" s="4"/>
      <c r="S26" s="4"/>
      <c r="T26" s="4"/>
      <c r="U26" s="4"/>
      <c r="V26" s="4"/>
      <c r="W26" s="4"/>
      <c r="X26" s="4"/>
      <c r="Y26" s="4"/>
      <c r="Z26" s="4"/>
      <c r="AA26" s="4"/>
      <c r="AB26" s="4"/>
      <c r="AC26" s="12"/>
    </row>
    <row r="27" spans="1:30" ht="9" customHeight="1">
      <c r="A27" s="9"/>
      <c r="B27" s="4"/>
      <c r="C27" s="4"/>
      <c r="D27" s="4"/>
      <c r="E27" s="4"/>
      <c r="F27" s="4"/>
      <c r="G27" s="4"/>
      <c r="H27" s="4"/>
      <c r="I27" s="4"/>
      <c r="J27" s="4"/>
      <c r="K27" s="4"/>
      <c r="L27" s="4"/>
      <c r="M27" s="4"/>
      <c r="N27" s="10"/>
      <c r="O27" s="47" t="s">
        <v>17</v>
      </c>
      <c r="P27" s="11"/>
      <c r="Q27" s="4"/>
      <c r="R27" s="4"/>
      <c r="S27" s="4"/>
      <c r="T27" s="4"/>
      <c r="U27" s="4"/>
      <c r="V27" s="4"/>
      <c r="W27" s="4"/>
      <c r="X27" s="4"/>
      <c r="Y27" s="4"/>
      <c r="Z27" s="4"/>
      <c r="AA27" s="4"/>
      <c r="AB27" s="4"/>
      <c r="AC27" s="12"/>
    </row>
    <row r="28" spans="1:30">
      <c r="A28" s="9"/>
      <c r="B28" s="4"/>
      <c r="C28" s="4"/>
      <c r="D28" s="4"/>
      <c r="E28" s="4"/>
      <c r="F28" s="4"/>
      <c r="G28" s="4"/>
      <c r="H28" s="4"/>
      <c r="I28" s="4"/>
      <c r="J28" s="4"/>
      <c r="K28" s="4"/>
      <c r="L28" s="4"/>
      <c r="M28" s="4"/>
      <c r="N28" s="10"/>
      <c r="O28" s="4" t="s">
        <v>17</v>
      </c>
      <c r="P28" s="5"/>
      <c r="AC28" s="13"/>
    </row>
    <row r="29" spans="1:30">
      <c r="A29" s="9"/>
      <c r="B29" s="4"/>
      <c r="C29" s="4"/>
      <c r="D29" s="4"/>
      <c r="E29" s="4"/>
      <c r="F29" s="4"/>
      <c r="G29" s="4"/>
      <c r="H29" s="4"/>
      <c r="I29" s="4"/>
      <c r="J29" s="4"/>
      <c r="K29" s="4"/>
      <c r="L29" s="4"/>
      <c r="M29" s="4"/>
      <c r="N29" s="10"/>
      <c r="O29" s="4" t="s">
        <v>17</v>
      </c>
      <c r="P29" s="5"/>
      <c r="AC29" s="13"/>
    </row>
    <row r="30" spans="1:30">
      <c r="A30" s="9"/>
      <c r="B30" s="4"/>
      <c r="C30" s="4"/>
      <c r="D30" s="4"/>
      <c r="E30" s="4"/>
      <c r="F30" s="4"/>
      <c r="G30" s="4"/>
      <c r="H30" s="4"/>
      <c r="I30" s="4"/>
      <c r="J30" s="4"/>
      <c r="K30" s="4"/>
      <c r="L30" s="4"/>
      <c r="M30" s="4"/>
      <c r="N30" s="10"/>
      <c r="O30" s="4" t="s">
        <v>17</v>
      </c>
      <c r="P30" s="5"/>
      <c r="AC30" s="13"/>
      <c r="AD30" s="70"/>
    </row>
    <row r="31" spans="1:30">
      <c r="A31" s="9"/>
      <c r="B31" s="4"/>
      <c r="C31" s="4"/>
      <c r="D31" s="4"/>
      <c r="E31" s="4"/>
      <c r="F31" s="4"/>
      <c r="G31" s="4"/>
      <c r="H31" s="4"/>
      <c r="I31" s="4"/>
      <c r="J31" s="4"/>
      <c r="K31" s="4"/>
      <c r="L31" s="4"/>
      <c r="M31" s="4"/>
      <c r="N31" s="10"/>
      <c r="O31" s="4"/>
      <c r="P31" s="5"/>
      <c r="AC31" s="13"/>
    </row>
    <row r="32" spans="1:30" ht="21.6">
      <c r="A32" s="135" t="s">
        <v>169</v>
      </c>
      <c r="B32" s="4"/>
      <c r="C32" s="4"/>
      <c r="D32" s="4"/>
      <c r="E32" s="4"/>
      <c r="F32" s="4"/>
      <c r="G32" s="4"/>
      <c r="H32" s="4"/>
      <c r="I32" s="4"/>
      <c r="J32" s="4"/>
      <c r="K32" s="4"/>
      <c r="L32" s="4"/>
      <c r="M32" s="4"/>
      <c r="N32" s="10"/>
      <c r="O32" s="4"/>
      <c r="P32" s="5"/>
      <c r="AC32" s="13"/>
    </row>
    <row r="33" spans="1:29" ht="13.8" thickBot="1">
      <c r="A33" s="435"/>
      <c r="B33" s="436"/>
      <c r="C33" s="436"/>
      <c r="D33" s="436"/>
      <c r="E33" s="436"/>
      <c r="F33" s="436"/>
      <c r="G33" s="436"/>
      <c r="H33" s="436"/>
      <c r="I33" s="436"/>
      <c r="J33" s="436"/>
      <c r="K33" s="436"/>
      <c r="L33" s="436"/>
      <c r="M33" s="436"/>
      <c r="N33" s="437"/>
      <c r="O33" s="4"/>
      <c r="P33" s="438"/>
      <c r="Q33" s="439"/>
      <c r="R33" s="439"/>
      <c r="S33" s="439"/>
      <c r="T33" s="439"/>
      <c r="U33" s="439"/>
      <c r="V33" s="439"/>
      <c r="W33" s="439"/>
      <c r="X33" s="439"/>
      <c r="Y33" s="439"/>
      <c r="Z33" s="439"/>
      <c r="AA33" s="439"/>
      <c r="AB33" s="439"/>
      <c r="AC33" s="440"/>
    </row>
    <row r="34" spans="1:29">
      <c r="A34" s="441"/>
      <c r="C34" s="4"/>
      <c r="D34" s="4"/>
      <c r="E34" s="4"/>
      <c r="F34" s="4"/>
      <c r="G34" s="4"/>
      <c r="H34" s="4"/>
      <c r="I34" s="4"/>
      <c r="J34" s="4"/>
      <c r="K34" s="4"/>
      <c r="L34" s="4"/>
      <c r="M34" s="4"/>
      <c r="N34" s="4"/>
      <c r="O34" s="4"/>
    </row>
    <row r="35" spans="1:29">
      <c r="O35" s="4"/>
    </row>
    <row r="36" spans="1:29">
      <c r="J36" s="105" t="s">
        <v>3</v>
      </c>
      <c r="O36" s="4"/>
    </row>
    <row r="37" spans="1:29">
      <c r="O37" s="4"/>
    </row>
    <row r="38" spans="1:29">
      <c r="O38" s="4"/>
    </row>
    <row r="39" spans="1:29">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row>
    <row r="40" spans="1:29">
      <c r="Q40" s="55" t="s">
        <v>170</v>
      </c>
      <c r="R40" s="55"/>
      <c r="S40" s="55"/>
      <c r="T40" s="55"/>
      <c r="U40" s="55"/>
      <c r="V40" s="55"/>
      <c r="W40" s="55"/>
      <c r="X40" s="55"/>
    </row>
    <row r="41" spans="1:29">
      <c r="Q41" s="55" t="s">
        <v>171</v>
      </c>
      <c r="R41" s="55"/>
      <c r="S41" s="55"/>
      <c r="T41" s="55"/>
      <c r="U41" s="55"/>
      <c r="V41" s="55"/>
      <c r="W41" s="55"/>
      <c r="X41" s="55"/>
    </row>
  </sheetData>
  <mergeCells count="9">
    <mergeCell ref="A25:C25"/>
    <mergeCell ref="D25:E25"/>
    <mergeCell ref="R25:T25"/>
    <mergeCell ref="A1:N1"/>
    <mergeCell ref="P1:AC1"/>
    <mergeCell ref="A2:N2"/>
    <mergeCell ref="P2:AC2"/>
    <mergeCell ref="A23:N23"/>
    <mergeCell ref="P23:AC23"/>
  </mergeCells>
  <phoneticPr fontId="81"/>
  <pageMargins left="0.75" right="0.75" top="1" bottom="1" header="0.51200000000000001" footer="0.51200000000000001"/>
  <pageSetup paperSize="9" scale="44" orientation="portrait" horizontalDpi="1200" verticalDpi="1200"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D30D2E-4949-4D12-A8BB-D6487FED607D}">
  <dimension ref="A2:Z25"/>
  <sheetViews>
    <sheetView topLeftCell="C1" zoomScale="110" zoomScaleNormal="110" workbookViewId="0">
      <selection activeCell="M8" sqref="M8"/>
    </sheetView>
  </sheetViews>
  <sheetFormatPr defaultRowHeight="13.2"/>
  <cols>
    <col min="4" max="9" width="7.21875" customWidth="1"/>
    <col min="14" max="14" width="9.44140625" bestFit="1" customWidth="1"/>
  </cols>
  <sheetData>
    <row r="2" spans="1:26">
      <c r="A2" s="240"/>
      <c r="D2" t="s">
        <v>182</v>
      </c>
      <c r="E2" s="241" t="s">
        <v>183</v>
      </c>
      <c r="F2" t="s">
        <v>184</v>
      </c>
      <c r="G2" t="s">
        <v>185</v>
      </c>
      <c r="H2" t="s">
        <v>186</v>
      </c>
      <c r="I2" t="s">
        <v>187</v>
      </c>
      <c r="J2" t="s">
        <v>188</v>
      </c>
    </row>
    <row r="4" spans="1:26">
      <c r="D4" s="242">
        <v>9</v>
      </c>
      <c r="E4" s="242">
        <v>9</v>
      </c>
      <c r="F4" s="243">
        <v>3</v>
      </c>
      <c r="G4" s="244">
        <v>12</v>
      </c>
      <c r="H4" s="243">
        <v>2</v>
      </c>
      <c r="I4" s="243">
        <v>4</v>
      </c>
      <c r="J4" s="243">
        <v>6</v>
      </c>
      <c r="L4" s="245"/>
      <c r="M4">
        <f>SUM(D4:L4)</f>
        <v>45</v>
      </c>
    </row>
    <row r="5" spans="1:26">
      <c r="D5" s="246">
        <f>+D4/$M$4</f>
        <v>0.2</v>
      </c>
      <c r="E5" s="246">
        <f t="shared" ref="E5:J5" si="0">+E4/$M$4</f>
        <v>0.2</v>
      </c>
      <c r="F5" s="247">
        <f t="shared" si="0"/>
        <v>6.6666666666666666E-2</v>
      </c>
      <c r="G5" s="248">
        <f t="shared" si="0"/>
        <v>0.26666666666666666</v>
      </c>
      <c r="H5" s="247">
        <f t="shared" si="0"/>
        <v>4.4444444444444446E-2</v>
      </c>
      <c r="I5" s="247">
        <f t="shared" si="0"/>
        <v>8.8888888888888892E-2</v>
      </c>
      <c r="J5" s="247">
        <f t="shared" si="0"/>
        <v>0.13333333333333333</v>
      </c>
      <c r="S5" t="s">
        <v>178</v>
      </c>
    </row>
    <row r="8" spans="1:26" ht="13.8" thickBot="1"/>
    <row r="9" spans="1:26" ht="13.8" thickBot="1">
      <c r="J9" t="s">
        <v>41</v>
      </c>
      <c r="M9" t="s">
        <v>178</v>
      </c>
      <c r="N9" s="927" t="s">
        <v>216</v>
      </c>
      <c r="O9" s="928"/>
      <c r="P9" s="124"/>
      <c r="Q9" s="124"/>
      <c r="R9" s="124"/>
      <c r="S9" s="124"/>
    </row>
    <row r="10" spans="1:26" ht="13.8" thickBot="1">
      <c r="N10" s="929" t="s">
        <v>189</v>
      </c>
      <c r="O10" s="930"/>
      <c r="P10" s="931"/>
      <c r="Q10" s="932" t="s">
        <v>190</v>
      </c>
      <c r="R10" s="933"/>
      <c r="S10" s="934"/>
    </row>
    <row r="11" spans="1:26" ht="13.8" thickBot="1">
      <c r="N11" s="249" t="s">
        <v>191</v>
      </c>
      <c r="O11" s="250" t="s">
        <v>191</v>
      </c>
      <c r="P11" s="251" t="s">
        <v>191</v>
      </c>
      <c r="Q11" s="249" t="s">
        <v>191</v>
      </c>
      <c r="R11" s="250" t="s">
        <v>191</v>
      </c>
      <c r="S11" s="252" t="s">
        <v>191</v>
      </c>
    </row>
    <row r="12" spans="1:26" ht="13.8" thickTop="1">
      <c r="N12" s="253" t="s">
        <v>192</v>
      </c>
      <c r="O12" s="254" t="s">
        <v>193</v>
      </c>
      <c r="P12" s="255" t="s">
        <v>194</v>
      </c>
      <c r="Q12" s="253" t="s">
        <v>192</v>
      </c>
      <c r="R12" s="254" t="s">
        <v>193</v>
      </c>
      <c r="S12" s="256" t="s">
        <v>194</v>
      </c>
    </row>
    <row r="13" spans="1:26" ht="13.8" thickBot="1">
      <c r="N13" s="257">
        <f t="shared" ref="N13:S13" si="1">+U13</f>
        <v>57424</v>
      </c>
      <c r="O13" s="258">
        <f t="shared" si="1"/>
        <v>29784</v>
      </c>
      <c r="P13" s="259">
        <f t="shared" si="1"/>
        <v>27640</v>
      </c>
      <c r="Q13" s="260">
        <f t="shared" si="1"/>
        <v>8777</v>
      </c>
      <c r="R13" s="258">
        <f t="shared" si="1"/>
        <v>4153</v>
      </c>
      <c r="S13" s="261">
        <f t="shared" si="1"/>
        <v>4624</v>
      </c>
      <c r="U13">
        <v>57424</v>
      </c>
      <c r="V13">
        <v>29784</v>
      </c>
      <c r="W13">
        <v>27640</v>
      </c>
      <c r="X13">
        <v>8777</v>
      </c>
      <c r="Y13">
        <v>4153</v>
      </c>
      <c r="Z13">
        <v>4624</v>
      </c>
    </row>
    <row r="15" spans="1:26" ht="13.8" thickBot="1"/>
    <row r="16" spans="1:26" ht="13.8" thickBot="1">
      <c r="N16" s="927" t="s">
        <v>376</v>
      </c>
      <c r="O16" s="928"/>
      <c r="P16" s="124"/>
      <c r="Q16" s="124"/>
      <c r="R16" s="124"/>
      <c r="S16" s="124"/>
    </row>
    <row r="17" spans="14:26" ht="13.8" thickBot="1">
      <c r="N17" s="929" t="s">
        <v>189</v>
      </c>
      <c r="O17" s="930"/>
      <c r="P17" s="931"/>
      <c r="Q17" s="932" t="s">
        <v>190</v>
      </c>
      <c r="R17" s="933"/>
      <c r="S17" s="934"/>
    </row>
    <row r="18" spans="14:26" ht="13.8" thickBot="1">
      <c r="N18" s="249" t="s">
        <v>191</v>
      </c>
      <c r="O18" s="250" t="s">
        <v>191</v>
      </c>
      <c r="P18" s="251" t="s">
        <v>191</v>
      </c>
      <c r="Q18" s="249" t="s">
        <v>191</v>
      </c>
      <c r="R18" s="250" t="s">
        <v>191</v>
      </c>
      <c r="S18" s="252" t="s">
        <v>191</v>
      </c>
    </row>
    <row r="19" spans="14:26" ht="13.8" thickTop="1">
      <c r="N19" s="253" t="s">
        <v>192</v>
      </c>
      <c r="O19" s="254" t="s">
        <v>193</v>
      </c>
      <c r="P19" s="255" t="s">
        <v>194</v>
      </c>
      <c r="Q19" s="253" t="s">
        <v>192</v>
      </c>
      <c r="R19" s="254" t="s">
        <v>193</v>
      </c>
      <c r="S19" s="256" t="s">
        <v>194</v>
      </c>
    </row>
    <row r="20" spans="14:26" ht="13.8" thickBot="1">
      <c r="N20" s="258">
        <f t="shared" ref="N20:S20" si="2">+U20</f>
        <v>84183</v>
      </c>
      <c r="O20" s="258">
        <f t="shared" si="2"/>
        <v>43205</v>
      </c>
      <c r="P20" s="259">
        <f t="shared" si="2"/>
        <v>40978</v>
      </c>
      <c r="Q20" s="260">
        <f t="shared" si="2"/>
        <v>7542</v>
      </c>
      <c r="R20" s="258">
        <f t="shared" si="2"/>
        <v>3552</v>
      </c>
      <c r="S20" s="261">
        <f t="shared" si="2"/>
        <v>3990</v>
      </c>
      <c r="U20">
        <v>84183</v>
      </c>
      <c r="V20">
        <v>43205</v>
      </c>
      <c r="W20">
        <v>40978</v>
      </c>
      <c r="X20">
        <v>7542</v>
      </c>
      <c r="Y20">
        <v>3552</v>
      </c>
      <c r="Z20">
        <v>3990</v>
      </c>
    </row>
    <row r="22" spans="14:26" ht="13.8" thickBot="1"/>
    <row r="23" spans="14:26" ht="13.8" thickBot="1">
      <c r="N23" s="922" t="s">
        <v>189</v>
      </c>
      <c r="O23" s="923"/>
      <c r="P23" s="923"/>
      <c r="Q23" s="924" t="s">
        <v>190</v>
      </c>
      <c r="R23" s="925"/>
      <c r="S23" s="926"/>
    </row>
    <row r="24" spans="14:26">
      <c r="N24" s="262" t="s">
        <v>192</v>
      </c>
      <c r="O24" s="263" t="s">
        <v>193</v>
      </c>
      <c r="P24" s="264" t="s">
        <v>194</v>
      </c>
      <c r="Q24" s="262" t="s">
        <v>192</v>
      </c>
      <c r="R24" s="263" t="s">
        <v>193</v>
      </c>
      <c r="S24" s="265" t="s">
        <v>194</v>
      </c>
    </row>
    <row r="25" spans="14:26" ht="13.8" thickBot="1">
      <c r="N25" s="266">
        <f t="shared" ref="N25:S25" si="3">(N20-N13)/N20</f>
        <v>0.3178670277847071</v>
      </c>
      <c r="O25" s="267">
        <f t="shared" si="3"/>
        <v>0.31063534313158198</v>
      </c>
      <c r="P25" s="268">
        <f t="shared" si="3"/>
        <v>0.32549172726829029</v>
      </c>
      <c r="Q25" s="266">
        <f t="shared" si="3"/>
        <v>-0.16374966852293821</v>
      </c>
      <c r="R25" s="267">
        <f t="shared" si="3"/>
        <v>-0.16920045045045046</v>
      </c>
      <c r="S25" s="269">
        <f t="shared" si="3"/>
        <v>-0.15889724310776943</v>
      </c>
    </row>
  </sheetData>
  <mergeCells count="8">
    <mergeCell ref="N23:P23"/>
    <mergeCell ref="Q23:S23"/>
    <mergeCell ref="N9:O9"/>
    <mergeCell ref="N10:P10"/>
    <mergeCell ref="Q10:S10"/>
    <mergeCell ref="N16:O16"/>
    <mergeCell ref="N17:P17"/>
    <mergeCell ref="Q17:S17"/>
  </mergeCells>
  <phoneticPr fontId="8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ヘッドライン</vt:lpstr>
      <vt:lpstr>スポンサー公告 </vt:lpstr>
      <vt:lpstr>46　ノロウイルス関連情報 </vt:lpstr>
      <vt:lpstr>46 衛生教養</vt:lpstr>
      <vt:lpstr>46　食中毒記事等 </vt:lpstr>
      <vt:lpstr>46 海外情報</vt:lpstr>
      <vt:lpstr>45　国内感染症情報</vt:lpstr>
      <vt:lpstr>46　感染症統計</vt:lpstr>
      <vt:lpstr>Sheet1</vt:lpstr>
      <vt:lpstr>45　食品回収</vt:lpstr>
      <vt:lpstr>46　残留農薬など</vt:lpstr>
      <vt:lpstr>46　食品表示</vt:lpstr>
      <vt:lpstr>'45　国内感染症情報'!Print_Area</vt:lpstr>
      <vt:lpstr>'45　食品回収'!Print_Area</vt:lpstr>
      <vt:lpstr>'46　ノロウイルス関連情報 '!Print_Area</vt:lpstr>
      <vt:lpstr>'46 衛生教養'!Print_Area</vt:lpstr>
      <vt:lpstr>'46 海外情報'!Print_Area</vt:lpstr>
      <vt:lpstr>'46　感染症統計'!Print_Area</vt:lpstr>
      <vt:lpstr>'46　残留農薬など'!Print_Area</vt:lpstr>
      <vt:lpstr>'46　食中毒記事等 '!Print_Area</vt:lpstr>
      <vt:lpstr>'46　食品表示'!Print_Area</vt:lpstr>
      <vt:lpstr>'スポンサー公告 '!Print_Area</vt:lpstr>
      <vt:lpstr>'46　食中毒記事等 '!Print_Titles</vt:lpstr>
      <vt:lpstr>'46　食品表示'!Print_Titles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2017-11-10T10:38:10Z</dcterms:created>
  <dcterms:modified xsi:type="dcterms:W3CDTF">2025-11-23T05:32:56Z</dcterms:modified>
  <cp:category/>
  <cp:contentStatus/>
</cp:coreProperties>
</file>