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hidePivotFieldList="1"/>
  <xr:revisionPtr revIDLastSave="0" documentId="13_ncr:1_{8BC0C192-DE44-436D-A924-8E643D304191}" xr6:coauthVersionLast="47" xr6:coauthVersionMax="47" xr10:uidLastSave="{00000000-0000-0000-0000-000000000000}"/>
  <bookViews>
    <workbookView xWindow="-108" yWindow="-108" windowWidth="23256" windowHeight="12456" tabRatio="615" firstSheet="4" activeTab="8" xr2:uid="{00000000-000D-0000-FFFF-FFFF00000000}"/>
  </bookViews>
  <sheets>
    <sheet name="ヘッドライン" sheetId="78" r:id="rId1"/>
    <sheet name="スポンサー公告 " sheetId="252" r:id="rId2"/>
    <sheet name="45　ノロウイルス関連情報 " sheetId="101" r:id="rId3"/>
    <sheet name="Sheet2" sheetId="286" state="hidden" r:id="rId4"/>
    <sheet name="45  衛生訓話" sheetId="288" r:id="rId5"/>
    <sheet name="45　食中毒記事等 " sheetId="29" r:id="rId6"/>
    <sheet name="45 海外情報" sheetId="123" r:id="rId7"/>
    <sheet name="44　国内感染症情報" sheetId="124" r:id="rId8"/>
    <sheet name="46　感染症統計" sheetId="240" r:id="rId9"/>
    <sheet name="Sheet1" sheetId="209" state="hidden" r:id="rId10"/>
    <sheet name="45　食品回収" sheetId="60" r:id="rId11"/>
    <sheet name="45　残留農薬など" sheetId="34" r:id="rId12"/>
    <sheet name="45　食品表示" sheetId="156" r:id="rId13"/>
  </sheets>
  <definedNames>
    <definedName name="_xlnm._FilterDatabase" localSheetId="2" hidden="1">'45　ノロウイルス関連情報 '!$A$22:$G$75</definedName>
    <definedName name="_xlnm._FilterDatabase" localSheetId="5" hidden="1">'45　食中毒記事等 '!$A$14:$D$14</definedName>
    <definedName name="_xlnm._FilterDatabase" localSheetId="10" hidden="1">'45　食品回収'!$A$1:$E$49</definedName>
    <definedName name="_xlnm._FilterDatabase" localSheetId="12" hidden="1">'45　食品表示'!$A$1:$C$1</definedName>
    <definedName name="_xlnm.Print_Area" localSheetId="7">'44　国内感染症情報'!$A$1:$D$34</definedName>
    <definedName name="_xlnm.Print_Area" localSheetId="4">'45  衛生訓話'!$A$1:$N$24</definedName>
    <definedName name="_xlnm.Print_Area" localSheetId="2">'45　ノロウイルス関連情報 '!$A$19:$N$84</definedName>
    <definedName name="_xlnm.Print_Area" localSheetId="6">'45 海外情報'!$A$1:$C$55</definedName>
    <definedName name="_xlnm.Print_Area" localSheetId="11">'45　残留農薬など'!$A$1:$N$21</definedName>
    <definedName name="_xlnm.Print_Area" localSheetId="5">'45　食中毒記事等 '!$A$1:$D$61</definedName>
    <definedName name="_xlnm.Print_Area" localSheetId="10">'45　食品回収'!$A$1:$E$53</definedName>
    <definedName name="_xlnm.Print_Area" localSheetId="12">'45　食品表示'!$A$1:$C$30</definedName>
    <definedName name="_xlnm.Print_Area" localSheetId="8">'46　感染症統計'!$A$1:$AC$39</definedName>
    <definedName name="_xlnm.Print_Area" localSheetId="1">'スポンサー公告 '!$A$1:$U$51</definedName>
    <definedName name="_xlnm.Print_Titles" localSheetId="5">'45　食中毒記事等 '!$14:$14</definedName>
    <definedName name="_xlnm.Print_Titles" localSheetId="12">'45　食品表示'!$1:$1</definedName>
    <definedName name="week" localSheetId="3">Sheet2!$A$1</definedName>
    <definedName name="x__Hlk126489292" localSheetId="9">#REF!</definedName>
    <definedName name="x__Hlk12648929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01" l="1"/>
  <c r="B27" i="101"/>
  <c r="B28" i="101"/>
  <c r="B29" i="101"/>
  <c r="B30" i="101"/>
  <c r="B31" i="101"/>
  <c r="B32" i="101"/>
  <c r="B33" i="101"/>
  <c r="B34" i="101"/>
  <c r="B35" i="101"/>
  <c r="B36" i="101"/>
  <c r="B37" i="101"/>
  <c r="B38" i="101"/>
  <c r="B39" i="101"/>
  <c r="B40" i="101"/>
  <c r="B41" i="101"/>
  <c r="B42" i="101"/>
  <c r="B43" i="101"/>
  <c r="B44" i="101"/>
  <c r="B45" i="101"/>
  <c r="B46" i="101"/>
  <c r="B47" i="101"/>
  <c r="B48" i="101"/>
  <c r="B49" i="101"/>
  <c r="B50" i="101"/>
  <c r="B51" i="101"/>
  <c r="B52" i="101"/>
  <c r="B53" i="101"/>
  <c r="B54" i="101"/>
  <c r="B55" i="101"/>
  <c r="B56" i="101"/>
  <c r="B57" i="101"/>
  <c r="B58" i="101"/>
  <c r="B59" i="101"/>
  <c r="B60" i="101"/>
  <c r="B61" i="101"/>
  <c r="B62" i="101"/>
  <c r="B63" i="101"/>
  <c r="B64" i="101"/>
  <c r="B65" i="101"/>
  <c r="B66" i="101"/>
  <c r="B67" i="101"/>
  <c r="B68" i="101"/>
  <c r="B69" i="101"/>
  <c r="B10" i="78"/>
  <c r="B18" i="78"/>
  <c r="L4" i="240" l="1"/>
  <c r="AA4" i="240"/>
  <c r="M4" i="209"/>
  <c r="D5" i="209" s="1"/>
  <c r="H5" i="209" l="1"/>
  <c r="G5" i="209"/>
  <c r="J5" i="209"/>
  <c r="F5" i="209"/>
  <c r="E5" i="209"/>
  <c r="I5" i="209"/>
  <c r="D2" i="124"/>
  <c r="G61" i="101"/>
  <c r="J4" i="240" l="1"/>
  <c r="K4" i="240"/>
  <c r="Y4" i="240"/>
  <c r="Z4" i="240"/>
  <c r="B15" i="78" l="1"/>
  <c r="B11" i="78" l="1"/>
  <c r="X4" i="240" l="1"/>
  <c r="G23" i="101" l="1"/>
  <c r="G24" i="101"/>
  <c r="B24" i="101" s="1"/>
  <c r="V4" i="240" l="1"/>
  <c r="G4" i="240"/>
  <c r="H4" i="240"/>
  <c r="W4" i="240"/>
  <c r="B14" i="78" l="1"/>
  <c r="F4" i="240"/>
  <c r="U4" i="240"/>
  <c r="N20" i="209"/>
  <c r="N13" i="209"/>
  <c r="B13" i="78" l="1"/>
  <c r="B16" i="78"/>
  <c r="G52" i="101" l="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T4" i="240"/>
  <c r="S4" i="240"/>
  <c r="R4" i="240"/>
  <c r="Q4" i="240"/>
  <c r="P4" i="240"/>
  <c r="M4" i="240"/>
  <c r="I4" i="240"/>
  <c r="E4" i="240"/>
  <c r="D4" i="240"/>
  <c r="C4" i="240"/>
  <c r="B4" i="240"/>
  <c r="N4" i="240" l="1"/>
  <c r="AC4" i="240"/>
  <c r="S13" i="209" l="1"/>
  <c r="R13" i="209"/>
  <c r="Q13" i="209"/>
  <c r="P13" i="209"/>
  <c r="O13" i="209"/>
  <c r="S20" i="209"/>
  <c r="R20" i="209"/>
  <c r="Q20" i="209"/>
  <c r="P20" i="209"/>
  <c r="O20" i="209"/>
  <c r="G25" i="101"/>
  <c r="B25" i="101" s="1"/>
  <c r="G26" i="101"/>
  <c r="G70" i="101" l="1"/>
  <c r="B70" i="101" s="1"/>
  <c r="Q25" i="209" l="1"/>
  <c r="N25" i="209"/>
  <c r="R25" i="209"/>
  <c r="O25" i="209"/>
  <c r="P25" i="209"/>
  <c r="S25" i="209"/>
  <c r="B12" i="78" l="1"/>
  <c r="G27" i="101" l="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3" i="101"/>
  <c r="G54" i="101"/>
  <c r="G55" i="101"/>
  <c r="G56" i="101"/>
  <c r="G57" i="101"/>
  <c r="G58" i="101"/>
  <c r="G59" i="101"/>
  <c r="G60" i="101"/>
  <c r="G62" i="101"/>
  <c r="G63" i="101"/>
  <c r="G64" i="101"/>
  <c r="G65" i="101"/>
  <c r="G66" i="101"/>
  <c r="G67" i="101"/>
  <c r="G68" i="101"/>
  <c r="G69" i="101"/>
  <c r="B23" i="101"/>
  <c r="M71" i="101"/>
  <c r="N71" i="101"/>
  <c r="G75" i="101"/>
  <c r="G74" i="101"/>
  <c r="G73" i="101"/>
  <c r="M75" i="101" l="1"/>
  <c r="B17" i="78"/>
  <c r="G11" i="78" l="1"/>
  <c r="F11" i="78" l="1"/>
  <c r="I74" i="101" l="1"/>
  <c r="I73" i="101"/>
  <c r="H11" i="78" s="1"/>
  <c r="K75" i="101"/>
  <c r="F75"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<sst xmlns="http://schemas.openxmlformats.org/spreadsheetml/2006/main" count="526" uniqueCount="260">
  <si>
    <t>皆様  週刊情報2024-10(9)を配信いたします</t>
    <phoneticPr fontId="5"/>
  </si>
  <si>
    <t>l</t>
    <phoneticPr fontId="29"/>
  </si>
  <si>
    <t>　　　　◆商業的目的を理由とする無断転用を禁止します</t>
    <phoneticPr fontId="5"/>
  </si>
  <si>
    <t xml:space="preserve"> </t>
    <phoneticPr fontId="5"/>
  </si>
  <si>
    <t>　　　　フード・セーフティー　http://www7b.biglobe.ne.jp/~food-safty/　　更新2023/12/10</t>
    <phoneticPr fontId="5"/>
  </si>
  <si>
    <t>　　　　◆配信停止・お客様情報の変更◆ 本メールへの返信でご連絡ください</t>
    <phoneticPr fontId="5"/>
  </si>
  <si>
    <t xml:space="preserve">　　週刊情報の概要 </t>
    <phoneticPr fontId="5"/>
  </si>
  <si>
    <t>************************************************************************</t>
    <phoneticPr fontId="5"/>
  </si>
  <si>
    <t>1.　食中毒</t>
    <rPh sb="3" eb="6">
      <t>ショクチュウドク</t>
    </rPh>
    <phoneticPr fontId="29"/>
  </si>
  <si>
    <t>2.　ノロウイルス</t>
    <phoneticPr fontId="29"/>
  </si>
  <si>
    <t xml:space="preserve"> 全国指数</t>
    <phoneticPr fontId="5"/>
  </si>
  <si>
    <t xml:space="preserve">3．残留農薬等  　　         </t>
    <phoneticPr fontId="5"/>
  </si>
  <si>
    <t xml:space="preserve">4．食品表示 　　   　      </t>
    <phoneticPr fontId="5"/>
  </si>
  <si>
    <t>5．海外情報              　</t>
    <phoneticPr fontId="5"/>
  </si>
  <si>
    <t>　　　　　　　　　　　　　=+'44　海外情報'!B18</t>
    <phoneticPr fontId="5"/>
  </si>
  <si>
    <t>　</t>
    <phoneticPr fontId="29"/>
  </si>
  <si>
    <t xml:space="preserve">6．感染症統計        </t>
    <phoneticPr fontId="5"/>
  </si>
  <si>
    <t>　</t>
    <phoneticPr fontId="5"/>
  </si>
  <si>
    <t>7．感染症情報       　    　</t>
    <phoneticPr fontId="5"/>
  </si>
  <si>
    <t>8．衛生訓話</t>
    <rPh sb="2" eb="4">
      <t>エイセイ</t>
    </rPh>
    <rPh sb="4" eb="6">
      <t>クンワ</t>
    </rPh>
    <phoneticPr fontId="5"/>
  </si>
  <si>
    <t>9．スポンサー広告</t>
    <rPh sb="7" eb="9">
      <t>コウコク</t>
    </rPh>
    <phoneticPr fontId="5"/>
  </si>
  <si>
    <t>　</t>
  </si>
  <si>
    <t>以下に貼り付け</t>
    <rPh sb="0" eb="2">
      <t>イカ</t>
    </rPh>
    <rPh sb="3" eb="4">
      <t>ハ</t>
    </rPh>
    <rPh sb="5" eb="6">
      <t>ツ</t>
    </rPh>
    <phoneticPr fontId="5"/>
  </si>
  <si>
    <t xml:space="preserve"> </t>
    <phoneticPr fontId="29"/>
  </si>
  <si>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</si>
  <si>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</si>
  <si>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</si>
  <si>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9"/>
  </si>
  <si>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</si>
  <si>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</si>
  <si>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</si>
  <si>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9"/>
  </si>
  <si>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</si>
  <si>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9"/>
  </si>
  <si>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</si>
  <si>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</si>
  <si>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9"/>
  </si>
  <si>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</si>
  <si>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9"/>
  </si>
  <si>
    <t>ノロウイルス指数平年同等　散発事故発生</t>
    <rPh sb="6" eb="8">
      <t>シスウ</t>
    </rPh>
    <rPh sb="8" eb="10">
      <t>ヘイネン</t>
    </rPh>
    <rPh sb="10" eb="12">
      <t>ドウトウ</t>
    </rPh>
    <rPh sb="13" eb="15">
      <t>サンパツ</t>
    </rPh>
    <rPh sb="15" eb="17">
      <t>ジコ</t>
    </rPh>
    <rPh sb="17" eb="19">
      <t>ハッセイ</t>
    </rPh>
    <phoneticPr fontId="5"/>
  </si>
  <si>
    <t>出典:東京都感染症情報センター</t>
    <rPh sb="0" eb="2">
      <t>シュッテン</t>
    </rPh>
    <rPh sb="3" eb="6">
      <t>トウキョウト</t>
    </rPh>
    <rPh sb="6" eb="9">
      <t>カンセンショウ</t>
    </rPh>
    <rPh sb="9" eb="11">
      <t>ジョウホウ</t>
    </rPh>
    <phoneticPr fontId="5"/>
  </si>
  <si>
    <t xml:space="preserve"> </t>
    <phoneticPr fontId="81"/>
  </si>
  <si>
    <t>　　　　レベル5</t>
    <phoneticPr fontId="5"/>
  </si>
  <si>
    <t>　　　　レベル4</t>
    <phoneticPr fontId="5"/>
  </si>
  <si>
    <t>　　　　レベル3</t>
    <phoneticPr fontId="5"/>
  </si>
  <si>
    <r>
      <t xml:space="preserve">　    </t>
    </r>
    <r>
      <rPr>
        <sz val="9"/>
        <rFont val="ＭＳ Ｐゴシック"/>
        <family val="3"/>
        <charset val="128"/>
      </rPr>
      <t>レベル2</t>
    </r>
    <phoneticPr fontId="5"/>
  </si>
  <si>
    <r>
      <t xml:space="preserve">       </t>
    </r>
    <r>
      <rPr>
        <sz val="9"/>
        <rFont val="ＭＳ Ｐゴシック"/>
        <family val="3"/>
        <charset val="128"/>
      </rPr>
      <t xml:space="preserve"> レベル1</t>
    </r>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</si>
  <si>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</si>
  <si>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</si>
  <si>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</si>
  <si>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</si>
  <si>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</si>
  <si>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</si>
  <si>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</si>
  <si>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</si>
  <si>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</si>
  <si>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</si>
  <si>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</si>
  <si>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</si>
  <si>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ニュースソース</t>
  </si>
  <si>
    <t>日時</t>
    <rPh sb="0" eb="2">
      <t>ニチジ</t>
    </rPh>
    <phoneticPr fontId="5"/>
  </si>
  <si>
    <t>北海道</t>
  </si>
  <si>
    <t>北海道</t>
    <rPh sb="0" eb="3">
      <t>ホッカイドウ</t>
    </rPh>
    <phoneticPr fontId="8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</si>
  <si>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</si>
  <si>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</si>
  <si>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</si>
  <si>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</si>
  <si>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</si>
  <si>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</si>
  <si>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</si>
  <si>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</si>
  <si>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</si>
  <si>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</si>
  <si>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</si>
  <si>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</si>
  <si>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</si>
  <si>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</si>
  <si>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</si>
  <si>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</si>
  <si>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</si>
  <si>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</si>
  <si>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</si>
  <si>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</si>
  <si>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</si>
  <si>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</si>
  <si>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</si>
  <si>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</si>
  <si>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</si>
  <si>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</si>
  <si>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</si>
  <si>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</si>
  <si>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</si>
  <si>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</si>
  <si>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</si>
  <si>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</si>
  <si>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</si>
  <si>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</si>
  <si>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</si>
  <si>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</si>
  <si>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</si>
  <si>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</si>
  <si>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</si>
  <si>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</si>
  <si>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</si>
  <si>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</si>
  <si>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</si>
  <si>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</si>
  <si>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</si>
  <si>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</si>
  <si>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5"/>
  </si>
  <si>
    <t>先週に比べて全国平均は</t>
    <phoneticPr fontId="5"/>
  </si>
  <si>
    <t>　：先週より</t>
  </si>
  <si>
    <t>東京都は</t>
  </si>
  <si>
    <t>　：先週より</t>
    <phoneticPr fontId="5"/>
  </si>
  <si>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</si>
  <si>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</si>
  <si>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</si>
  <si>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</si>
  <si>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発生</t>
    <rPh sb="0" eb="2">
      <t>ハッセイ</t>
    </rPh>
    <phoneticPr fontId="5"/>
  </si>
  <si>
    <t>ソース</t>
    <phoneticPr fontId="5"/>
  </si>
  <si>
    <t>日付</t>
    <rPh sb="0" eb="2">
      <t>ヒヅケ</t>
    </rPh>
    <phoneticPr fontId="5"/>
  </si>
  <si>
    <t xml:space="preserve">                        </t>
    <phoneticPr fontId="5"/>
  </si>
  <si>
    <t>1類感染症</t>
  </si>
  <si>
    <t>報告なし</t>
    <rPh sb="0" eb="2">
      <t>ホウコク</t>
    </rPh>
    <phoneticPr fontId="5"/>
  </si>
  <si>
    <t>2類感染症</t>
    <phoneticPr fontId="5"/>
  </si>
  <si>
    <t>指定感染症 新型コロナウイルス感染症</t>
    <phoneticPr fontId="5"/>
  </si>
  <si>
    <t>厚生労働省：国内の発生状況など
https://www.mhlw.go.jp/stf/covid-19/kokunainohasseijoukyou.html#h2_1
厚生労働省：データからわかる－新型コロナウイルス感染症情報－
https：//covid19.mhlw.go.jp/</t>
    <phoneticPr fontId="81"/>
  </si>
  <si>
    <t>https://www.mhlw.go.jp/stf/covid-19/kokunainohasseijoukyou.html#h2_1</t>
    <phoneticPr fontId="81"/>
  </si>
  <si>
    <t>厚生労働省：データからわかる－新型コロナウイルス感染症情報－</t>
    <phoneticPr fontId="81"/>
  </si>
  <si>
    <t>https：//covid19.mhlw.go.jp/</t>
    <phoneticPr fontId="81"/>
  </si>
  <si>
    <t>腸管出血性大腸菌感染症</t>
    <phoneticPr fontId="5"/>
  </si>
  <si>
    <t>4類感染症</t>
    <phoneticPr fontId="81"/>
  </si>
  <si>
    <t>インフルエンザ
と
新型コロナ</t>
    <rPh sb="10" eb="12">
      <t>シンガタ</t>
    </rPh>
    <phoneticPr fontId="81"/>
  </si>
  <si>
    <t>注意</t>
    <rPh sb="0" eb="2">
      <t>チュウイ</t>
    </rPh>
    <phoneticPr fontId="81"/>
  </si>
  <si>
    <t>国・地域</t>
    <rPh sb="0" eb="1">
      <t>クニ</t>
    </rPh>
    <rPh sb="2" eb="4">
      <t>チイキ</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</si>
  <si>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</si>
  <si>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</si>
  <si>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1月</t>
    <rPh sb="1" eb="2">
      <t>ガツ</t>
    </rPh>
    <phoneticPr fontId="81"/>
  </si>
  <si>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</si>
  <si>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</si>
  <si>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</si>
  <si>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</si>
  <si>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</si>
  <si>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</si>
  <si>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</si>
  <si>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</si>
  <si>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</si>
  <si>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</si>
  <si>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</si>
  <si>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</si>
  <si>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</si>
  <si>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81"/>
  </si>
  <si>
    <t>2024年</t>
    <rPh sb="4" eb="5">
      <t>ネン</t>
    </rPh>
    <phoneticPr fontId="81"/>
  </si>
  <si>
    <t>2023年</t>
    <phoneticPr fontId="5"/>
  </si>
  <si>
    <t>2022年</t>
    <phoneticPr fontId="5"/>
  </si>
  <si>
    <t>2021年</t>
  </si>
  <si>
    <t>2020年</t>
    <phoneticPr fontId="5"/>
  </si>
  <si>
    <t>2019年</t>
    <phoneticPr fontId="5"/>
  </si>
  <si>
    <t>2019年</t>
    <rPh sb="4" eb="5">
      <t>ネン</t>
    </rPh>
    <phoneticPr fontId="5"/>
  </si>
  <si>
    <t>2018年</t>
    <phoneticPr fontId="5"/>
  </si>
  <si>
    <t>2017年</t>
    <phoneticPr fontId="5"/>
  </si>
  <si>
    <t>2016年</t>
    <phoneticPr fontId="5"/>
  </si>
  <si>
    <t>2015年</t>
    <phoneticPr fontId="5"/>
  </si>
  <si>
    <t>2014年</t>
    <phoneticPr fontId="5"/>
  </si>
  <si>
    <t>2013年</t>
    <phoneticPr fontId="5"/>
  </si>
  <si>
    <t>2012年</t>
    <phoneticPr fontId="5"/>
  </si>
  <si>
    <t>2011年</t>
  </si>
  <si>
    <t>腸管出血性大腸菌</t>
    <rPh sb="0" eb="2">
      <t>チョウカン</t>
    </rPh>
    <rPh sb="2" eb="5">
      <t>シュッケツセイ</t>
    </rPh>
    <rPh sb="5" eb="8">
      <t>ダイチョウキン</t>
    </rPh>
    <phoneticPr fontId="5"/>
  </si>
  <si>
    <t>赤痢</t>
    <rPh sb="0" eb="2">
      <t>セキリ</t>
    </rPh>
    <phoneticPr fontId="5"/>
  </si>
  <si>
    <t>※2023年 第11週（3/13～3/19）  現在</t>
    <phoneticPr fontId="81"/>
  </si>
  <si>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</si>
  <si>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</si>
  <si>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発表</t>
    <rPh sb="0" eb="2">
      <t>ハッピョウ</t>
    </rPh>
    <phoneticPr fontId="5"/>
  </si>
  <si>
    <t>掲載日</t>
    <rPh sb="0" eb="3">
      <t>ケイサイビ</t>
    </rPh>
    <phoneticPr fontId="5"/>
  </si>
  <si>
    <t>注意　本件は「リコールプラス」「リコールナビ」のホームページより引用しています。詳細に関してはリンク先ＨＰよりご確認ください。</t>
    <rPh sb="0" eb="2">
      <t>チュウイ</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</si>
  <si>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</si>
  <si>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業者
 </t>
    <rPh sb="0" eb="2">
      <t>ギョウシャ</t>
    </rPh>
    <phoneticPr fontId="5"/>
  </si>
  <si>
    <t>★数年間では、平均的比率でノロウイルス継続</t>
    <rPh sb="0" eb="21">
      <t>ヘイキンテキヒリツケイゾク</t>
    </rPh>
    <phoneticPr fontId="5"/>
  </si>
  <si>
    <t>　</t>
    <phoneticPr fontId="81"/>
  </si>
  <si>
    <t>静岡県</t>
    <phoneticPr fontId="81"/>
  </si>
  <si>
    <t>2024年</t>
    <phoneticPr fontId="5"/>
  </si>
  <si>
    <t>届出感染症　第三類　</t>
    <rPh sb="0" eb="2">
      <t>トドケデ</t>
    </rPh>
    <rPh sb="2" eb="4">
      <t>カンセン</t>
    </rPh>
    <rPh sb="4" eb="5">
      <t>ショウ</t>
    </rPh>
    <rPh sb="6" eb="7">
      <t>ダイ</t>
    </rPh>
    <rPh sb="7" eb="8">
      <t>サン</t>
    </rPh>
    <rPh sb="8" eb="9">
      <t>タグイ</t>
    </rPh>
    <phoneticPr fontId="5"/>
  </si>
  <si>
    <t>賞味</t>
    <rPh sb="0" eb="2">
      <t>ショウミ</t>
    </rPh>
    <phoneticPr fontId="81"/>
  </si>
  <si>
    <t>アレルゲン</t>
    <phoneticPr fontId="81"/>
  </si>
  <si>
    <t>残留</t>
    <rPh sb="0" eb="2">
      <t>ザンリュウ</t>
    </rPh>
    <phoneticPr fontId="81"/>
  </si>
  <si>
    <t>異物</t>
    <rPh sb="0" eb="2">
      <t>イブツ</t>
    </rPh>
    <phoneticPr fontId="81"/>
  </si>
  <si>
    <t>細菌</t>
    <rPh sb="0" eb="2">
      <t>サイキン</t>
    </rPh>
    <phoneticPr fontId="81"/>
  </si>
  <si>
    <t>表示</t>
    <rPh sb="0" eb="2">
      <t>ヒョウジ</t>
    </rPh>
    <phoneticPr fontId="81"/>
  </si>
  <si>
    <t>その他</t>
    <rPh sb="2" eb="3">
      <t>タ</t>
    </rPh>
    <phoneticPr fontId="81"/>
  </si>
  <si>
    <t>インフルエンザ新型</t>
    <rPh sb="7" eb="9">
      <t>シンガタ</t>
    </rPh>
    <phoneticPr fontId="81"/>
  </si>
  <si>
    <t>コロナウイルス感染症</t>
    <rPh sb="7" eb="10">
      <t>カンセンショウ</t>
    </rPh>
    <phoneticPr fontId="81"/>
  </si>
  <si>
    <t>報告数</t>
    <rPh sb="0" eb="3">
      <t>ホウコクスウ</t>
    </rPh>
    <phoneticPr fontId="81"/>
  </si>
  <si>
    <t>総数</t>
    <rPh sb="0" eb="2">
      <t>ソウスウ</t>
    </rPh>
    <phoneticPr fontId="81"/>
  </si>
  <si>
    <t>男性</t>
    <rPh sb="0" eb="2">
      <t>ダンセイ</t>
    </rPh>
    <phoneticPr fontId="81"/>
  </si>
  <si>
    <t>女性</t>
    <rPh sb="0" eb="2">
      <t>ジョセイ</t>
    </rPh>
    <phoneticPr fontId="81"/>
  </si>
  <si>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</si>
  <si>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毎週　　ひとつ　　覚えていきましょう</t>
    <phoneticPr fontId="5"/>
  </si>
  <si>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5"/>
  </si>
  <si>
    <t>2025年</t>
    <phoneticPr fontId="5"/>
  </si>
  <si>
    <t>計</t>
    <rPh sb="0" eb="1">
      <t>ケイ</t>
    </rPh>
    <phoneticPr fontId="5"/>
  </si>
  <si>
    <t>食品表示 (2/17-2/24)</t>
  </si>
  <si>
    <t>日付</t>
    <rPh sb="0" eb="2">
      <t>ヒヅケ</t>
    </rPh>
    <phoneticPr fontId="81"/>
  </si>
  <si>
    <t>.</t>
    <phoneticPr fontId="81"/>
  </si>
  <si>
    <t>-</t>
    <phoneticPr fontId="81"/>
  </si>
  <si>
    <t>　</t>
    <phoneticPr fontId="15"/>
  </si>
  <si>
    <t xml:space="preserve"> 5類感染症</t>
    <phoneticPr fontId="5"/>
  </si>
  <si>
    <t>福島県</t>
    <rPh sb="0" eb="2">
      <t>フクシマ</t>
    </rPh>
    <phoneticPr fontId="81"/>
  </si>
  <si>
    <t xml:space="preserve"> </t>
    <phoneticPr fontId="81"/>
  </si>
  <si>
    <t>　　　</t>
  </si>
  <si>
    <t>全国警戒ランク2に減少</t>
    <rPh sb="0" eb="2">
      <t>ゼンコク</t>
    </rPh>
    <rPh sb="2" eb="4">
      <t>ケイカイ</t>
    </rPh>
    <rPh sb="9" eb="11">
      <t>ゲンショウ</t>
    </rPh>
    <phoneticPr fontId="81"/>
  </si>
  <si>
    <t>スポンサーページは１回掲載3,000円(2週連続　5,000円)
ご希望者はこちらまで　→Food・Safety</t>
    <rPh sb="10" eb="11">
      <t>カイ</t>
    </rPh>
    <rPh sb="11" eb="13">
      <t>ケイサイ</t>
    </rPh>
    <rPh sb="18" eb="19">
      <t>エン</t>
    </rPh>
    <rPh sb="21" eb="24">
      <t>シュウレンゾク</t>
    </rPh>
    <rPh sb="30" eb="31">
      <t>エン</t>
    </rPh>
    <rPh sb="34" eb="37">
      <t>キボウシャ</t>
    </rPh>
    <phoneticPr fontId="81"/>
  </si>
  <si>
    <t>9-10月、4月以降
施設の所在市町村で           流行・食中毒が報告される
定点観測値が5.00前後</t>
    <phoneticPr fontId="81"/>
  </si>
  <si>
    <t>【情報共有】　週間・情報収集/情報は毎週確認する
【常設】　嘔吐物処理セットの配備
【体調管理】従業員の健康状況を徹底し、不良者は調理・加工ラインより外す</t>
    <phoneticPr fontId="81"/>
  </si>
  <si>
    <t>管理レベル「2」　</t>
    <phoneticPr fontId="5"/>
  </si>
  <si>
    <t xml:space="preserve">
3類感染症
細菌性赤痢</t>
    <phoneticPr fontId="5"/>
  </si>
  <si>
    <t>　↓　職場の先輩は以下のことを理解して　わかり易く　指導しましょう　↓</t>
    <phoneticPr fontId="5"/>
  </si>
  <si>
    <t>腸チフス1例‌</t>
    <phoneticPr fontId="81"/>
  </si>
  <si>
    <t>感染地域：インド</t>
    <phoneticPr fontId="81"/>
  </si>
  <si>
    <t>移動スーパーGPS自動運行管理システム : 株式会社コヴィア</t>
    <phoneticPr fontId="29"/>
  </si>
  <si>
    <t>週</t>
  </si>
  <si>
    <t>総数</t>
  </si>
  <si>
    <t>静岡県</t>
  </si>
  <si>
    <t>2025/45週</t>
  </si>
  <si>
    <t>　上位2種目(賞味期限・アレルギー表記ミス)で全体の　(68%)</t>
    <rPh sb="1" eb="3">
      <t>ジョウイ</t>
    </rPh>
    <rPh sb="4" eb="6">
      <t>シュモク</t>
    </rPh>
    <rPh sb="7" eb="11">
      <t>ショウミキゲン</t>
    </rPh>
    <rPh sb="17" eb="19">
      <t>ヒョウキ</t>
    </rPh>
    <rPh sb="23" eb="25">
      <t>ゼンタイ</t>
    </rPh>
    <phoneticPr fontId="5"/>
  </si>
  <si>
    <t>2025年第44週（10月27日〜11月2日）</t>
    <phoneticPr fontId="81"/>
  </si>
  <si>
    <t>結核例　237例</t>
    <rPh sb="7" eb="8">
      <t>レイ</t>
    </rPh>
    <phoneticPr fontId="5"/>
  </si>
  <si>
    <t>細菌性赤痢1例‌
菌種：S. sonnei（D群）＿感染地域：ネパール</t>
    <phoneticPr fontId="81"/>
  </si>
  <si>
    <t xml:space="preserve">腸管出血性大腸菌感染症178例（有症者116例、うちHUS‌2例）
　　‌感染地域：‌‌国内151例、韓国5例、ベトナム1例、国内・国外不明21例
‌　　国内の感染地域：‌‌沖縄県76例、長野県10例、神奈川県9例、大阪府5例、兵庫県5例、北海道3例、千葉県3例、島根県3例、福岡県3例、宮城県2例、岐阜県2例、三重県2例、岡山県2例、広島県2例、
　　熊本県2例、岩手県1例、茨城県1例、栃木県1例、東京都1例、新潟県1例、石川県1例、静岡県1例、愛知県1例、滋賀県1例、山口県1例、鹿児島県1例、京都府/兵庫県1例、国内（都道府県不明）10例
</t>
    <phoneticPr fontId="81"/>
  </si>
  <si>
    <t>年齢群：‌‌1歳（2 例 ）、2歳（3 例 ）、3歳（1 例 ）、4歳（2 例 ）、5歳（1 例 ）、
6歳（ 3 例 ）、 7歳（ 5 例 ）、 8歳（ 2 例 ）、 9歳（ 1 例 ）、 10代（91例）、
20代（15例）、30代（18例）、40代（11例）、50代（8例）、60 代（7 例 ）、70 代（3 例 ）、
80 代（4 例 ）、90代以上（1例）</t>
    <phoneticPr fontId="81"/>
  </si>
  <si>
    <t>血清群・毒素型：‌‌O157‌VT1・VT2（93例）、O157‌VT2（18例）、O26‌VT1（13例）、O103‌VT1（5例）、O145‌ VT2（3例）、
O157‌VT1（3例）、O111‌VT1‌（2例）、O115‌VT1（1例）、O115‌VT2（1例）、O128‌VT1・VT2（1例）、O128‌VT2（1例）、
O145‌VT1（1例）、O15‌VT2（1例）、O166‌ VT2（1例）、O55‌VT1（1例）、O91‌VT1‌（1例）、その他・不明（32例）
累積報告数：3,781例（有症者2,190例、うちHUS‌50例．死亡3例）</t>
    <phoneticPr fontId="81"/>
  </si>
  <si>
    <t>E型肝炎11例‌
　感染地域（感染源）：‌‌北海道1例（不明）、茨城県1例（不明）、群馬県1例（不明）、
　神奈川県1例（不明）、香川県1例（不明）、熊本県1例（焼き肉/湧き水）、
　石川県/山梨県1例（不明）、国内（都道府県不明）2例（豚肉1例、不明1例）、
　国内・国外不明2例（不明2例）
 A型肝炎3例‌感染地域：埼玉県1例、三重県1例、韓国1例</t>
    <phoneticPr fontId="81"/>
  </si>
  <si>
    <t>レジオネラ症45例（肺炎型43例、ポンティアック熱型2例）‌　
　　染地域：‌北海道3例、新潟県3例、静岡県3例、栃木県2例、埼玉県2例、千葉県2例、神奈川県2例、愛知県2例、大阪府2例、
　福岡県2例、岩手県1例、福島県1例、茨城県1例、群馬県1例、富山県1例、岐阜県1例、滋賀県1例、京都府1例、奈良県1例、
　熊本県1例、宮崎県1例、国内（都道府県不明）3例、国内・国外不明8例
‌
 ‌年齢群：‌40代（2例）、50代（6例）、60代（13例）、70代（15例）、80代（7例）、90代以上（2例）累積報告数：2,073例</t>
    <phoneticPr fontId="81"/>
  </si>
  <si>
    <t>アメーバ赤痢5例（腸管アメーバ症5例）‌
　感染地域：‌‌広島県1例、国内（ 都 道 府 県 不 明 ）1例、パキスタン1例、国内・国外不明2例
‌
感染経路：経口感染2例、その他・不明3例
  ウイルス性肝炎4例‌ B型肝炎ウイルス3例＿感染経路：‌‌性的 接 触 2 例（ 異 性 間 1 例 、 同性間 1 例 ）、その他・不明1例‌
  EBウイルス1例＿感染経路：性的 接 触（ 異 性 間 ）</t>
    <phoneticPr fontId="81"/>
  </si>
  <si>
    <t>2025年第44週</t>
    <rPh sb="4" eb="5">
      <t>ネン</t>
    </rPh>
    <rPh sb="5" eb="6">
      <t>ダイ</t>
    </rPh>
    <rPh sb="8" eb="9">
      <t>シュウ</t>
    </rPh>
    <phoneticPr fontId="81"/>
  </si>
  <si>
    <t>2025年第43週</t>
    <rPh sb="4" eb="5">
      <t>ネン</t>
    </rPh>
    <rPh sb="5" eb="6">
      <t>ダイ</t>
    </rPh>
    <rPh sb="8" eb="9">
      <t>シュウ</t>
    </rPh>
    <phoneticPr fontId="81"/>
  </si>
  <si>
    <r>
      <t xml:space="preserve">対前週
</t>
    </r>
    <r>
      <rPr>
        <b/>
        <sz val="14"/>
        <color rgb="FF002060"/>
        <rFont val="ＭＳ Ｐゴシック"/>
        <family val="3"/>
        <charset val="128"/>
      </rPr>
      <t>インフルエンザ 　　     　       　　　58%   増加</t>
    </r>
    <r>
      <rPr>
        <b/>
        <sz val="11"/>
        <color rgb="FFFF0000"/>
        <rFont val="ＭＳ Ｐゴシック"/>
        <family val="3"/>
        <charset val="128"/>
      </rPr>
      <t xml:space="preserve">
</t>
    </r>
    <r>
      <rPr>
        <b/>
        <sz val="14"/>
        <color rgb="FF002060"/>
        <rFont val="ＭＳ Ｐゴシック"/>
        <family val="3"/>
        <charset val="128"/>
      </rPr>
      <t>新型コロナウイルス          　  　  　 1%　 増加</t>
    </r>
    <rPh sb="0" eb="3">
      <t>タイゼンシュウゾウカゾウカゲンショウ</t>
    </rPh>
    <rPh sb="36" eb="38">
      <t>ゾウカ</t>
    </rPh>
    <rPh sb="70" eb="72">
      <t>ゾウカ</t>
    </rPh>
    <phoneticPr fontId="81"/>
  </si>
  <si>
    <t>県によると、１０月２７～２８日に同店で提供された生カキを食べた５人のうち、４人が下痢や腹痛などの症状を訴えた。有症者の便や店内に残された生カキからノロウイルスが検出された。入院者はおらず、全員が回復している。　県は、生カキからノロウイルスが検出された以外は店内の衛生管理が保たれているとして営業停止処分とはせず、十分な加熱調理やリスク軽減など必要な措置を取るよう指導した。</t>
    <phoneticPr fontId="81"/>
  </si>
  <si>
    <t>沖縄タイムス</t>
    <rPh sb="0" eb="2">
      <t>オキナワ</t>
    </rPh>
    <phoneticPr fontId="81"/>
  </si>
  <si>
    <t>旭川市内の児童クラブを兼ねる保育施設で、10月25日以降、1歳の園児から小学生の子ども39人、職員2人のあわせて41人におう吐や下痢などの症状が確認されました。　検査の結果、4人の便からノロウイルスが検出され、市は集団感染と判断しました。</t>
    <phoneticPr fontId="81"/>
  </si>
  <si>
    <t>北海道ニュース</t>
    <rPh sb="0" eb="3">
      <t>ホッカイドウ</t>
    </rPh>
    <phoneticPr fontId="81"/>
  </si>
  <si>
    <t>営業停止命令を受けたのは、屋久島町宮之浦の「お食事処潮騒」です。県によりますと、今月５日に店が調理・提供した弁当を食べた６９人のうち、３歳から７３歳の男女３１人に吐き気、おう吐、下痢などの症状が出ました。全員、快方に向かっているということです。県が検査したところ、患者５人と調理スタッフ１人からノロウイルスが検出されました。</t>
    <phoneticPr fontId="81"/>
  </si>
  <si>
    <t>NBCニュース</t>
    <phoneticPr fontId="81"/>
  </si>
  <si>
    <t xml:space="preserve">   </t>
    <phoneticPr fontId="15"/>
  </si>
  <si>
    <t xml:space="preserve"> </t>
    <phoneticPr fontId="15"/>
  </si>
  <si>
    <t>今週のお題( 調理する加熱温度・時間をきめていますか)</t>
    <rPh sb="11" eb="13">
      <t>カネツ</t>
    </rPh>
    <rPh sb="13" eb="15">
      <t>オンド</t>
    </rPh>
    <rPh sb="16" eb="18">
      <t>ジカン</t>
    </rPh>
    <phoneticPr fontId="5"/>
  </si>
  <si>
    <t>加熱調理することで原材料に付着していた細菌が減少します</t>
    <rPh sb="0" eb="2">
      <t>カネツ</t>
    </rPh>
    <rPh sb="2" eb="4">
      <t>チョウリ</t>
    </rPh>
    <rPh sb="9" eb="12">
      <t>ゲンザイリョウ</t>
    </rPh>
    <rPh sb="13" eb="15">
      <t>フチャク</t>
    </rPh>
    <rPh sb="19" eb="21">
      <t>サイキン</t>
    </rPh>
    <rPh sb="22" eb="24">
      <t>ゲンショウ</t>
    </rPh>
    <phoneticPr fontId="5"/>
  </si>
  <si>
    <t>第一次産品には食中毒の病原菌が付着している可能性があります。
これらの病原菌は過熱して取り去らない限り提供できません。</t>
    <rPh sb="0" eb="1">
      <t>ダイ</t>
    </rPh>
    <rPh sb="1" eb="3">
      <t>イチジ</t>
    </rPh>
    <rPh sb="3" eb="5">
      <t>サンピン</t>
    </rPh>
    <rPh sb="7" eb="10">
      <t>ショクチュウドク</t>
    </rPh>
    <rPh sb="11" eb="14">
      <t>ビョウゲンキン</t>
    </rPh>
    <rPh sb="15" eb="17">
      <t>フチャク</t>
    </rPh>
    <rPh sb="21" eb="24">
      <t>カノウセイ</t>
    </rPh>
    <rPh sb="35" eb="38">
      <t>ビョウゲンキン</t>
    </rPh>
    <rPh sb="39" eb="41">
      <t>カネツ</t>
    </rPh>
    <rPh sb="43" eb="44">
      <t>ト</t>
    </rPh>
    <rPh sb="45" eb="46">
      <t>サ</t>
    </rPh>
    <rPh sb="49" eb="50">
      <t>カギ</t>
    </rPh>
    <rPh sb="51" eb="53">
      <t>テイキョウ</t>
    </rPh>
    <phoneticPr fontId="5"/>
  </si>
  <si>
    <t xml:space="preserve">      注意すべき原材料と病原菌
　　　1.　牛肉、内臓肉・・・・ベロ毒素陽性大腸菌*
　　　　　　　　　　　　　　　　　カンピロバクター属菌*
　　　2.　鶏卵、うずら卵・・・サルモネラ属菌*
　　　3.　鶏肉、羊肉・肉・・・カンピロバクター属菌*
　　　4.　牡蠣、二枚貝・・・・ノロウイルス**
　　　5.　海産魚貝類・・・・・腸炎ビブリオ*</t>
    <rPh sb="6" eb="8">
      <t>チュウイ</t>
    </rPh>
    <rPh sb="11" eb="14">
      <t>ゲンザイリョウ</t>
    </rPh>
    <rPh sb="15" eb="18">
      <t>ビョウゲンキン</t>
    </rPh>
    <rPh sb="26" eb="27">
      <t>ウシ</t>
    </rPh>
    <rPh sb="27" eb="28">
      <t>ニク</t>
    </rPh>
    <rPh sb="29" eb="31">
      <t>ナイゾウ</t>
    </rPh>
    <rPh sb="31" eb="32">
      <t>ニク</t>
    </rPh>
    <rPh sb="38" eb="40">
      <t>ドクソ</t>
    </rPh>
    <rPh sb="40" eb="42">
      <t>ヨウセイ</t>
    </rPh>
    <rPh sb="42" eb="45">
      <t>ダイチョウキン</t>
    </rPh>
    <rPh sb="72" eb="74">
      <t>ゾクキン</t>
    </rPh>
    <rPh sb="82" eb="84">
      <t>ケイラン</t>
    </rPh>
    <rPh sb="88" eb="89">
      <t>タマゴ</t>
    </rPh>
    <rPh sb="97" eb="99">
      <t>ゾクキン</t>
    </rPh>
    <rPh sb="107" eb="109">
      <t>ケイニク</t>
    </rPh>
    <rPh sb="110" eb="111">
      <t>ヒツジ</t>
    </rPh>
    <rPh sb="111" eb="112">
      <t>ニク</t>
    </rPh>
    <rPh sb="113" eb="114">
      <t>ニク</t>
    </rPh>
    <rPh sb="135" eb="137">
      <t>カキ</t>
    </rPh>
    <rPh sb="138" eb="141">
      <t>ニマイガイ</t>
    </rPh>
    <rPh sb="160" eb="162">
      <t>カイサン</t>
    </rPh>
    <phoneticPr fontId="81"/>
  </si>
  <si>
    <t>*細菌類は、おおかた7５℃で１分の加熱で　病原性を失わせることが出来る。
ただし食品の形態や内在する細菌と食品成分の共存状態によっては熱伝導が伝わりにくい
ことがあるので検証が必要。例えば空気含有が多い場合が該当する。
サルモネラ属菌などでは６３℃１分で十分病原性を失うことが出来るという報告もある。
食品は美味しくなくては提供する意味がない。したがって不必要な加熱は避けたい。
腸炎ビブリオは過熱よりも真水洗浄が効果的なので調理前にしっかり洗えば
不必要な加熱は不要である。
**ノロウイルスは８５℃　60-90秒の過熱が必要である。</t>
    <rPh sb="1" eb="3">
      <t>サイキン</t>
    </rPh>
    <rPh sb="3" eb="4">
      <t>ルイ</t>
    </rPh>
    <rPh sb="15" eb="16">
      <t>プン</t>
    </rPh>
    <rPh sb="17" eb="19">
      <t>カネツ</t>
    </rPh>
    <rPh sb="21" eb="23">
      <t>ビョウゲン</t>
    </rPh>
    <rPh sb="23" eb="24">
      <t>セイ</t>
    </rPh>
    <rPh sb="25" eb="26">
      <t>ウシナ</t>
    </rPh>
    <rPh sb="32" eb="34">
      <t>デキ</t>
    </rPh>
    <rPh sb="40" eb="42">
      <t>ショクヒン</t>
    </rPh>
    <rPh sb="43" eb="45">
      <t>ケイタイ</t>
    </rPh>
    <rPh sb="46" eb="48">
      <t>ナイザイ</t>
    </rPh>
    <rPh sb="50" eb="52">
      <t>サイキン</t>
    </rPh>
    <rPh sb="53" eb="55">
      <t>ショクヒン</t>
    </rPh>
    <rPh sb="55" eb="57">
      <t>セイブン</t>
    </rPh>
    <rPh sb="58" eb="60">
      <t>キョウゾン</t>
    </rPh>
    <rPh sb="60" eb="62">
      <t>ジョウタイ</t>
    </rPh>
    <rPh sb="67" eb="70">
      <t>ネツデンドウ</t>
    </rPh>
    <rPh sb="71" eb="72">
      <t>ツタ</t>
    </rPh>
    <rPh sb="85" eb="87">
      <t>ケンショウ</t>
    </rPh>
    <rPh sb="88" eb="90">
      <t>ヒツヨウ</t>
    </rPh>
    <rPh sb="91" eb="92">
      <t>タト</t>
    </rPh>
    <rPh sb="94" eb="96">
      <t>クウキ</t>
    </rPh>
    <rPh sb="96" eb="98">
      <t>ガンユウ</t>
    </rPh>
    <rPh sb="99" eb="100">
      <t>オオ</t>
    </rPh>
    <rPh sb="101" eb="103">
      <t>バアイ</t>
    </rPh>
    <rPh sb="104" eb="106">
      <t>ガイトウ</t>
    </rPh>
    <rPh sb="115" eb="117">
      <t>ゾクキン</t>
    </rPh>
    <rPh sb="125" eb="126">
      <t>プン</t>
    </rPh>
    <rPh sb="127" eb="129">
      <t>ジュウブン</t>
    </rPh>
    <rPh sb="129" eb="132">
      <t>ビョウゲンセイ</t>
    </rPh>
    <rPh sb="133" eb="134">
      <t>ウシナ</t>
    </rPh>
    <rPh sb="138" eb="140">
      <t>デキ</t>
    </rPh>
    <rPh sb="144" eb="146">
      <t>ホウコク</t>
    </rPh>
    <rPh sb="151" eb="153">
      <t>ショクヒン</t>
    </rPh>
    <rPh sb="154" eb="156">
      <t>オイ</t>
    </rPh>
    <rPh sb="162" eb="164">
      <t>テイキョウ</t>
    </rPh>
    <rPh sb="166" eb="168">
      <t>イミ</t>
    </rPh>
    <rPh sb="177" eb="180">
      <t>フヒツヨウ</t>
    </rPh>
    <rPh sb="181" eb="183">
      <t>カネツ</t>
    </rPh>
    <rPh sb="184" eb="185">
      <t>サ</t>
    </rPh>
    <rPh sb="190" eb="192">
      <t>チョウエン</t>
    </rPh>
    <rPh sb="197" eb="199">
      <t>カネツ</t>
    </rPh>
    <rPh sb="202" eb="204">
      <t>マミズ</t>
    </rPh>
    <rPh sb="204" eb="206">
      <t>センジョウ</t>
    </rPh>
    <rPh sb="207" eb="210">
      <t>コウカテキ</t>
    </rPh>
    <rPh sb="213" eb="215">
      <t>チョウリ</t>
    </rPh>
    <rPh sb="215" eb="216">
      <t>マエ</t>
    </rPh>
    <rPh sb="221" eb="222">
      <t>アラ</t>
    </rPh>
    <rPh sb="225" eb="228">
      <t>フヒツヨウ</t>
    </rPh>
    <rPh sb="229" eb="231">
      <t>カネツ</t>
    </rPh>
    <rPh sb="232" eb="234">
      <t>フヨウ</t>
    </rPh>
    <rPh sb="257" eb="258">
      <t>ビョウ</t>
    </rPh>
    <rPh sb="259" eb="261">
      <t>カネツ</t>
    </rPh>
    <rPh sb="262" eb="264">
      <t>ヒツヨウ</t>
    </rPh>
    <phoneticPr fontId="81"/>
  </si>
  <si>
    <t>今週のニュース（Noroｖｉｒｕｓ） (11/17-11/23)</t>
    <rPh sb="0" eb="2">
      <t>コンシュウ</t>
    </rPh>
    <phoneticPr fontId="5"/>
  </si>
  <si>
    <t>2025/46週</t>
  </si>
  <si>
    <t xml:space="preserve"> GⅡ　45週   7例</t>
    <rPh sb="6" eb="7">
      <t>シュウ</t>
    </rPh>
    <phoneticPr fontId="5"/>
  </si>
  <si>
    <t xml:space="preserve"> GⅡ46週　0例</t>
    <rPh sb="8" eb="9">
      <t>レイ</t>
    </rPh>
    <phoneticPr fontId="5"/>
  </si>
  <si>
    <t>食中毒情報  (11/17-11/23)</t>
    <rPh sb="0" eb="3">
      <t>ショクチュウドク</t>
    </rPh>
    <rPh sb="3" eb="5">
      <t>ジョウホウ</t>
    </rPh>
    <phoneticPr fontId="5"/>
  </si>
  <si>
    <t>海外情報   (11/17-11/23)</t>
    <rPh sb="0" eb="4">
      <t>カイガイジョウホウ</t>
    </rPh>
    <phoneticPr fontId="5"/>
  </si>
  <si>
    <t>食品表示
 (11/17-11/23)</t>
    <rPh sb="0" eb="2">
      <t>ショクヒン</t>
    </rPh>
    <rPh sb="2" eb="4">
      <t>ヒョウジ</t>
    </rPh>
    <phoneticPr fontId="5"/>
  </si>
  <si>
    <t>残留農薬  (11/17-11/23)</t>
    <phoneticPr fontId="15"/>
  </si>
  <si>
    <t>食品表示  (11/17-11/23)</t>
    <phoneticPr fontId="5"/>
  </si>
  <si>
    <t>2025年 第46週（11/10～11/16）</t>
    <phoneticPr fontId="5"/>
  </si>
  <si>
    <t>例年並み</t>
    <rPh sb="0" eb="2">
      <t>レイネン</t>
    </rPh>
    <rPh sb="2" eb="3">
      <t>ナ</t>
    </rPh>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</si>
</sst>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_);[Red]\(0\)"/>
    <numFmt numFmtId="184" formatCode="\+0;&quot;▲ &quot;0"/>
  </numFmts>
  <fonts count="207">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color theme="0"/>
      <name val="ＭＳ Ｐゴシック"/>
      <family val="3"/>
      <charset val="128"/>
    </font>
    <font>
      <b/>
      <sz val="10"/>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b/>
      <u/>
      <sz val="11"/>
      <name val="ＭＳ Ｐゴシック"/>
      <family val="3"/>
      <charset val="128"/>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b/>
      <u/>
      <sz val="12"/>
      <name val="ＭＳ Ｐゴシック"/>
      <family val="3"/>
      <charset val="128"/>
    </font>
    <font>
      <u/>
      <sz val="11"/>
      <color theme="10"/>
      <name val="ＭＳ Ｐゴシック"/>
      <family val="3"/>
      <charset val="128"/>
      <scheme val="minor"/>
    </font>
    <font>
      <b/>
      <sz val="19"/>
      <color rgb="FF000000"/>
      <name val="メイリオ"/>
      <family val="3"/>
      <charset val="128"/>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6"/>
      <name val="游ゴシック"/>
      <family val="3"/>
      <charset val="128"/>
    </font>
    <font>
      <b/>
      <sz val="16"/>
      <color rgb="FF000000"/>
      <name val="游ゴシック"/>
      <family val="3"/>
      <charset val="128"/>
    </font>
    <font>
      <sz val="20"/>
      <color indexed="9"/>
      <name val="ＭＳ Ｐ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b/>
      <sz val="19"/>
      <name val="ＭＳ Ｐゴシック"/>
      <family val="3"/>
      <charset val="128"/>
    </font>
    <font>
      <sz val="16"/>
      <name val="Arial"/>
      <family val="2"/>
    </font>
    <font>
      <b/>
      <sz val="16"/>
      <color theme="1"/>
      <name val="游ゴシック"/>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6"/>
      <color rgb="FF454545"/>
      <name val="游ゴシック"/>
      <family val="3"/>
      <charset val="128"/>
    </font>
    <font>
      <sz val="20"/>
      <color theme="1"/>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6"/>
      <color rgb="FF333333"/>
      <name val="游ゴシック"/>
      <family val="3"/>
      <charset val="128"/>
    </font>
    <font>
      <b/>
      <sz val="15.5"/>
      <color rgb="FF000000"/>
      <name val="游ゴシック"/>
      <family val="3"/>
      <charset val="128"/>
    </font>
    <font>
      <b/>
      <sz val="20"/>
      <name val="Microsoft YaHei"/>
      <family val="3"/>
      <charset val="134"/>
    </font>
    <font>
      <b/>
      <sz val="20"/>
      <name val="Microsoft YaHei"/>
      <family val="2"/>
      <charset val="134"/>
    </font>
    <font>
      <b/>
      <sz val="12"/>
      <color rgb="FFFFFF00"/>
      <name val="ＭＳ Ｐゴシック"/>
      <family val="3"/>
      <charset val="128"/>
    </font>
    <font>
      <b/>
      <u/>
      <sz val="14"/>
      <color indexed="12"/>
      <name val="HGP創英角ｺﾞｼｯｸUB"/>
      <family val="3"/>
      <charset val="128"/>
    </font>
    <font>
      <b/>
      <sz val="14"/>
      <color rgb="FF002060"/>
      <name val="ＭＳ Ｐゴシック"/>
      <family val="3"/>
      <charset val="128"/>
    </font>
    <font>
      <b/>
      <sz val="20"/>
      <name val="游ゴシック"/>
      <family val="3"/>
      <charset val="128"/>
    </font>
    <font>
      <b/>
      <sz val="8"/>
      <color indexed="10"/>
      <name val="ＭＳ Ｐゴシック"/>
      <family val="3"/>
      <charset val="128"/>
    </font>
    <font>
      <sz val="16"/>
      <name val="ＭＳ Ｐゴシック"/>
      <family val="3"/>
      <charset val="128"/>
    </font>
    <font>
      <sz val="12"/>
      <color indexed="9"/>
      <name val="ＭＳ Ｐゴシック"/>
      <family val="3"/>
      <charset val="128"/>
    </font>
    <font>
      <b/>
      <sz val="16"/>
      <color indexed="9"/>
      <name val="ＭＳ Ｐゴシック"/>
      <family val="3"/>
      <charset val="128"/>
    </font>
    <font>
      <b/>
      <sz val="16"/>
      <color indexed="13"/>
      <name val="ＭＳ Ｐゴシック"/>
      <family val="3"/>
      <charset val="128"/>
    </font>
    <font>
      <b/>
      <sz val="14"/>
      <color indexed="51"/>
      <name val="ＭＳ Ｐゴシック"/>
      <family val="3"/>
      <charset val="128"/>
    </font>
    <font>
      <b/>
      <sz val="12"/>
      <color theme="9" tint="0.79998168889431442"/>
      <name val="ＭＳ Ｐゴシック"/>
      <family val="3"/>
      <charset val="128"/>
    </font>
    <font>
      <sz val="11"/>
      <color theme="9" tint="0.79998168889431442"/>
      <name val="ＭＳ Ｐゴシック"/>
      <family val="3"/>
      <charset val="128"/>
      <scheme val="minor"/>
    </font>
    <font>
      <b/>
      <sz val="11"/>
      <color theme="1"/>
      <name val="Noto Sans JP"/>
      <family val="3"/>
      <charset val="128"/>
    </font>
    <font>
      <b/>
      <sz val="14"/>
      <color rgb="FF333333"/>
      <name val="游ゴシック"/>
      <family val="3"/>
      <charset val="128"/>
    </font>
    <font>
      <b/>
      <sz val="14"/>
      <color theme="1"/>
      <name val="游ゴシック"/>
      <family val="3"/>
      <charset val="128"/>
    </font>
    <font>
      <b/>
      <sz val="14"/>
      <color indexed="53"/>
      <name val="ＭＳ Ｐゴシック"/>
      <family val="3"/>
      <charset val="128"/>
    </font>
    <font>
      <b/>
      <sz val="14"/>
      <color rgb="FFFFFFFF"/>
      <name val="ＭＳ Ｐゴシック"/>
      <family val="3"/>
      <charset val="128"/>
    </font>
    <font>
      <b/>
      <sz val="10"/>
      <color indexed="9"/>
      <name val="ＭＳ Ｐゴシック"/>
      <family val="3"/>
      <charset val="128"/>
    </font>
  </fonts>
  <fills count="50">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indexed="12"/>
        <bgColor indexed="64"/>
      </patternFill>
    </fill>
    <fill>
      <patternFill patternType="solid">
        <fgColor theme="1"/>
        <bgColor indexed="64"/>
      </patternFill>
    </fill>
    <fill>
      <patternFill patternType="solid">
        <fgColor theme="7"/>
        <bgColor indexed="64"/>
      </patternFill>
    </fill>
    <fill>
      <patternFill patternType="solid">
        <fgColor rgb="FFCAD0FF"/>
        <bgColor indexed="64"/>
      </patternFill>
    </fill>
    <fill>
      <patternFill patternType="solid">
        <fgColor rgb="FFDFEAFF"/>
        <bgColor indexed="64"/>
      </patternFill>
    </fill>
    <fill>
      <patternFill patternType="solid">
        <fgColor indexed="61"/>
        <bgColor indexed="64"/>
      </patternFill>
    </fill>
    <fill>
      <patternFill patternType="solid">
        <fgColor theme="3" tint="-0.249977111117893"/>
        <bgColor indexed="64"/>
      </patternFill>
    </fill>
  </fills>
  <borders count="317">
    <border>
      <left/>
      <right/>
      <top/>
      <bottom/>
      <diagonal/>
    </border>
    <border>
      <left style="medium">
        <color indexed="12"/>
      </left>
      <right style="medium">
        <color indexed="12"/>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style="medium">
        <color indexed="12"/>
      </left>
      <right style="medium">
        <color auto="1"/>
      </right>
      <top/>
      <bottom style="thick">
        <color indexed="12"/>
      </bottom>
      <diagonal/>
    </border>
    <border>
      <left/>
      <right/>
      <top/>
      <bottom style="thin">
        <color indexed="64"/>
      </bottom>
      <diagonal/>
    </border>
    <border>
      <left style="medium">
        <color indexed="12"/>
      </left>
      <right/>
      <top/>
      <bottom style="thick">
        <color indexed="12"/>
      </bottom>
      <diagonal/>
    </border>
    <border>
      <left/>
      <right style="medium">
        <color indexed="12"/>
      </right>
      <top style="thin">
        <color indexed="12"/>
      </top>
      <bottom/>
      <diagonal/>
    </border>
    <border>
      <left style="thick">
        <color indexed="12"/>
      </left>
      <right style="medium">
        <color indexed="12"/>
      </right>
      <top style="thin">
        <color indexed="12"/>
      </top>
      <bottom/>
      <diagonal/>
    </border>
    <border>
      <left/>
      <right style="medium">
        <color indexed="12"/>
      </right>
      <top style="thin">
        <color indexed="12"/>
      </top>
      <bottom style="thick">
        <color indexed="12"/>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12"/>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12"/>
      </top>
      <bottom style="medium">
        <color indexed="64"/>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style="medium">
        <color auto="1"/>
      </bottom>
      <diagonal/>
    </border>
    <border>
      <left/>
      <right/>
      <top style="thin">
        <color theme="3"/>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auto="1"/>
      </left>
      <right/>
      <top style="thin">
        <color auto="1"/>
      </top>
      <bottom style="thin">
        <color auto="1"/>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style="medium">
        <color rgb="FF0070C0"/>
      </left>
      <right style="medium">
        <color rgb="FF0070C0"/>
      </right>
      <top style="thin">
        <color rgb="FF0070C0"/>
      </top>
      <bottom style="medium">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medium">
        <color rgb="FF888888"/>
      </left>
      <right style="medium">
        <color rgb="FF888888"/>
      </right>
      <top style="medium">
        <color rgb="FF888888"/>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theme="3"/>
      </left>
      <right style="medium">
        <color indexed="12"/>
      </right>
      <top/>
      <bottom style="medium">
        <color indexed="64"/>
      </bottom>
      <diagonal/>
    </border>
    <border>
      <left/>
      <right/>
      <top style="thin">
        <color indexed="12"/>
      </top>
      <bottom/>
      <diagonal/>
    </border>
    <border>
      <left style="medium">
        <color indexed="23"/>
      </left>
      <right style="medium">
        <color indexed="23"/>
      </right>
      <top style="medium">
        <color indexed="23"/>
      </top>
      <bottom style="medium">
        <color auto="1"/>
      </bottom>
      <diagonal/>
    </border>
    <border>
      <left style="medium">
        <color indexed="12"/>
      </left>
      <right style="medium">
        <color indexed="12"/>
      </right>
      <top style="thin">
        <color indexed="12"/>
      </top>
      <bottom style="thin">
        <color indexed="12"/>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style="medium">
        <color indexed="12"/>
      </left>
      <right style="medium">
        <color indexed="12"/>
      </right>
      <top style="medium">
        <color indexed="12"/>
      </top>
      <bottom style="medium">
        <color theme="3"/>
      </bottom>
      <diagonal/>
    </border>
    <border>
      <left/>
      <right/>
      <top style="thin">
        <color indexed="64"/>
      </top>
      <bottom style="thin">
        <color indexed="64"/>
      </bottom>
      <diagonal/>
    </border>
    <border>
      <left style="medium">
        <color indexed="55"/>
      </left>
      <right style="medium">
        <color indexed="55"/>
      </right>
      <top/>
      <bottom style="medium">
        <color indexed="55"/>
      </bottom>
      <diagonal/>
    </border>
    <border>
      <left/>
      <right style="medium">
        <color rgb="FF0070C0"/>
      </right>
      <top style="thin">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medium">
        <color rgb="FF0070C0"/>
      </left>
      <right/>
      <top style="thick">
        <color indexed="12"/>
      </top>
      <bottom/>
      <diagonal/>
    </border>
    <border>
      <left style="medium">
        <color rgb="FF0070C0"/>
      </left>
      <right/>
      <top/>
      <bottom/>
      <diagonal/>
    </border>
    <border>
      <left style="medium">
        <color rgb="FF0070C0"/>
      </left>
      <right/>
      <top/>
      <bottom style="medium">
        <color rgb="FF0070C0"/>
      </bottom>
      <diagonal/>
    </border>
    <border>
      <left/>
      <right style="medium">
        <color indexed="12"/>
      </right>
      <top style="thin">
        <color indexed="12"/>
      </top>
      <bottom style="medium">
        <color indexed="12"/>
      </bottom>
      <diagonal/>
    </border>
    <border>
      <left style="medium">
        <color theme="3"/>
      </left>
      <right/>
      <top style="medium">
        <color theme="3"/>
      </top>
      <bottom/>
      <diagonal/>
    </border>
    <border>
      <left style="medium">
        <color theme="3"/>
      </left>
      <right style="medium">
        <color theme="3"/>
      </right>
      <top/>
      <bottom style="medium">
        <color indexed="64"/>
      </bottom>
      <diagonal/>
    </border>
    <border>
      <left style="medium">
        <color indexed="12"/>
      </left>
      <right style="medium">
        <color indexed="12"/>
      </right>
      <top style="medium">
        <color indexed="64"/>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diagonal/>
    </border>
    <border>
      <left style="medium">
        <color theme="3"/>
      </left>
      <right style="medium">
        <color auto="1"/>
      </right>
      <top style="thin">
        <color theme="3"/>
      </top>
      <bottom style="medium">
        <color theme="3"/>
      </bottom>
      <diagonal/>
    </border>
    <border>
      <left style="medium">
        <color theme="3"/>
      </left>
      <right style="medium">
        <color auto="1"/>
      </right>
      <top style="thin">
        <color theme="3"/>
      </top>
      <bottom/>
      <diagonal/>
    </border>
    <border>
      <left/>
      <right style="medium">
        <color auto="1"/>
      </right>
      <top style="medium">
        <color theme="3"/>
      </top>
      <bottom style="thin">
        <color theme="3"/>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rgb="FF0070C0"/>
      </left>
      <right style="medium">
        <color rgb="FF0070C0"/>
      </right>
      <top style="thick">
        <color indexed="12"/>
      </top>
      <bottom/>
      <diagonal/>
    </border>
    <border>
      <left/>
      <right/>
      <top style="thin">
        <color auto="1"/>
      </top>
      <bottom style="thick">
        <color auto="1"/>
      </bottom>
      <diagonal/>
    </border>
    <border>
      <left style="medium">
        <color theme="3"/>
      </left>
      <right style="medium">
        <color theme="3"/>
      </right>
      <top/>
      <bottom style="thick">
        <color auto="1"/>
      </bottom>
      <diagonal/>
    </border>
    <border>
      <left style="medium">
        <color theme="3"/>
      </left>
      <right style="medium">
        <color auto="1"/>
      </right>
      <top/>
      <bottom/>
      <diagonal/>
    </border>
    <border>
      <left style="medium">
        <color theme="3"/>
      </left>
      <right style="medium">
        <color auto="1"/>
      </right>
      <top/>
      <bottom style="thick">
        <color auto="1"/>
      </bottom>
      <diagonal/>
    </border>
    <border>
      <left style="medium">
        <color auto="1"/>
      </left>
      <right/>
      <top/>
      <bottom style="thick">
        <color auto="1"/>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right/>
      <top style="medium">
        <color theme="3"/>
      </top>
      <bottom style="medium">
        <color theme="3"/>
      </bottom>
      <diagonal/>
    </border>
    <border>
      <left/>
      <right style="medium">
        <color indexed="12"/>
      </right>
      <top style="thin">
        <color theme="1"/>
      </top>
      <bottom/>
      <diagonal/>
    </border>
    <border>
      <left style="medium">
        <color indexed="55"/>
      </left>
      <right/>
      <top style="medium">
        <color indexed="55"/>
      </top>
      <bottom/>
      <diagonal/>
    </border>
    <border>
      <left/>
      <right style="medium">
        <color indexed="55"/>
      </right>
      <top style="medium">
        <color indexed="55"/>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2"/>
      </left>
      <right style="medium">
        <color auto="1"/>
      </right>
      <top style="thick">
        <color indexed="12"/>
      </top>
      <bottom/>
      <diagonal/>
    </border>
    <border>
      <left/>
      <right style="medium">
        <color theme="3"/>
      </right>
      <top style="medium">
        <color theme="3"/>
      </top>
      <bottom style="medium">
        <color theme="3"/>
      </bottom>
      <diagonal/>
    </border>
    <border>
      <left style="medium">
        <color rgb="FF0070C0"/>
      </left>
      <right style="medium">
        <color rgb="FF0070C0"/>
      </right>
      <top style="thin">
        <color rgb="FF0070C0"/>
      </top>
      <bottom/>
      <diagonal/>
    </border>
    <border>
      <left style="medium">
        <color rgb="FF0070C0"/>
      </left>
      <right style="medium">
        <color rgb="FF0070C0"/>
      </right>
      <top/>
      <bottom style="thin">
        <color rgb="FF0070C0"/>
      </bottom>
      <diagonal/>
    </border>
    <border>
      <left style="medium">
        <color rgb="FF0070C0"/>
      </left>
      <right style="medium">
        <color rgb="FF0070C0"/>
      </right>
      <top style="medium">
        <color rgb="FF0070C0"/>
      </top>
      <bottom style="thin">
        <color rgb="FF0070C0"/>
      </bottom>
      <diagonal/>
    </border>
    <border>
      <left style="medium">
        <color rgb="FF0070C0"/>
      </left>
      <right/>
      <top style="medium">
        <color rgb="FF0070C0"/>
      </top>
      <bottom/>
      <diagonal/>
    </border>
    <border>
      <left style="medium">
        <color rgb="FF888888"/>
      </left>
      <right style="medium">
        <color rgb="FF888888"/>
      </right>
      <top/>
      <bottom style="medium">
        <color rgb="FF888888"/>
      </bottom>
      <diagonal/>
    </border>
    <border>
      <left/>
      <right style="medium">
        <color rgb="FFD0D0D0"/>
      </right>
      <top/>
      <bottom style="medium">
        <color rgb="FF888888"/>
      </bottom>
      <diagonal/>
    </border>
    <border>
      <left style="medium">
        <color rgb="FF888888"/>
      </left>
      <right style="medium">
        <color rgb="FF888888"/>
      </right>
      <top/>
      <bottom style="medium">
        <color rgb="FFD0D0D0"/>
      </bottom>
      <diagonal/>
    </border>
    <border>
      <left style="medium">
        <color rgb="FF888888"/>
      </left>
      <right/>
      <top style="medium">
        <color rgb="FF888888"/>
      </top>
      <bottom style="medium">
        <color rgb="FF888888"/>
      </bottom>
      <diagonal/>
    </border>
    <border>
      <left/>
      <right style="medium">
        <color rgb="FFD0D0D0"/>
      </right>
      <top style="medium">
        <color rgb="FF888888"/>
      </top>
      <bottom style="medium">
        <color rgb="FF888888"/>
      </bottom>
      <diagonal/>
    </border>
    <border>
      <left/>
      <right/>
      <top style="thin">
        <color theme="3"/>
      </top>
      <bottom style="medium">
        <color theme="3"/>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5" fillId="0" borderId="0">
      <alignment vertical="center"/>
    </xf>
    <xf numFmtId="0" fontId="6" fillId="0" borderId="0"/>
    <xf numFmtId="0" fontId="65" fillId="0" borderId="0">
      <alignment vertical="center"/>
    </xf>
    <xf numFmtId="0" fontId="6"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3" fillId="0" borderId="0">
      <alignment vertical="center"/>
    </xf>
    <xf numFmtId="0" fontId="4" fillId="0" borderId="0">
      <alignment vertical="center"/>
    </xf>
    <xf numFmtId="0" fontId="6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2" fillId="0" borderId="0"/>
    <xf numFmtId="0" fontId="103" fillId="0" borderId="0" applyNumberFormat="0" applyFill="0" applyBorder="0" applyAlignment="0" applyProtection="0"/>
    <xf numFmtId="0" fontId="102" fillId="0" borderId="0"/>
    <xf numFmtId="0" fontId="133" fillId="0" borderId="0" applyNumberFormat="0" applyFill="0" applyBorder="0" applyAlignment="0" applyProtection="0">
      <alignment vertical="center"/>
    </xf>
  </cellStyleXfs>
  <cellXfs count="941">
    <xf numFmtId="0" fontId="0" fillId="0" borderId="0" xfId="0">
      <alignment vertical="center"/>
    </xf>
    <xf numFmtId="0" fontId="6" fillId="0" borderId="0" xfId="2">
      <alignment vertical="center"/>
    </xf>
    <xf numFmtId="0" fontId="10" fillId="0" borderId="0" xfId="2" applyFont="1" applyAlignment="1">
      <alignment horizontal="center" vertical="center"/>
    </xf>
    <xf numFmtId="0" fontId="10" fillId="0" borderId="0" xfId="2" applyFont="1" applyAlignment="1">
      <alignment vertical="top" wrapText="1"/>
    </xf>
    <xf numFmtId="0" fontId="6" fillId="5" borderId="0" xfId="2" applyFill="1">
      <alignment vertical="center"/>
    </xf>
    <xf numFmtId="0" fontId="6" fillId="0" borderId="2" xfId="2" applyBorder="1">
      <alignment vertical="center"/>
    </xf>
    <xf numFmtId="0" fontId="20" fillId="5" borderId="3" xfId="2" applyFont="1" applyFill="1" applyBorder="1" applyAlignment="1">
      <alignment horizontal="center" vertical="center"/>
    </xf>
    <xf numFmtId="177" fontId="16" fillId="5" borderId="4" xfId="2" applyNumberFormat="1" applyFont="1" applyFill="1" applyBorder="1" applyAlignment="1">
      <alignment horizontal="center" vertical="center" wrapText="1"/>
    </xf>
    <xf numFmtId="0" fontId="20" fillId="5" borderId="2" xfId="2" applyFont="1" applyFill="1" applyBorder="1" applyAlignment="1">
      <alignment horizontal="center" vertical="center"/>
    </xf>
    <xf numFmtId="0" fontId="6" fillId="5" borderId="3" xfId="2" applyFill="1" applyBorder="1">
      <alignment vertical="center"/>
    </xf>
    <xf numFmtId="0" fontId="6" fillId="5" borderId="4" xfId="2" applyFill="1" applyBorder="1">
      <alignment vertical="center"/>
    </xf>
    <xf numFmtId="0" fontId="6" fillId="5" borderId="2" xfId="2" applyFill="1" applyBorder="1">
      <alignment vertical="center"/>
    </xf>
    <xf numFmtId="0" fontId="6" fillId="5" borderId="5" xfId="2" applyFill="1" applyBorder="1">
      <alignment vertical="center"/>
    </xf>
    <xf numFmtId="0" fontId="6" fillId="0" borderId="5" xfId="2" applyBorder="1">
      <alignment vertical="center"/>
    </xf>
    <xf numFmtId="0" fontId="22" fillId="0" borderId="0" xfId="2" applyFont="1">
      <alignment vertical="center"/>
    </xf>
    <xf numFmtId="0" fontId="6" fillId="0" borderId="0" xfId="2" applyAlignment="1">
      <alignment horizontal="center" vertical="center"/>
    </xf>
    <xf numFmtId="0" fontId="23" fillId="0" borderId="0" xfId="2" applyFont="1" applyAlignment="1">
      <alignment horizontal="center" vertical="center"/>
    </xf>
    <xf numFmtId="0" fontId="30" fillId="8" borderId="11" xfId="17" applyFont="1" applyFill="1" applyBorder="1" applyAlignment="1">
      <alignment horizontal="left" vertical="center"/>
    </xf>
    <xf numFmtId="0" fontId="30" fillId="8" borderId="12" xfId="17" applyFont="1" applyFill="1" applyBorder="1" applyAlignment="1">
      <alignment horizontal="center" vertical="center"/>
    </xf>
    <xf numFmtId="0" fontId="30" fillId="8" borderId="12" xfId="2" applyFont="1" applyFill="1" applyBorder="1" applyAlignment="1">
      <alignment horizontal="center" vertical="center"/>
    </xf>
    <xf numFmtId="0" fontId="31" fillId="8" borderId="12" xfId="2" applyFont="1" applyFill="1" applyBorder="1" applyAlignment="1">
      <alignment horizontal="center" vertical="center"/>
    </xf>
    <xf numFmtId="0" fontId="31" fillId="8" borderId="13" xfId="2" applyFont="1" applyFill="1" applyBorder="1" applyAlignment="1">
      <alignment horizontal="center" vertical="center"/>
    </xf>
    <xf numFmtId="0" fontId="1" fillId="0" borderId="0" xfId="17">
      <alignment vertical="center"/>
    </xf>
    <xf numFmtId="0" fontId="37" fillId="0" borderId="0" xfId="17" applyFont="1">
      <alignment vertical="center"/>
    </xf>
    <xf numFmtId="0" fontId="31" fillId="8" borderId="14" xfId="2" applyFont="1" applyFill="1" applyBorder="1" applyAlignment="1">
      <alignment horizontal="center" vertical="center"/>
    </xf>
    <xf numFmtId="0" fontId="31" fillId="8" borderId="15" xfId="2" applyFont="1" applyFill="1" applyBorder="1" applyAlignment="1">
      <alignment horizontal="center" vertical="center"/>
    </xf>
    <xf numFmtId="0" fontId="34" fillId="0" borderId="0" xfId="17" applyFont="1" applyAlignment="1">
      <alignment horizontal="center" vertical="center"/>
    </xf>
    <xf numFmtId="0" fontId="8" fillId="9" borderId="0" xfId="1" applyFill="1" applyBorder="1" applyAlignment="1" applyProtection="1">
      <alignment vertical="center" wrapText="1"/>
    </xf>
    <xf numFmtId="0" fontId="42" fillId="0" borderId="0" xfId="17" applyFont="1" applyAlignment="1">
      <alignment vertical="center" wrapText="1"/>
    </xf>
    <xf numFmtId="0" fontId="44" fillId="0" borderId="0" xfId="17" applyFont="1" applyAlignment="1">
      <alignment horizontal="left" vertical="center"/>
    </xf>
    <xf numFmtId="0" fontId="34" fillId="0" borderId="0" xfId="17" applyFont="1" applyAlignment="1">
      <alignment vertical="top" wrapText="1"/>
    </xf>
    <xf numFmtId="0" fontId="7" fillId="3" borderId="7" xfId="17" applyFont="1" applyFill="1" applyBorder="1" applyAlignment="1">
      <alignment horizontal="center" vertical="center" wrapText="1"/>
    </xf>
    <xf numFmtId="0" fontId="7" fillId="3" borderId="6" xfId="17" applyFont="1" applyFill="1" applyBorder="1" applyAlignment="1">
      <alignment horizontal="center" vertical="center" wrapText="1"/>
    </xf>
    <xf numFmtId="0" fontId="7" fillId="3" borderId="8" xfId="17" applyFont="1" applyFill="1" applyBorder="1" applyAlignment="1">
      <alignment horizontal="center" vertical="center" wrapText="1"/>
    </xf>
    <xf numFmtId="0" fontId="7" fillId="3" borderId="9" xfId="17" applyFont="1" applyFill="1" applyBorder="1" applyAlignment="1">
      <alignment horizontal="center" vertical="center" wrapText="1"/>
    </xf>
    <xf numFmtId="0" fontId="13" fillId="3" borderId="9" xfId="17" applyFont="1" applyFill="1" applyBorder="1" applyAlignment="1">
      <alignment horizontal="center" vertical="center" wrapText="1"/>
    </xf>
    <xf numFmtId="0" fontId="55" fillId="3" borderId="9" xfId="17" applyFont="1" applyFill="1" applyBorder="1" applyAlignment="1">
      <alignment horizontal="center" vertical="center" wrapText="1"/>
    </xf>
    <xf numFmtId="0" fontId="7" fillId="3" borderId="10"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20" fillId="0" borderId="0" xfId="2" applyFont="1" applyAlignment="1">
      <alignment vertical="top" wrapText="1"/>
    </xf>
    <xf numFmtId="0" fontId="0" fillId="0" borderId="21" xfId="0" applyBorder="1">
      <alignment vertical="center"/>
    </xf>
    <xf numFmtId="0" fontId="14" fillId="0" borderId="21" xfId="0" applyFont="1" applyBorder="1">
      <alignment vertical="center"/>
    </xf>
    <xf numFmtId="0" fontId="0" fillId="0" borderId="22" xfId="0" applyBorder="1">
      <alignment vertical="center"/>
    </xf>
    <xf numFmtId="0" fontId="0" fillId="0" borderId="17" xfId="0" applyBorder="1">
      <alignment vertical="center"/>
    </xf>
    <xf numFmtId="0" fontId="6"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1" xfId="0" applyBorder="1" applyAlignment="1">
      <alignment vertical="top"/>
    </xf>
    <xf numFmtId="0" fontId="0" fillId="0" borderId="0" xfId="0" applyAlignment="1">
      <alignment vertical="top"/>
    </xf>
    <xf numFmtId="0" fontId="0" fillId="0" borderId="0" xfId="0" applyAlignment="1">
      <alignment horizontal="left" vertical="center"/>
    </xf>
    <xf numFmtId="0" fontId="68" fillId="0" borderId="0" xfId="0" applyFont="1" applyAlignment="1">
      <alignment horizontal="left" vertical="center"/>
    </xf>
    <xf numFmtId="0" fontId="69" fillId="0" borderId="0" xfId="0" applyFont="1" applyAlignment="1">
      <alignment horizontal="center" vertical="center" wrapText="1"/>
    </xf>
    <xf numFmtId="0" fontId="69" fillId="0" borderId="0" xfId="0" applyFont="1" applyAlignment="1">
      <alignment horizontal="left" vertical="center" wrapText="1"/>
    </xf>
    <xf numFmtId="0" fontId="79" fillId="0" borderId="0" xfId="17" applyFont="1">
      <alignment vertical="center"/>
    </xf>
    <xf numFmtId="0" fontId="78" fillId="0" borderId="0" xfId="2" applyFont="1">
      <alignment vertical="center"/>
    </xf>
    <xf numFmtId="0" fontId="87" fillId="0" borderId="0" xfId="2" applyFont="1" applyAlignment="1">
      <alignment horizontal="center" vertical="center"/>
    </xf>
    <xf numFmtId="14" fontId="86" fillId="0" borderId="0" xfId="2" applyNumberFormat="1" applyFont="1" applyAlignment="1">
      <alignment horizontal="center" vertical="center"/>
    </xf>
    <xf numFmtId="0" fontId="6" fillId="0" borderId="20" xfId="0" applyFont="1" applyBorder="1">
      <alignment vertical="center"/>
    </xf>
    <xf numFmtId="0" fontId="6" fillId="0" borderId="12" xfId="0" applyFont="1" applyBorder="1">
      <alignment vertical="center"/>
    </xf>
    <xf numFmtId="0" fontId="6" fillId="0" borderId="21" xfId="0" applyFont="1" applyBorder="1">
      <alignment vertical="center"/>
    </xf>
    <xf numFmtId="0" fontId="6" fillId="0" borderId="0" xfId="0" applyFont="1">
      <alignment vertical="center"/>
    </xf>
    <xf numFmtId="0" fontId="85" fillId="0" borderId="21" xfId="0" applyFont="1" applyBorder="1">
      <alignment vertical="center"/>
    </xf>
    <xf numFmtId="0" fontId="85" fillId="0" borderId="0" xfId="0" applyFont="1">
      <alignment vertical="center"/>
    </xf>
    <xf numFmtId="0" fontId="85" fillId="5" borderId="21" xfId="0" applyFont="1" applyFill="1" applyBorder="1">
      <alignment vertical="center"/>
    </xf>
    <xf numFmtId="0" fontId="85" fillId="5" borderId="0" xfId="0" applyFont="1" applyFill="1">
      <alignment vertical="center"/>
    </xf>
    <xf numFmtId="0" fontId="6" fillId="5" borderId="57" xfId="2" applyFill="1" applyBorder="1">
      <alignment vertical="center"/>
    </xf>
    <xf numFmtId="0" fontId="6" fillId="0" borderId="57" xfId="2" applyBorder="1">
      <alignment vertical="center"/>
    </xf>
    <xf numFmtId="0" fontId="6" fillId="0" borderId="0" xfId="2" applyAlignment="1">
      <alignment horizontal="left" vertical="top"/>
    </xf>
    <xf numFmtId="0" fontId="79" fillId="0" borderId="0" xfId="17" applyFont="1" applyAlignment="1">
      <alignment horizontal="left" vertical="center"/>
    </xf>
    <xf numFmtId="0" fontId="6" fillId="0" borderId="0" xfId="2" applyAlignment="1">
      <alignment horizontal="left" vertical="center"/>
    </xf>
    <xf numFmtId="0" fontId="97" fillId="5" borderId="21" xfId="0" applyFont="1" applyFill="1" applyBorder="1">
      <alignment vertical="center"/>
    </xf>
    <xf numFmtId="0" fontId="97" fillId="5" borderId="0" xfId="0" applyFont="1" applyFill="1" applyAlignment="1">
      <alignment horizontal="left" vertical="center"/>
    </xf>
    <xf numFmtId="0" fontId="97" fillId="5" borderId="0" xfId="0" applyFont="1" applyFill="1">
      <alignment vertical="center"/>
    </xf>
    <xf numFmtId="176" fontId="97" fillId="5" borderId="0" xfId="0" applyNumberFormat="1" applyFont="1" applyFill="1" applyAlignment="1">
      <alignment horizontal="left" vertical="center"/>
    </xf>
    <xf numFmtId="182" fontId="97" fillId="5" borderId="0" xfId="0" applyNumberFormat="1" applyFont="1" applyFill="1" applyAlignment="1">
      <alignment horizontal="center" vertical="center"/>
    </xf>
    <xf numFmtId="0" fontId="97" fillId="5" borderId="21" xfId="0" applyFont="1" applyFill="1" applyBorder="1" applyAlignment="1">
      <alignment vertical="top"/>
    </xf>
    <xf numFmtId="0" fontId="97" fillId="5" borderId="0" xfId="0" applyFont="1" applyFill="1" applyAlignment="1">
      <alignment vertical="top"/>
    </xf>
    <xf numFmtId="14" fontId="97" fillId="5" borderId="0" xfId="0" applyNumberFormat="1" applyFont="1" applyFill="1" applyAlignment="1">
      <alignment horizontal="left" vertical="center"/>
    </xf>
    <xf numFmtId="14" fontId="97" fillId="0" borderId="0" xfId="0" applyNumberFormat="1" applyFont="1">
      <alignment vertical="center"/>
    </xf>
    <xf numFmtId="0" fontId="98" fillId="0" borderId="0" xfId="0" applyFont="1">
      <alignment vertical="center"/>
    </xf>
    <xf numFmtId="0" fontId="31" fillId="8" borderId="0" xfId="2" applyFont="1" applyFill="1" applyAlignment="1">
      <alignment horizontal="center" vertical="center"/>
    </xf>
    <xf numFmtId="0" fontId="1" fillId="9" borderId="0" xfId="17" applyFill="1">
      <alignment vertical="center"/>
    </xf>
    <xf numFmtId="0" fontId="6" fillId="9" borderId="0" xfId="2" applyFill="1" applyAlignment="1">
      <alignment vertical="center" wrapText="1"/>
    </xf>
    <xf numFmtId="0" fontId="45" fillId="0" borderId="0" xfId="17" applyFont="1" applyAlignment="1">
      <alignment horizontal="left" vertical="center"/>
    </xf>
    <xf numFmtId="0" fontId="46" fillId="0" borderId="17" xfId="17" applyFont="1" applyBorder="1">
      <alignment vertical="center"/>
    </xf>
    <xf numFmtId="0" fontId="46" fillId="0" borderId="17" xfId="17" applyFont="1" applyBorder="1" applyAlignment="1">
      <alignment horizontal="right" vertical="center"/>
    </xf>
    <xf numFmtId="0" fontId="34" fillId="0" borderId="19" xfId="17" applyFont="1" applyBorder="1" applyAlignment="1">
      <alignment horizontal="center" vertical="center"/>
    </xf>
    <xf numFmtId="0" fontId="48" fillId="0" borderId="0" xfId="17" applyFont="1" applyAlignment="1">
      <alignment horizontal="center" vertical="center"/>
    </xf>
    <xf numFmtId="0" fontId="49" fillId="0" borderId="0" xfId="17" applyFont="1" applyAlignment="1">
      <alignment horizontal="center" vertical="center" wrapText="1"/>
    </xf>
    <xf numFmtId="0" fontId="1" fillId="0" borderId="0" xfId="17" applyAlignment="1">
      <alignment vertical="center" shrinkToFit="1"/>
    </xf>
    <xf numFmtId="0" fontId="12" fillId="0" borderId="56" xfId="2" applyFont="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5" fillId="3" borderId="0" xfId="17" applyFont="1" applyFill="1" applyAlignment="1">
      <alignment horizontal="center" vertical="center" wrapText="1"/>
    </xf>
    <xf numFmtId="0" fontId="1" fillId="5" borderId="0" xfId="2" applyFont="1" applyFill="1" applyAlignment="1">
      <alignment horizontal="center" vertical="center"/>
    </xf>
    <xf numFmtId="0" fontId="42" fillId="5" borderId="0" xfId="0" applyFont="1" applyFill="1" applyAlignment="1">
      <alignment horizontal="center" vertical="center" wrapText="1"/>
    </xf>
    <xf numFmtId="180" fontId="46"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0" borderId="0" xfId="16" applyFont="1">
      <alignment vertical="center"/>
    </xf>
    <xf numFmtId="0" fontId="10" fillId="0" borderId="0" xfId="16" applyFont="1">
      <alignment vertical="center"/>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6" fillId="17" borderId="67" xfId="16" applyFont="1" applyFill="1" applyBorder="1">
      <alignment vertical="center"/>
    </xf>
    <xf numFmtId="0" fontId="10" fillId="17" borderId="67" xfId="16" applyFont="1" applyFill="1" applyBorder="1">
      <alignment vertical="center"/>
    </xf>
    <xf numFmtId="0" fontId="33" fillId="0" borderId="0" xfId="17" applyFont="1" applyAlignment="1">
      <alignment horizontal="left" vertical="center" indent="2"/>
    </xf>
    <xf numFmtId="0" fontId="99" fillId="0" borderId="0" xfId="17" applyFont="1">
      <alignment vertical="center"/>
    </xf>
    <xf numFmtId="0" fontId="1" fillId="17" borderId="0" xfId="2" applyFont="1" applyFill="1">
      <alignment vertical="center"/>
    </xf>
    <xf numFmtId="0" fontId="23" fillId="17" borderId="0" xfId="19" applyFont="1" applyFill="1">
      <alignment vertical="center"/>
    </xf>
    <xf numFmtId="0" fontId="23" fillId="17" borderId="0" xfId="2" applyFont="1" applyFill="1" applyAlignment="1">
      <alignment horizontal="left" vertical="center"/>
    </xf>
    <xf numFmtId="0" fontId="37" fillId="17" borderId="0" xfId="17" applyFont="1" applyFill="1">
      <alignment vertical="center"/>
    </xf>
    <xf numFmtId="0" fontId="12" fillId="0" borderId="0" xfId="2" applyFont="1" applyAlignment="1">
      <alignment horizontal="center" vertical="center"/>
    </xf>
    <xf numFmtId="14" fontId="82" fillId="0" borderId="0" xfId="2" applyNumberFormat="1" applyFont="1" applyAlignment="1">
      <alignment horizontal="center" vertical="center"/>
    </xf>
    <xf numFmtId="0" fontId="12" fillId="0" borderId="0" xfId="2" applyFont="1" applyAlignment="1">
      <alignment vertical="top" wrapText="1"/>
    </xf>
    <xf numFmtId="0" fontId="37" fillId="0" borderId="0" xfId="17" applyFont="1" applyAlignment="1">
      <alignment horizontal="center" vertical="center"/>
    </xf>
    <xf numFmtId="0" fontId="104" fillId="17" borderId="0" xfId="17" applyFont="1" applyFill="1" applyAlignment="1">
      <alignment horizontal="left" vertical="center"/>
    </xf>
    <xf numFmtId="0" fontId="82" fillId="0" borderId="0" xfId="2" applyFont="1" applyAlignment="1">
      <alignment vertical="top" wrapText="1"/>
    </xf>
    <xf numFmtId="180" fontId="46" fillId="10" borderId="69" xfId="17" applyNumberFormat="1" applyFont="1" applyFill="1" applyBorder="1" applyAlignment="1">
      <alignment horizontal="center" vertical="center"/>
    </xf>
    <xf numFmtId="14" fontId="25" fillId="19" borderId="70" xfId="2" applyNumberFormat="1" applyFont="1" applyFill="1" applyBorder="1" applyAlignment="1">
      <alignment horizontal="center" vertical="center" shrinkToFit="1"/>
    </xf>
    <xf numFmtId="14" fontId="82" fillId="19" borderId="73" xfId="1" applyNumberFormat="1" applyFont="1" applyFill="1" applyBorder="1" applyAlignment="1" applyProtection="1">
      <alignment vertical="center" wrapText="1"/>
    </xf>
    <xf numFmtId="14" fontId="82" fillId="19" borderId="71" xfId="2" applyNumberFormat="1" applyFont="1" applyFill="1" applyBorder="1">
      <alignment vertical="center"/>
    </xf>
    <xf numFmtId="0" fontId="66" fillId="0" borderId="0" xfId="0" applyFont="1">
      <alignment vertical="center"/>
    </xf>
    <xf numFmtId="0" fontId="109" fillId="5" borderId="3" xfId="2" applyFont="1" applyFill="1" applyBorder="1">
      <alignment vertical="center"/>
    </xf>
    <xf numFmtId="0" fontId="108" fillId="0" borderId="57" xfId="0" applyFont="1" applyBorder="1">
      <alignment vertical="center"/>
    </xf>
    <xf numFmtId="0" fontId="23" fillId="17" borderId="0" xfId="19" applyFont="1" applyFill="1" applyAlignment="1">
      <alignment horizontal="center" vertical="center"/>
    </xf>
    <xf numFmtId="0" fontId="23" fillId="17" borderId="0" xfId="19" applyFont="1" applyFill="1" applyAlignment="1">
      <alignment horizontal="center" vertical="center" wrapText="1"/>
    </xf>
    <xf numFmtId="0" fontId="99" fillId="0" borderId="0" xfId="17" applyFont="1" applyAlignment="1">
      <alignment horizontal="left" vertical="center"/>
    </xf>
    <xf numFmtId="177" fontId="1" fillId="17" borderId="74" xfId="2" applyNumberFormat="1" applyFont="1" applyFill="1" applyBorder="1" applyAlignment="1">
      <alignment horizontal="center" vertical="center" wrapText="1"/>
    </xf>
    <xf numFmtId="0" fontId="110" fillId="17" borderId="75" xfId="2" applyFont="1" applyFill="1" applyBorder="1" applyAlignment="1">
      <alignment horizontal="center" vertical="center"/>
    </xf>
    <xf numFmtId="177" fontId="110" fillId="17" borderId="75" xfId="2" applyNumberFormat="1" applyFont="1" applyFill="1" applyBorder="1" applyAlignment="1">
      <alignment horizontal="center" vertical="center" shrinkToFit="1"/>
    </xf>
    <xf numFmtId="0" fontId="111" fillId="0" borderId="75" xfId="0" applyFont="1" applyBorder="1" applyAlignment="1">
      <alignment horizontal="center" vertical="center" wrapText="1"/>
    </xf>
    <xf numFmtId="177" fontId="12" fillId="17" borderId="75" xfId="2" applyNumberFormat="1" applyFont="1" applyFill="1" applyBorder="1" applyAlignment="1">
      <alignment horizontal="center" vertical="center" wrapText="1"/>
    </xf>
    <xf numFmtId="0" fontId="114" fillId="0" borderId="0" xfId="0" applyFont="1">
      <alignment vertical="center"/>
    </xf>
    <xf numFmtId="0" fontId="6" fillId="0" borderId="35" xfId="2" applyBorder="1">
      <alignment vertical="center"/>
    </xf>
    <xf numFmtId="0" fontId="6" fillId="0" borderId="36" xfId="2" applyBorder="1">
      <alignment vertical="center"/>
    </xf>
    <xf numFmtId="0" fontId="97" fillId="5" borderId="21" xfId="0" applyFont="1" applyFill="1" applyBorder="1" applyAlignment="1">
      <alignment horizontal="left" vertical="top"/>
    </xf>
    <xf numFmtId="0" fontId="32" fillId="17" borderId="0" xfId="2" applyFont="1" applyFill="1">
      <alignment vertical="center"/>
    </xf>
    <xf numFmtId="0" fontId="33" fillId="17" borderId="0" xfId="17" applyFont="1" applyFill="1">
      <alignment vertical="center"/>
    </xf>
    <xf numFmtId="0" fontId="34" fillId="17" borderId="0" xfId="17" applyFont="1" applyFill="1" applyAlignment="1">
      <alignment vertical="top" wrapText="1"/>
    </xf>
    <xf numFmtId="0" fontId="35" fillId="17" borderId="0" xfId="2" applyFont="1" applyFill="1" applyAlignment="1">
      <alignment horizontal="center" vertical="center"/>
    </xf>
    <xf numFmtId="0" fontId="77" fillId="17" borderId="0" xfId="17" applyFont="1" applyFill="1" applyAlignment="1">
      <alignment horizontal="left" vertical="center"/>
    </xf>
    <xf numFmtId="0" fontId="36" fillId="17" borderId="0" xfId="2" applyFont="1" applyFill="1" applyAlignment="1">
      <alignment vertical="center" wrapText="1"/>
    </xf>
    <xf numFmtId="0" fontId="38" fillId="17" borderId="0" xfId="2" applyFont="1" applyFill="1" applyAlignment="1">
      <alignment vertical="center" wrapText="1"/>
    </xf>
    <xf numFmtId="0" fontId="40" fillId="17" borderId="0" xfId="2" applyFont="1" applyFill="1">
      <alignment vertical="center"/>
    </xf>
    <xf numFmtId="0" fontId="41" fillId="17" borderId="0" xfId="2" applyFont="1" applyFill="1" applyAlignment="1">
      <alignment horizontal="center" vertical="center"/>
    </xf>
    <xf numFmtId="0" fontId="34" fillId="17" borderId="0" xfId="17" applyFont="1" applyFill="1" applyAlignment="1">
      <alignment horizontal="center" vertical="center"/>
    </xf>
    <xf numFmtId="0" fontId="39" fillId="17" borderId="0" xfId="17" applyFont="1" applyFill="1" applyAlignment="1">
      <alignment vertical="top" wrapText="1"/>
    </xf>
    <xf numFmtId="0" fontId="1" fillId="17" borderId="0" xfId="17" applyFill="1" applyAlignment="1">
      <alignment horizontal="center" vertical="center"/>
    </xf>
    <xf numFmtId="0" fontId="42" fillId="17" borderId="0" xfId="2" applyFont="1" applyFill="1" applyAlignment="1">
      <alignment vertical="center" wrapText="1"/>
    </xf>
    <xf numFmtId="0" fontId="38" fillId="17" borderId="0" xfId="2" applyFont="1" applyFill="1">
      <alignment vertical="center"/>
    </xf>
    <xf numFmtId="0" fontId="34" fillId="17" borderId="0" xfId="17" applyFont="1" applyFill="1">
      <alignment vertical="center"/>
    </xf>
    <xf numFmtId="0" fontId="43" fillId="17" borderId="0" xfId="17" applyFont="1" applyFill="1" applyAlignment="1">
      <alignment horizontal="center" vertical="center" wrapText="1"/>
    </xf>
    <xf numFmtId="0" fontId="44" fillId="17" borderId="0" xfId="17" applyFont="1" applyFill="1">
      <alignment vertical="center"/>
    </xf>
    <xf numFmtId="0" fontId="6" fillId="17" borderId="0" xfId="2" applyFill="1" applyAlignment="1">
      <alignment horizontal="center" vertical="center"/>
    </xf>
    <xf numFmtId="0" fontId="42" fillId="17" borderId="0" xfId="17" applyFont="1" applyFill="1" applyAlignment="1">
      <alignment vertical="center" wrapText="1"/>
    </xf>
    <xf numFmtId="0" fontId="47" fillId="17" borderId="0" xfId="17" applyFont="1" applyFill="1" applyAlignment="1">
      <alignment horizontal="center" vertical="center"/>
    </xf>
    <xf numFmtId="0" fontId="8" fillId="17" borderId="0" xfId="1" applyFill="1" applyAlignment="1" applyProtection="1">
      <alignment horizontal="center" vertical="center"/>
    </xf>
    <xf numFmtId="0" fontId="50" fillId="17" borderId="0" xfId="17" applyFont="1" applyFill="1" applyAlignment="1">
      <alignment horizontal="center" vertical="center"/>
    </xf>
    <xf numFmtId="0" fontId="0" fillId="17" borderId="0" xfId="0" applyFill="1" applyAlignment="1">
      <alignment vertical="center" wrapText="1"/>
    </xf>
    <xf numFmtId="0" fontId="1" fillId="17" borderId="54" xfId="17" applyFill="1" applyBorder="1" applyAlignment="1">
      <alignment horizontal="center" vertical="center" wrapText="1"/>
    </xf>
    <xf numFmtId="0" fontId="1" fillId="17" borderId="0" xfId="17" applyFill="1">
      <alignment vertical="center"/>
    </xf>
    <xf numFmtId="0" fontId="1" fillId="17" borderId="55" xfId="17" applyFill="1" applyBorder="1" applyAlignment="1">
      <alignment horizontal="center" vertical="center"/>
    </xf>
    <xf numFmtId="182" fontId="97" fillId="5" borderId="0" xfId="0" applyNumberFormat="1" applyFont="1" applyFill="1" applyAlignment="1">
      <alignment horizontal="left" vertical="center"/>
    </xf>
    <xf numFmtId="14" fontId="86" fillId="19" borderId="76" xfId="2" applyNumberFormat="1" applyFont="1" applyFill="1" applyBorder="1" applyAlignment="1">
      <alignment horizontal="center" vertical="center"/>
    </xf>
    <xf numFmtId="14" fontId="86" fillId="19" borderId="77" xfId="2" applyNumberFormat="1" applyFont="1" applyFill="1" applyBorder="1" applyAlignment="1">
      <alignment horizontal="center" vertical="center"/>
    </xf>
    <xf numFmtId="14" fontId="86" fillId="19" borderId="78" xfId="2" applyNumberFormat="1" applyFont="1" applyFill="1" applyBorder="1" applyAlignment="1">
      <alignment horizontal="center" vertical="center"/>
    </xf>
    <xf numFmtId="0" fontId="119" fillId="30" borderId="0" xfId="0" applyFont="1" applyFill="1" applyAlignment="1">
      <alignment horizontal="center" vertical="center" wrapText="1"/>
    </xf>
    <xf numFmtId="0" fontId="12" fillId="0" borderId="82" xfId="2" applyFont="1" applyBorder="1" applyAlignment="1">
      <alignment horizontal="center" vertical="center" wrapText="1"/>
    </xf>
    <xf numFmtId="0" fontId="106" fillId="19" borderId="77" xfId="2" applyFont="1" applyFill="1" applyBorder="1" applyAlignment="1">
      <alignment horizontal="center" vertical="center"/>
    </xf>
    <xf numFmtId="0" fontId="106" fillId="19" borderId="76" xfId="2" applyFont="1" applyFill="1" applyBorder="1" applyAlignment="1">
      <alignment horizontal="center" vertical="center"/>
    </xf>
    <xf numFmtId="0" fontId="118" fillId="0" borderId="0" xfId="2" applyFont="1">
      <alignment vertical="center"/>
    </xf>
    <xf numFmtId="0" fontId="6" fillId="0" borderId="0" xfId="2" applyAlignment="1">
      <alignment horizontal="center" vertical="top"/>
    </xf>
    <xf numFmtId="14" fontId="82" fillId="19" borderId="72" xfId="1" applyNumberFormat="1" applyFont="1" applyFill="1" applyBorder="1" applyAlignment="1" applyProtection="1">
      <alignment horizontal="center" vertical="center" wrapText="1"/>
    </xf>
    <xf numFmtId="0" fontId="115" fillId="30" borderId="0" xfId="0" applyFont="1" applyFill="1" applyAlignment="1">
      <alignment horizontal="center" vertical="center" wrapText="1"/>
    </xf>
    <xf numFmtId="0" fontId="20" fillId="17" borderId="74" xfId="2" applyFont="1" applyFill="1" applyBorder="1" applyAlignment="1">
      <alignment horizontal="center" vertical="center" wrapText="1"/>
    </xf>
    <xf numFmtId="0" fontId="84" fillId="0" borderId="0" xfId="2" applyFont="1" applyAlignment="1">
      <alignment vertical="top" wrapText="1"/>
    </xf>
    <xf numFmtId="0" fontId="42" fillId="5" borderId="0" xfId="17" applyFont="1" applyFill="1" applyAlignment="1">
      <alignment vertical="center" wrapText="1"/>
    </xf>
    <xf numFmtId="14" fontId="82" fillId="19" borderId="59" xfId="2" applyNumberFormat="1" applyFont="1" applyFill="1" applyBorder="1" applyAlignment="1">
      <alignment horizontal="center" vertical="center" wrapText="1" shrinkToFit="1"/>
    </xf>
    <xf numFmtId="14" fontId="86" fillId="19" borderId="88" xfId="2" applyNumberFormat="1" applyFont="1" applyFill="1" applyBorder="1" applyAlignment="1">
      <alignment vertical="center" shrinkToFit="1"/>
    </xf>
    <xf numFmtId="0" fontId="111" fillId="21" borderId="75" xfId="0" applyFont="1" applyFill="1" applyBorder="1" applyAlignment="1">
      <alignment horizontal="center" vertical="center" wrapText="1"/>
    </xf>
    <xf numFmtId="0" fontId="111" fillId="32" borderId="75" xfId="0" applyFont="1" applyFill="1" applyBorder="1" applyAlignment="1">
      <alignment horizontal="center" vertical="center" wrapText="1"/>
    </xf>
    <xf numFmtId="0" fontId="132" fillId="17" borderId="0" xfId="2" applyFont="1" applyFill="1" applyAlignment="1">
      <alignment horizontal="center" vertical="center" wrapText="1"/>
    </xf>
    <xf numFmtId="183" fontId="132" fillId="17" borderId="0" xfId="2" applyNumberFormat="1" applyFont="1" applyFill="1" applyAlignment="1">
      <alignment horizontal="center" vertical="center"/>
    </xf>
    <xf numFmtId="0" fontId="8" fillId="0" borderId="85" xfId="1" applyBorder="1" applyAlignment="1" applyProtection="1">
      <alignment horizontal="left" vertical="center" wrapText="1"/>
    </xf>
    <xf numFmtId="0" fontId="23" fillId="17" borderId="0" xfId="19" applyFont="1" applyFill="1" applyAlignment="1">
      <alignment horizontal="left" vertical="center"/>
    </xf>
    <xf numFmtId="0" fontId="6" fillId="0" borderId="87" xfId="2" applyBorder="1">
      <alignment vertical="center"/>
    </xf>
    <xf numFmtId="0" fontId="8" fillId="0" borderId="91" xfId="1" applyFill="1" applyBorder="1" applyAlignment="1" applyProtection="1">
      <alignment horizontal="left" vertical="center" wrapText="1"/>
    </xf>
    <xf numFmtId="0" fontId="11" fillId="0" borderId="94" xfId="17" applyFont="1" applyBorder="1" applyAlignment="1">
      <alignment horizontal="center" vertical="center" shrinkToFit="1"/>
    </xf>
    <xf numFmtId="0" fontId="46" fillId="0" borderId="95" xfId="17" applyFont="1" applyBorder="1" applyAlignment="1">
      <alignment vertical="center" shrinkToFit="1"/>
    </xf>
    <xf numFmtId="0" fontId="46" fillId="10" borderId="99" xfId="17" applyFont="1" applyFill="1" applyBorder="1" applyAlignment="1">
      <alignment horizontal="center" vertical="center"/>
    </xf>
    <xf numFmtId="0" fontId="46" fillId="0" borderId="95" xfId="17" applyFont="1" applyBorder="1" applyAlignment="1">
      <alignment horizontal="center" vertical="center"/>
    </xf>
    <xf numFmtId="0" fontId="88" fillId="17" borderId="102" xfId="17" applyFont="1" applyFill="1" applyBorder="1" applyAlignment="1">
      <alignment horizontal="center" vertical="center" wrapText="1"/>
    </xf>
    <xf numFmtId="14" fontId="88" fillId="17" borderId="103" xfId="17" applyNumberFormat="1" applyFont="1" applyFill="1" applyBorder="1" applyAlignment="1">
      <alignment horizontal="center" vertical="center"/>
    </xf>
    <xf numFmtId="0" fontId="12" fillId="0" borderId="105" xfId="2" applyFont="1" applyBorder="1" applyAlignment="1">
      <alignment horizontal="center" vertical="center" wrapText="1"/>
    </xf>
    <xf numFmtId="14" fontId="33" fillId="17" borderId="103" xfId="17" applyNumberFormat="1" applyFont="1" applyFill="1" applyBorder="1" applyAlignment="1">
      <alignment horizontal="center" vertical="center"/>
    </xf>
    <xf numFmtId="0" fontId="12" fillId="0" borderId="106" xfId="2" applyFont="1" applyBorder="1" applyAlignment="1">
      <alignment horizontal="center" vertical="center" wrapText="1"/>
    </xf>
    <xf numFmtId="0" fontId="12" fillId="0" borderId="107" xfId="2" applyFont="1" applyBorder="1" applyAlignment="1">
      <alignment horizontal="center" vertical="center" wrapText="1"/>
    </xf>
    <xf numFmtId="0" fontId="12" fillId="0" borderId="108" xfId="2" applyFont="1" applyBorder="1" applyAlignment="1">
      <alignment horizontal="center" vertical="center" wrapText="1"/>
    </xf>
    <xf numFmtId="0" fontId="12" fillId="0" borderId="105" xfId="2" applyFont="1" applyBorder="1" applyAlignment="1">
      <alignment horizontal="center" vertical="center"/>
    </xf>
    <xf numFmtId="0" fontId="12" fillId="5" borderId="108" xfId="2" applyFont="1" applyFill="1" applyBorder="1" applyAlignment="1">
      <alignment horizontal="center" vertical="center" wrapText="1"/>
    </xf>
    <xf numFmtId="0" fontId="1" fillId="17" borderId="109" xfId="17" applyFill="1" applyBorder="1" applyAlignment="1">
      <alignment horizontal="center" vertical="center" wrapText="1"/>
    </xf>
    <xf numFmtId="0" fontId="53" fillId="3" borderId="110" xfId="17" applyFont="1" applyFill="1" applyBorder="1" applyAlignment="1">
      <alignment horizontal="center" vertical="center" wrapText="1"/>
    </xf>
    <xf numFmtId="0" fontId="7" fillId="3" borderId="111" xfId="17" applyFont="1" applyFill="1" applyBorder="1" applyAlignment="1">
      <alignment horizontal="center" vertical="center" wrapText="1"/>
    </xf>
    <xf numFmtId="0" fontId="13" fillId="3" borderId="111" xfId="17" applyFont="1" applyFill="1" applyBorder="1" applyAlignment="1">
      <alignment horizontal="center" vertical="center" wrapText="1"/>
    </xf>
    <xf numFmtId="0" fontId="55" fillId="3" borderId="111" xfId="17" applyFont="1" applyFill="1" applyBorder="1" applyAlignment="1">
      <alignment horizontal="center" vertical="center" wrapText="1"/>
    </xf>
    <xf numFmtId="0" fontId="7" fillId="3" borderId="113" xfId="17" applyFont="1" applyFill="1" applyBorder="1" applyAlignment="1">
      <alignment horizontal="center" vertical="center" wrapText="1"/>
    </xf>
    <xf numFmtId="176" fontId="56" fillId="3" borderId="117" xfId="17" applyNumberFormat="1" applyFont="1" applyFill="1" applyBorder="1" applyAlignment="1">
      <alignment horizontal="center" vertical="center" wrapText="1"/>
    </xf>
    <xf numFmtId="0" fontId="56" fillId="3" borderId="117" xfId="17" applyFont="1" applyFill="1" applyBorder="1" applyAlignment="1">
      <alignment horizontal="left" vertical="center" wrapText="1"/>
    </xf>
    <xf numFmtId="176" fontId="56" fillId="11" borderId="118" xfId="17" applyNumberFormat="1" applyFont="1" applyFill="1" applyBorder="1" applyAlignment="1">
      <alignment horizontal="center" vertical="center" wrapText="1"/>
    </xf>
    <xf numFmtId="0" fontId="56" fillId="11" borderId="118" xfId="17" applyFont="1" applyFill="1" applyBorder="1" applyAlignment="1">
      <alignment horizontal="left" vertical="center" wrapText="1"/>
    </xf>
    <xf numFmtId="0" fontId="46" fillId="17" borderId="94" xfId="16" applyFont="1" applyFill="1" applyBorder="1">
      <alignment vertical="center"/>
    </xf>
    <xf numFmtId="0" fontId="60" fillId="12" borderId="119" xfId="17" applyFont="1" applyFill="1" applyBorder="1" applyAlignment="1">
      <alignment horizontal="center" vertical="center" wrapText="1"/>
    </xf>
    <xf numFmtId="176" fontId="58" fillId="12" borderId="119" xfId="17" applyNumberFormat="1" applyFont="1" applyFill="1" applyBorder="1" applyAlignment="1">
      <alignment horizontal="center" vertical="center" wrapText="1"/>
    </xf>
    <xf numFmtId="181" fontId="60" fillId="9" borderId="119" xfId="0" applyNumberFormat="1" applyFont="1" applyFill="1" applyBorder="1" applyAlignment="1">
      <alignment horizontal="center" vertical="center"/>
    </xf>
    <xf numFmtId="0" fontId="60" fillId="12" borderId="120" xfId="17" applyFont="1" applyFill="1" applyBorder="1" applyAlignment="1">
      <alignment horizontal="center" vertical="center" wrapText="1"/>
    </xf>
    <xf numFmtId="0" fontId="1" fillId="2" borderId="125" xfId="2" applyFont="1" applyFill="1" applyBorder="1" applyAlignment="1">
      <alignment vertical="top" wrapText="1"/>
    </xf>
    <xf numFmtId="0" fontId="94" fillId="2" borderId="128" xfId="2" applyFont="1" applyFill="1" applyBorder="1" applyAlignment="1">
      <alignment vertical="top" wrapText="1"/>
    </xf>
    <xf numFmtId="0" fontId="1" fillId="3" borderId="129" xfId="2" applyFont="1" applyFill="1" applyBorder="1" applyAlignment="1">
      <alignment vertical="top" wrapText="1"/>
    </xf>
    <xf numFmtId="0" fontId="0" fillId="19" borderId="123" xfId="0" applyFill="1" applyBorder="1" applyAlignment="1">
      <alignment vertical="top" wrapText="1"/>
    </xf>
    <xf numFmtId="0" fontId="17" fillId="3" borderId="130" xfId="2" applyFont="1" applyFill="1" applyBorder="1" applyAlignment="1">
      <alignment horizontal="center" vertical="center" wrapText="1"/>
    </xf>
    <xf numFmtId="0" fontId="86" fillId="19" borderId="131" xfId="2" applyFont="1" applyFill="1" applyBorder="1" applyAlignment="1">
      <alignment horizontal="center" vertical="center"/>
    </xf>
    <xf numFmtId="0" fontId="8" fillId="0" borderId="133" xfId="1" applyFill="1" applyBorder="1" applyAlignment="1" applyProtection="1">
      <alignment vertical="center" wrapText="1"/>
    </xf>
    <xf numFmtId="0" fontId="24" fillId="0" borderId="134" xfId="2" applyFont="1" applyBorder="1" applyAlignment="1">
      <alignment vertical="top" wrapText="1"/>
    </xf>
    <xf numFmtId="14" fontId="18" fillId="3" borderId="2" xfId="2" applyNumberFormat="1" applyFont="1" applyFill="1" applyBorder="1" applyAlignment="1">
      <alignment horizontal="center" vertical="center" shrinkToFit="1"/>
    </xf>
    <xf numFmtId="14" fontId="24" fillId="3" borderId="2" xfId="1" applyNumberFormat="1" applyFont="1" applyFill="1" applyBorder="1" applyAlignment="1" applyProtection="1">
      <alignment horizontal="center" vertical="center" wrapText="1" shrinkToFit="1"/>
    </xf>
    <xf numFmtId="14" fontId="18" fillId="3" borderId="0" xfId="2" applyNumberFormat="1" applyFont="1" applyFill="1" applyAlignment="1">
      <alignment horizontal="center" vertical="center" shrinkToFit="1"/>
    </xf>
    <xf numFmtId="14" fontId="24" fillId="3" borderId="0" xfId="1" applyNumberFormat="1" applyFont="1" applyFill="1" applyBorder="1" applyAlignment="1" applyProtection="1">
      <alignment horizontal="center" vertical="center" wrapText="1" shrinkToFit="1"/>
    </xf>
    <xf numFmtId="0" fontId="83" fillId="0" borderId="87" xfId="2" applyFont="1" applyBorder="1" applyAlignment="1">
      <alignment vertical="center" shrinkToFit="1"/>
    </xf>
    <xf numFmtId="14" fontId="86" fillId="19" borderId="77" xfId="2" applyNumberFormat="1" applyFont="1" applyFill="1" applyBorder="1" applyAlignment="1">
      <alignment horizontal="center" vertical="center" wrapText="1"/>
    </xf>
    <xf numFmtId="0" fontId="8" fillId="0" borderId="147" xfId="1" applyFill="1" applyBorder="1" applyAlignment="1" applyProtection="1">
      <alignment horizontal="left" vertical="top" wrapText="1"/>
    </xf>
    <xf numFmtId="0" fontId="6" fillId="0" borderId="147" xfId="2" applyBorder="1">
      <alignment vertical="center"/>
    </xf>
    <xf numFmtId="0" fontId="134" fillId="30" borderId="63" xfId="0" applyFont="1" applyFill="1" applyBorder="1" applyAlignment="1">
      <alignment horizontal="center" vertical="center" wrapText="1"/>
    </xf>
    <xf numFmtId="0" fontId="84" fillId="19" borderId="132" xfId="2" applyFont="1" applyFill="1" applyBorder="1" applyAlignment="1">
      <alignment horizontal="center" vertical="center" wrapText="1"/>
    </xf>
    <xf numFmtId="14" fontId="82" fillId="19" borderId="152" xfId="1" applyNumberFormat="1" applyFont="1" applyFill="1" applyBorder="1" applyAlignment="1" applyProtection="1">
      <alignment horizontal="center" vertical="center" shrinkToFit="1"/>
    </xf>
    <xf numFmtId="14" fontId="82" fillId="19" borderId="152" xfId="2" applyNumberFormat="1" applyFont="1" applyFill="1" applyBorder="1" applyAlignment="1">
      <alignment horizontal="center" vertical="center" wrapText="1" shrinkToFit="1"/>
    </xf>
    <xf numFmtId="0" fontId="20" fillId="17" borderId="154" xfId="2" applyFont="1" applyFill="1" applyBorder="1" applyAlignment="1">
      <alignment horizontal="center" vertical="center" wrapText="1"/>
    </xf>
    <xf numFmtId="0" fontId="82" fillId="19" borderId="139" xfId="2" applyFont="1" applyFill="1" applyBorder="1" applyAlignment="1">
      <alignment horizontal="center" vertical="center"/>
    </xf>
    <xf numFmtId="0" fontId="137" fillId="0" borderId="0" xfId="0" applyFont="1">
      <alignment vertical="center"/>
    </xf>
    <xf numFmtId="0" fontId="124" fillId="0" borderId="0" xfId="0" applyFont="1">
      <alignment vertical="center"/>
    </xf>
    <xf numFmtId="0" fontId="0" fillId="19" borderId="145" xfId="0" applyFill="1" applyBorder="1" applyAlignment="1">
      <alignment horizontal="center" vertical="center"/>
    </xf>
    <xf numFmtId="0" fontId="0" fillId="0" borderId="145" xfId="0" applyBorder="1" applyAlignment="1">
      <alignment horizontal="center" vertical="center"/>
    </xf>
    <xf numFmtId="0" fontId="0" fillId="17" borderId="145" xfId="0" applyFill="1" applyBorder="1" applyAlignment="1">
      <alignment horizontal="center" vertical="center"/>
    </xf>
    <xf numFmtId="0" fontId="0" fillId="0" borderId="32" xfId="0" applyBorder="1" applyAlignment="1">
      <alignment horizontal="center" vertical="center"/>
    </xf>
    <xf numFmtId="9" fontId="0" fillId="19" borderId="145" xfId="0" applyNumberFormat="1" applyFill="1" applyBorder="1" applyAlignment="1">
      <alignment horizontal="center" vertical="center"/>
    </xf>
    <xf numFmtId="9" fontId="0" fillId="0" borderId="145" xfId="0" applyNumberFormat="1" applyBorder="1" applyAlignment="1">
      <alignment horizontal="center" vertical="center"/>
    </xf>
    <xf numFmtId="9" fontId="0" fillId="17" borderId="145" xfId="0" applyNumberFormat="1" applyFill="1" applyBorder="1" applyAlignment="1">
      <alignment horizontal="center" vertical="center"/>
    </xf>
    <xf numFmtId="0" fontId="138" fillId="0" borderId="160" xfId="0" applyFont="1" applyBorder="1" applyAlignment="1">
      <alignment horizontal="center" vertical="center"/>
    </xf>
    <xf numFmtId="0" fontId="138" fillId="0" borderId="161" xfId="0" applyFont="1" applyBorder="1" applyAlignment="1">
      <alignment horizontal="center" vertical="center"/>
    </xf>
    <xf numFmtId="0" fontId="138" fillId="0" borderId="162" xfId="0" applyFont="1" applyBorder="1" applyAlignment="1">
      <alignment horizontal="center" vertical="center"/>
    </xf>
    <xf numFmtId="0" fontId="138" fillId="0" borderId="163" xfId="0" applyFont="1" applyBorder="1" applyAlignment="1">
      <alignment horizontal="center" vertical="center"/>
    </xf>
    <xf numFmtId="0" fontId="138" fillId="0" borderId="164" xfId="0" applyFont="1" applyBorder="1" applyAlignment="1">
      <alignment horizontal="center" vertical="center"/>
    </xf>
    <xf numFmtId="0" fontId="138" fillId="0" borderId="165" xfId="0" applyFont="1" applyBorder="1" applyAlignment="1">
      <alignment horizontal="center" vertical="center"/>
    </xf>
    <xf numFmtId="0" fontId="138" fillId="0" borderId="166" xfId="0" applyFont="1" applyBorder="1" applyAlignment="1">
      <alignment horizontal="center" vertical="center"/>
    </xf>
    <xf numFmtId="0" fontId="138" fillId="0" borderId="167" xfId="0" applyFont="1"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139" fillId="0" borderId="160" xfId="0" applyFont="1" applyBorder="1" applyAlignment="1">
      <alignment horizontal="center" vertical="center"/>
    </xf>
    <xf numFmtId="0" fontId="139" fillId="0" borderId="161" xfId="0" applyFont="1" applyBorder="1" applyAlignment="1">
      <alignment horizontal="center" vertical="center"/>
    </xf>
    <xf numFmtId="0" fontId="139" fillId="0" borderId="162" xfId="0" applyFont="1" applyBorder="1" applyAlignment="1">
      <alignment horizontal="center" vertical="center"/>
    </xf>
    <xf numFmtId="0" fontId="139" fillId="0" borderId="163" xfId="0" applyFont="1" applyBorder="1" applyAlignment="1">
      <alignment horizontal="center" vertical="center"/>
    </xf>
    <xf numFmtId="9" fontId="0" fillId="0" borderId="171" xfId="0" applyNumberFormat="1" applyBorder="1" applyAlignment="1">
      <alignment horizontal="center" vertical="center"/>
    </xf>
    <xf numFmtId="9" fontId="0" fillId="0" borderId="169" xfId="0" applyNumberFormat="1" applyBorder="1" applyAlignment="1">
      <alignment horizontal="center" vertical="center"/>
    </xf>
    <xf numFmtId="9" fontId="0" fillId="0" borderId="170" xfId="0" applyNumberFormat="1" applyBorder="1" applyAlignment="1">
      <alignment horizontal="center" vertical="center"/>
    </xf>
    <xf numFmtId="9" fontId="0" fillId="0" borderId="172" xfId="0" applyNumberFormat="1" applyBorder="1" applyAlignment="1">
      <alignment horizontal="center" vertical="center"/>
    </xf>
    <xf numFmtId="0" fontId="82" fillId="19" borderId="63" xfId="2" applyFont="1" applyFill="1" applyBorder="1" applyAlignment="1">
      <alignment horizontal="center" vertical="center"/>
    </xf>
    <xf numFmtId="0" fontId="82" fillId="19" borderId="141" xfId="2" applyFont="1" applyFill="1" applyBorder="1">
      <alignment vertical="center"/>
    </xf>
    <xf numFmtId="14" fontId="82" fillId="2" borderId="138" xfId="2" applyNumberFormat="1" applyFont="1" applyFill="1" applyBorder="1" applyAlignment="1">
      <alignment horizontal="center" vertical="center"/>
    </xf>
    <xf numFmtId="14" fontId="82" fillId="19" borderId="141" xfId="2" applyNumberFormat="1" applyFont="1" applyFill="1" applyBorder="1">
      <alignment vertical="center"/>
    </xf>
    <xf numFmtId="0" fontId="82" fillId="19" borderId="0" xfId="2" applyFont="1" applyFill="1">
      <alignment vertical="center"/>
    </xf>
    <xf numFmtId="0" fontId="6" fillId="0" borderId="174" xfId="2" applyBorder="1">
      <alignment vertical="center"/>
    </xf>
    <xf numFmtId="56" fontId="82" fillId="19" borderId="148" xfId="2" applyNumberFormat="1" applyFont="1" applyFill="1" applyBorder="1">
      <alignment vertical="center"/>
    </xf>
    <xf numFmtId="0" fontId="142" fillId="0" borderId="146" xfId="1" applyFont="1" applyFill="1" applyBorder="1" applyAlignment="1" applyProtection="1">
      <alignment horizontal="left" vertical="top" wrapText="1"/>
    </xf>
    <xf numFmtId="0" fontId="7" fillId="36" borderId="111" xfId="17" applyFont="1" applyFill="1" applyBorder="1" applyAlignment="1">
      <alignment horizontal="center" vertical="center" wrapText="1"/>
    </xf>
    <xf numFmtId="0" fontId="87" fillId="19" borderId="176" xfId="2" applyFont="1" applyFill="1" applyBorder="1" applyAlignment="1">
      <alignment horizontal="center" vertical="center"/>
    </xf>
    <xf numFmtId="0" fontId="87" fillId="19" borderId="177" xfId="2" applyFont="1" applyFill="1" applyBorder="1" applyAlignment="1">
      <alignment horizontal="center" vertical="center"/>
    </xf>
    <xf numFmtId="0" fontId="87" fillId="19" borderId="178" xfId="2" applyFont="1" applyFill="1" applyBorder="1" applyAlignment="1">
      <alignment horizontal="center" vertical="center"/>
    </xf>
    <xf numFmtId="14" fontId="86" fillId="19" borderId="176" xfId="2" applyNumberFormat="1" applyFont="1" applyFill="1" applyBorder="1" applyAlignment="1">
      <alignment horizontal="center" vertical="center"/>
    </xf>
    <xf numFmtId="14" fontId="86" fillId="19" borderId="177" xfId="2" applyNumberFormat="1" applyFont="1" applyFill="1" applyBorder="1" applyAlignment="1">
      <alignment horizontal="center" vertical="center"/>
    </xf>
    <xf numFmtId="14" fontId="86" fillId="19" borderId="178" xfId="2" applyNumberFormat="1" applyFont="1" applyFill="1" applyBorder="1" applyAlignment="1">
      <alignment horizontal="center" vertical="center"/>
    </xf>
    <xf numFmtId="0" fontId="8" fillId="0" borderId="179" xfId="1" applyFill="1" applyBorder="1" applyAlignment="1" applyProtection="1">
      <alignment vertical="center" wrapText="1"/>
    </xf>
    <xf numFmtId="0" fontId="82" fillId="19" borderId="77" xfId="1" applyFont="1" applyFill="1" applyBorder="1" applyAlignment="1" applyProtection="1">
      <alignment horizontal="center" vertical="center" wrapText="1"/>
    </xf>
    <xf numFmtId="0" fontId="95" fillId="35" borderId="58" xfId="0" applyFont="1" applyFill="1" applyBorder="1" applyAlignment="1">
      <alignment horizontal="center" vertical="center" wrapText="1"/>
    </xf>
    <xf numFmtId="0" fontId="95" fillId="35" borderId="65" xfId="0" applyFont="1" applyFill="1" applyBorder="1" applyAlignment="1">
      <alignment horizontal="center" vertical="center" wrapText="1"/>
    </xf>
    <xf numFmtId="177" fontId="12" fillId="35" borderId="34" xfId="2" applyNumberFormat="1" applyFont="1" applyFill="1" applyBorder="1" applyAlignment="1">
      <alignment horizontal="center" vertical="center" wrapText="1"/>
    </xf>
    <xf numFmtId="0" fontId="21" fillId="17" borderId="180" xfId="2" applyFont="1" applyFill="1" applyBorder="1" applyAlignment="1">
      <alignment horizontal="center" vertical="center" wrapText="1"/>
    </xf>
    <xf numFmtId="0" fontId="21" fillId="17" borderId="181" xfId="2" applyFont="1" applyFill="1" applyBorder="1" applyAlignment="1">
      <alignment horizontal="center" vertical="center" wrapText="1"/>
    </xf>
    <xf numFmtId="0" fontId="6" fillId="19" borderId="0" xfId="2" applyFill="1" applyAlignment="1">
      <alignment horizontal="center" vertical="center"/>
    </xf>
    <xf numFmtId="14" fontId="6" fillId="19" borderId="0" xfId="2" applyNumberFormat="1" applyFill="1" applyAlignment="1">
      <alignment horizontal="center" vertical="center"/>
    </xf>
    <xf numFmtId="0" fontId="106" fillId="19" borderId="78" xfId="2" applyFont="1" applyFill="1" applyBorder="1" applyAlignment="1">
      <alignment horizontal="center" vertical="center"/>
    </xf>
    <xf numFmtId="14" fontId="105" fillId="17" borderId="35" xfId="2" applyNumberFormat="1" applyFont="1" applyFill="1" applyBorder="1" applyAlignment="1">
      <alignment horizontal="left" vertical="center"/>
    </xf>
    <xf numFmtId="0" fontId="146" fillId="0" borderId="66" xfId="17" applyFont="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2" xfId="2" applyNumberFormat="1" applyFont="1" applyFill="1" applyBorder="1" applyAlignment="1">
      <alignment horizontal="center" vertical="center"/>
    </xf>
    <xf numFmtId="0" fontId="17" fillId="21" borderId="182" xfId="2" applyFont="1" applyFill="1" applyBorder="1" applyAlignment="1">
      <alignment horizontal="center" vertical="center" wrapText="1"/>
    </xf>
    <xf numFmtId="0" fontId="82" fillId="21" borderId="183" xfId="2" applyFont="1" applyFill="1" applyBorder="1" applyAlignment="1">
      <alignment horizontal="center" vertical="center"/>
    </xf>
    <xf numFmtId="0" fontId="82" fillId="21" borderId="0" xfId="2" applyFont="1" applyFill="1" applyAlignment="1">
      <alignment horizontal="center" vertical="center"/>
    </xf>
    <xf numFmtId="14" fontId="82" fillId="21" borderId="0" xfId="2" applyNumberFormat="1" applyFont="1" applyFill="1" applyAlignment="1">
      <alignment horizontal="center" vertical="center"/>
    </xf>
    <xf numFmtId="0" fontId="82" fillId="19" borderId="0" xfId="2" applyFont="1" applyFill="1" applyAlignment="1">
      <alignment horizontal="center" vertical="center"/>
    </xf>
    <xf numFmtId="0" fontId="82" fillId="19" borderId="140" xfId="2" applyFont="1" applyFill="1" applyBorder="1" applyAlignment="1">
      <alignment horizontal="center" vertical="center"/>
    </xf>
    <xf numFmtId="0" fontId="112" fillId="0" borderId="185" xfId="2" applyFont="1" applyBorder="1" applyAlignment="1">
      <alignment vertical="top" wrapText="1"/>
    </xf>
    <xf numFmtId="14" fontId="82" fillId="19" borderId="186"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31" fillId="19" borderId="182" xfId="2" applyNumberFormat="1" applyFont="1" applyFill="1" applyBorder="1" applyAlignment="1">
      <alignment horizontal="center" vertical="center"/>
    </xf>
    <xf numFmtId="0" fontId="17" fillId="19" borderId="76" xfId="2" applyFont="1" applyFill="1" applyBorder="1" applyAlignment="1">
      <alignment horizontal="center" vertical="center" wrapText="1"/>
    </xf>
    <xf numFmtId="0" fontId="17" fillId="19" borderId="79" xfId="1" applyFont="1" applyFill="1" applyBorder="1" applyAlignment="1" applyProtection="1">
      <alignment horizontal="center" vertical="center" wrapText="1"/>
    </xf>
    <xf numFmtId="14" fontId="105" fillId="17" borderId="0" xfId="2" applyNumberFormat="1" applyFont="1" applyFill="1" applyAlignment="1">
      <alignment horizontal="left" vertical="center"/>
    </xf>
    <xf numFmtId="178" fontId="82" fillId="3" borderId="139" xfId="2" applyNumberFormat="1" applyFont="1" applyFill="1" applyBorder="1">
      <alignment vertical="center"/>
    </xf>
    <xf numFmtId="184" fontId="62" fillId="12" borderId="121" xfId="17" applyNumberFormat="1" applyFont="1" applyFill="1" applyBorder="1" applyAlignment="1">
      <alignment horizontal="center" vertical="center" wrapText="1"/>
    </xf>
    <xf numFmtId="178" fontId="82" fillId="3" borderId="140" xfId="0" applyNumberFormat="1" applyFont="1" applyFill="1" applyBorder="1" applyAlignment="1">
      <alignment horizontal="center" vertical="center"/>
    </xf>
    <xf numFmtId="0" fontId="12" fillId="0" borderId="189" xfId="2" applyFont="1" applyBorder="1" applyAlignment="1">
      <alignment horizontal="center" vertical="center" wrapText="1"/>
    </xf>
    <xf numFmtId="180" fontId="46" fillId="10" borderId="190" xfId="17" applyNumberFormat="1" applyFont="1" applyFill="1" applyBorder="1" applyAlignment="1">
      <alignment horizontal="center" vertical="center"/>
    </xf>
    <xf numFmtId="14" fontId="88" fillId="17" borderId="194" xfId="17" applyNumberFormat="1" applyFont="1" applyFill="1" applyBorder="1" applyAlignment="1">
      <alignment horizontal="center" vertical="center"/>
    </xf>
    <xf numFmtId="14" fontId="86" fillId="19" borderId="195" xfId="2" applyNumberFormat="1" applyFont="1" applyFill="1" applyBorder="1" applyAlignment="1">
      <alignment horizontal="center" vertical="center"/>
    </xf>
    <xf numFmtId="14" fontId="82" fillId="19" borderId="8" xfId="2" applyNumberFormat="1" applyFont="1" applyFill="1" applyBorder="1" applyAlignment="1">
      <alignment horizontal="center" vertical="center"/>
    </xf>
    <xf numFmtId="0" fontId="121" fillId="17" borderId="0" xfId="0" applyFont="1" applyFill="1" applyAlignment="1">
      <alignment horizontal="center" vertical="center" wrapText="1"/>
    </xf>
    <xf numFmtId="14" fontId="88" fillId="17" borderId="103" xfId="17" applyNumberFormat="1" applyFont="1" applyFill="1" applyBorder="1" applyAlignment="1">
      <alignment horizontal="center" vertical="center" wrapText="1"/>
    </xf>
    <xf numFmtId="0" fontId="20" fillId="17" borderId="197" xfId="2" applyFont="1" applyFill="1" applyBorder="1" applyAlignment="1">
      <alignment horizontal="center" vertical="center" wrapText="1"/>
    </xf>
    <xf numFmtId="0" fontId="6" fillId="0" borderId="0" xfId="4"/>
    <xf numFmtId="0" fontId="112" fillId="0" borderId="196" xfId="1" applyFont="1" applyBorder="1" applyAlignment="1" applyProtection="1">
      <alignment horizontal="left" vertical="top" wrapText="1"/>
    </xf>
    <xf numFmtId="0" fontId="113" fillId="0" borderId="146" xfId="1" applyFont="1" applyFill="1" applyBorder="1" applyAlignment="1" applyProtection="1">
      <alignment horizontal="left" vertical="top" wrapText="1"/>
    </xf>
    <xf numFmtId="14" fontId="82" fillId="19" borderId="140" xfId="2" applyNumberFormat="1" applyFont="1" applyFill="1" applyBorder="1">
      <alignment vertical="center"/>
    </xf>
    <xf numFmtId="0" fontId="28" fillId="21" borderId="0" xfId="2" applyFont="1" applyFill="1" applyAlignment="1">
      <alignment horizontal="center" vertical="center" wrapText="1"/>
    </xf>
    <xf numFmtId="0" fontId="147" fillId="17" borderId="0" xfId="0" applyFont="1" applyFill="1" applyAlignment="1">
      <alignment horizontal="center" vertical="center" wrapText="1"/>
    </xf>
    <xf numFmtId="0" fontId="148" fillId="18" borderId="49" xfId="0" applyFont="1" applyFill="1" applyBorder="1" applyAlignment="1">
      <alignment horizontal="center" vertical="center" wrapText="1"/>
    </xf>
    <xf numFmtId="0" fontId="148" fillId="31" borderId="49" xfId="0" applyFont="1" applyFill="1" applyBorder="1" applyAlignment="1">
      <alignment horizontal="center" vertical="center" wrapText="1"/>
    </xf>
    <xf numFmtId="14" fontId="82" fillId="19" borderId="139" xfId="2" applyNumberFormat="1" applyFont="1" applyFill="1" applyBorder="1">
      <alignment vertical="center"/>
    </xf>
    <xf numFmtId="14" fontId="82" fillId="19" borderId="148" xfId="2" applyNumberFormat="1" applyFont="1" applyFill="1" applyBorder="1">
      <alignment vertical="center"/>
    </xf>
    <xf numFmtId="46" fontId="115" fillId="30" borderId="0" xfId="0" applyNumberFormat="1" applyFont="1" applyFill="1" applyAlignment="1">
      <alignment horizontal="center" vertical="center" wrapText="1"/>
    </xf>
    <xf numFmtId="0" fontId="0" fillId="39" borderId="0" xfId="0" applyFill="1">
      <alignment vertical="center"/>
    </xf>
    <xf numFmtId="0" fontId="33" fillId="17" borderId="102" xfId="17" applyFont="1" applyFill="1" applyBorder="1" applyAlignment="1">
      <alignment horizontal="center" vertical="center" wrapText="1"/>
    </xf>
    <xf numFmtId="0" fontId="83" fillId="19" borderId="0" xfId="2" applyFont="1" applyFill="1" applyAlignment="1">
      <alignment horizontal="center" vertical="center" wrapText="1"/>
    </xf>
    <xf numFmtId="0" fontId="0" fillId="32" borderId="0" xfId="0" applyFill="1">
      <alignment vertical="center"/>
    </xf>
    <xf numFmtId="0" fontId="113" fillId="17" borderId="0" xfId="1" applyFont="1" applyFill="1" applyBorder="1" applyAlignment="1" applyProtection="1">
      <alignment vertical="top" wrapText="1"/>
    </xf>
    <xf numFmtId="0" fontId="148" fillId="18" borderId="58" xfId="0" applyFont="1" applyFill="1" applyBorder="1" applyAlignment="1">
      <alignment horizontal="center" vertical="center" wrapText="1"/>
    </xf>
    <xf numFmtId="0" fontId="20" fillId="4" borderId="215" xfId="2" applyFont="1" applyFill="1" applyBorder="1" applyAlignment="1">
      <alignment horizontal="center" vertical="center" wrapText="1"/>
    </xf>
    <xf numFmtId="0" fontId="20" fillId="38" borderId="216" xfId="2" applyFont="1" applyFill="1" applyBorder="1" applyAlignment="1">
      <alignment horizontal="center" vertical="center" wrapText="1"/>
    </xf>
    <xf numFmtId="0" fontId="20" fillId="19" borderId="216" xfId="2" applyFont="1" applyFill="1" applyBorder="1" applyAlignment="1">
      <alignment horizontal="center" vertical="center" wrapText="1"/>
    </xf>
    <xf numFmtId="0" fontId="20" fillId="4" borderId="216" xfId="2" applyFont="1" applyFill="1" applyBorder="1" applyAlignment="1">
      <alignment horizontal="center" vertical="center" wrapText="1"/>
    </xf>
    <xf numFmtId="0" fontId="20" fillId="4" borderId="217" xfId="2" applyFont="1" applyFill="1" applyBorder="1" applyAlignment="1">
      <alignment horizontal="center" vertical="center" wrapText="1"/>
    </xf>
    <xf numFmtId="0" fontId="20" fillId="4" borderId="218" xfId="2" applyFont="1" applyFill="1" applyBorder="1" applyAlignment="1">
      <alignment horizontal="center" vertical="center" wrapText="1"/>
    </xf>
    <xf numFmtId="0" fontId="21" fillId="21" borderId="219" xfId="2" applyFont="1" applyFill="1" applyBorder="1" applyAlignment="1">
      <alignment horizontal="center" vertical="top" wrapText="1"/>
    </xf>
    <xf numFmtId="177" fontId="1" fillId="21" borderId="220" xfId="2" applyNumberFormat="1" applyFont="1" applyFill="1" applyBorder="1" applyAlignment="1">
      <alignment horizontal="center" vertical="center" wrapText="1"/>
    </xf>
    <xf numFmtId="0" fontId="21" fillId="21" borderId="219" xfId="2" applyFont="1" applyFill="1" applyBorder="1" applyAlignment="1">
      <alignment horizontal="center" vertical="center" wrapText="1"/>
    </xf>
    <xf numFmtId="0" fontId="21" fillId="17" borderId="220" xfId="2" applyFont="1" applyFill="1" applyBorder="1" applyAlignment="1">
      <alignment horizontal="center" vertical="top" wrapText="1"/>
    </xf>
    <xf numFmtId="177" fontId="20" fillId="19" borderId="180" xfId="2" applyNumberFormat="1" applyFont="1" applyFill="1" applyBorder="1" applyAlignment="1">
      <alignment horizontal="center" vertical="center" shrinkToFit="1"/>
    </xf>
    <xf numFmtId="177" fontId="1" fillId="17" borderId="220" xfId="2" applyNumberFormat="1" applyFont="1" applyFill="1" applyBorder="1" applyAlignment="1">
      <alignment horizontal="center" vertical="center" wrapText="1"/>
    </xf>
    <xf numFmtId="0" fontId="20" fillId="17" borderId="189" xfId="2" applyFont="1" applyFill="1" applyBorder="1" applyAlignment="1">
      <alignment horizontal="left" vertical="center"/>
    </xf>
    <xf numFmtId="177" fontId="20" fillId="17" borderId="180" xfId="2" applyNumberFormat="1" applyFont="1" applyFill="1" applyBorder="1" applyAlignment="1">
      <alignment horizontal="center" vertical="center" shrinkToFit="1"/>
    </xf>
    <xf numFmtId="177" fontId="33" fillId="37" borderId="180" xfId="2" applyNumberFormat="1" applyFont="1" applyFill="1" applyBorder="1" applyAlignment="1">
      <alignment horizontal="center" vertical="center" wrapText="1"/>
    </xf>
    <xf numFmtId="177" fontId="46" fillId="37" borderId="180" xfId="2" applyNumberFormat="1" applyFont="1" applyFill="1" applyBorder="1" applyAlignment="1">
      <alignment horizontal="center" vertical="center" wrapText="1"/>
    </xf>
    <xf numFmtId="0" fontId="80" fillId="0" borderId="221" xfId="0" applyFont="1" applyBorder="1" applyAlignment="1">
      <alignment horizontal="center" vertical="center" wrapText="1"/>
    </xf>
    <xf numFmtId="0" fontId="80" fillId="0" borderId="181" xfId="0" applyFont="1" applyBorder="1" applyAlignment="1">
      <alignment horizontal="center" vertical="center" wrapText="1"/>
    </xf>
    <xf numFmtId="0" fontId="80" fillId="21" borderId="181" xfId="0" applyFont="1" applyFill="1" applyBorder="1" applyAlignment="1">
      <alignment horizontal="center" vertical="center" wrapText="1"/>
    </xf>
    <xf numFmtId="0" fontId="80" fillId="17" borderId="181" xfId="0" applyFont="1" applyFill="1" applyBorder="1" applyAlignment="1">
      <alignment horizontal="center" vertical="center" wrapText="1"/>
    </xf>
    <xf numFmtId="0" fontId="80" fillId="32" borderId="181" xfId="0" applyFont="1" applyFill="1" applyBorder="1" applyAlignment="1">
      <alignment horizontal="center" vertical="center" wrapText="1"/>
    </xf>
    <xf numFmtId="0" fontId="20" fillId="17" borderId="181" xfId="2" applyFont="1" applyFill="1" applyBorder="1" applyAlignment="1">
      <alignment horizontal="center" vertical="center" wrapText="1"/>
    </xf>
    <xf numFmtId="0" fontId="20" fillId="27" borderId="181" xfId="2" applyFont="1" applyFill="1" applyBorder="1" applyAlignment="1">
      <alignment horizontal="center" vertical="center" wrapText="1"/>
    </xf>
    <xf numFmtId="0" fontId="20" fillId="33" borderId="181" xfId="2" applyFont="1" applyFill="1" applyBorder="1" applyAlignment="1">
      <alignment horizontal="center" vertical="center" wrapText="1"/>
    </xf>
    <xf numFmtId="0" fontId="20" fillId="34" borderId="181" xfId="2" applyFont="1" applyFill="1" applyBorder="1" applyAlignment="1">
      <alignment horizontal="center" vertical="center" wrapText="1"/>
    </xf>
    <xf numFmtId="0" fontId="20" fillId="17" borderId="222" xfId="2" applyFont="1" applyFill="1" applyBorder="1" applyAlignment="1">
      <alignment horizontal="center" vertical="center" wrapText="1"/>
    </xf>
    <xf numFmtId="177" fontId="20" fillId="17" borderId="222" xfId="2" applyNumberFormat="1" applyFont="1" applyFill="1" applyBorder="1" applyAlignment="1">
      <alignment horizontal="center" vertical="center" shrinkToFit="1"/>
    </xf>
    <xf numFmtId="0" fontId="0" fillId="0" borderId="223" xfId="0" applyBorder="1" applyAlignment="1">
      <alignment horizontal="center" vertical="center" wrapText="1"/>
    </xf>
    <xf numFmtId="177" fontId="20" fillId="21" borderId="223" xfId="2" applyNumberFormat="1" applyFont="1" applyFill="1" applyBorder="1" applyAlignment="1">
      <alignment horizontal="center" vertical="center" shrinkToFit="1"/>
    </xf>
    <xf numFmtId="177" fontId="20" fillId="17" borderId="223" xfId="2" applyNumberFormat="1" applyFont="1" applyFill="1" applyBorder="1" applyAlignment="1">
      <alignment horizontal="center" vertical="center" shrinkToFit="1"/>
    </xf>
    <xf numFmtId="0" fontId="20" fillId="0" borderId="222" xfId="2" applyFont="1" applyBorder="1" applyAlignment="1">
      <alignment horizontal="center" vertical="center"/>
    </xf>
    <xf numFmtId="177" fontId="33" fillId="17" borderId="222" xfId="2" applyNumberFormat="1" applyFont="1" applyFill="1" applyBorder="1" applyAlignment="1">
      <alignment horizontal="center" vertical="center" wrapText="1"/>
    </xf>
    <xf numFmtId="0" fontId="20" fillId="17" borderId="224" xfId="2" applyFont="1" applyFill="1" applyBorder="1" applyAlignment="1">
      <alignment horizontal="left" vertical="center"/>
    </xf>
    <xf numFmtId="0" fontId="20" fillId="29" borderId="222" xfId="2" applyFont="1" applyFill="1" applyBorder="1" applyAlignment="1">
      <alignment horizontal="center" vertical="center" wrapText="1"/>
    </xf>
    <xf numFmtId="177" fontId="20" fillId="29" borderId="222" xfId="2" applyNumberFormat="1" applyFont="1" applyFill="1" applyBorder="1" applyAlignment="1">
      <alignment horizontal="center" vertical="center" shrinkToFit="1"/>
    </xf>
    <xf numFmtId="177" fontId="20" fillId="27" borderId="222" xfId="2" applyNumberFormat="1" applyFont="1" applyFill="1" applyBorder="1" applyAlignment="1">
      <alignment horizontal="center" vertical="center" shrinkToFit="1"/>
    </xf>
    <xf numFmtId="0" fontId="6" fillId="27" borderId="222" xfId="2" applyFill="1" applyBorder="1" applyAlignment="1">
      <alignment horizontal="center" vertical="center"/>
    </xf>
    <xf numFmtId="177" fontId="1" fillId="17" borderId="222" xfId="2" applyNumberFormat="1" applyFont="1" applyFill="1" applyBorder="1" applyAlignment="1">
      <alignment horizontal="center" vertical="center" wrapText="1"/>
    </xf>
    <xf numFmtId="0" fontId="20" fillId="17" borderId="181" xfId="2" applyFont="1" applyFill="1" applyBorder="1" applyAlignment="1">
      <alignment horizontal="left" vertical="center"/>
    </xf>
    <xf numFmtId="0" fontId="20" fillId="29" borderId="181" xfId="2" applyFont="1" applyFill="1" applyBorder="1" applyAlignment="1">
      <alignment horizontal="left" vertical="center"/>
    </xf>
    <xf numFmtId="0" fontId="85" fillId="29" borderId="221" xfId="2" applyFont="1" applyFill="1" applyBorder="1" applyAlignment="1">
      <alignment horizontal="center" vertical="center"/>
    </xf>
    <xf numFmtId="177" fontId="85" fillId="29" borderId="221" xfId="2" applyNumberFormat="1" applyFont="1" applyFill="1" applyBorder="1" applyAlignment="1">
      <alignment horizontal="center" vertical="center" shrinkToFit="1"/>
    </xf>
    <xf numFmtId="177" fontId="10" fillId="29" borderId="221" xfId="2" applyNumberFormat="1" applyFont="1" applyFill="1" applyBorder="1" applyAlignment="1">
      <alignment horizontal="center" vertical="center" wrapText="1"/>
    </xf>
    <xf numFmtId="177" fontId="12" fillId="35" borderId="225" xfId="2" applyNumberFormat="1" applyFont="1" applyFill="1" applyBorder="1" applyAlignment="1">
      <alignment horizontal="center" vertical="center" wrapText="1"/>
    </xf>
    <xf numFmtId="177" fontId="85" fillId="29" borderId="181" xfId="2" applyNumberFormat="1" applyFont="1" applyFill="1" applyBorder="1" applyAlignment="1">
      <alignment horizontal="center" vertical="center" shrinkToFit="1"/>
    </xf>
    <xf numFmtId="177" fontId="120" fillId="29" borderId="181" xfId="2" applyNumberFormat="1" applyFont="1" applyFill="1" applyBorder="1" applyAlignment="1">
      <alignment horizontal="center" vertical="center" wrapText="1"/>
    </xf>
    <xf numFmtId="0" fontId="20" fillId="17" borderId="226" xfId="2" applyFont="1" applyFill="1" applyBorder="1" applyAlignment="1">
      <alignment horizontal="left" vertical="center"/>
    </xf>
    <xf numFmtId="0" fontId="95" fillId="35" borderId="181" xfId="0" applyFont="1" applyFill="1" applyBorder="1" applyAlignment="1">
      <alignment horizontal="center" vertical="center" wrapText="1"/>
    </xf>
    <xf numFmtId="177" fontId="96" fillId="35" borderId="181" xfId="2" applyNumberFormat="1" applyFont="1" applyFill="1" applyBorder="1" applyAlignment="1">
      <alignment horizontal="center" vertical="center" shrinkToFit="1"/>
    </xf>
    <xf numFmtId="177" fontId="6" fillId="17" borderId="181" xfId="2" applyNumberFormat="1" applyFill="1" applyBorder="1" applyAlignment="1">
      <alignment horizontal="center" vertical="center" shrinkToFit="1"/>
    </xf>
    <xf numFmtId="177" fontId="6" fillId="21" borderId="181" xfId="2" applyNumberFormat="1" applyFill="1" applyBorder="1" applyAlignment="1">
      <alignment horizontal="center" vertical="center" shrinkToFit="1"/>
    </xf>
    <xf numFmtId="177" fontId="12" fillId="37" borderId="181" xfId="2" applyNumberFormat="1" applyFont="1" applyFill="1" applyBorder="1" applyAlignment="1">
      <alignment horizontal="center" vertical="center" shrinkToFit="1"/>
    </xf>
    <xf numFmtId="0" fontId="20" fillId="5" borderId="226" xfId="2" applyFont="1" applyFill="1" applyBorder="1" applyAlignment="1">
      <alignment horizontal="left" vertical="center"/>
    </xf>
    <xf numFmtId="177" fontId="6" fillId="6" borderId="221" xfId="2" applyNumberFormat="1" applyFill="1" applyBorder="1" applyAlignment="1">
      <alignment horizontal="center" vertical="center" shrinkToFit="1"/>
    </xf>
    <xf numFmtId="177" fontId="6" fillId="5" borderId="221" xfId="2" applyNumberFormat="1" applyFill="1" applyBorder="1" applyAlignment="1">
      <alignment horizontal="center" vertical="center" shrinkToFit="1"/>
    </xf>
    <xf numFmtId="0" fontId="0" fillId="0" borderId="221" xfId="0" applyBorder="1" applyAlignment="1">
      <alignment horizontal="center" vertical="center" wrapText="1"/>
    </xf>
    <xf numFmtId="0" fontId="27" fillId="0" borderId="221" xfId="0" applyFont="1" applyBorder="1" applyAlignment="1">
      <alignment horizontal="center" vertical="center" wrapText="1"/>
    </xf>
    <xf numFmtId="0" fontId="0" fillId="21" borderId="221" xfId="0" applyFill="1" applyBorder="1" applyAlignment="1">
      <alignment horizontal="center" vertical="center" wrapText="1"/>
    </xf>
    <xf numFmtId="0" fontId="1" fillId="0" borderId="221" xfId="0" applyFont="1" applyBorder="1" applyAlignment="1">
      <alignment horizontal="center" vertical="center" wrapText="1"/>
    </xf>
    <xf numFmtId="177" fontId="6" fillId="0" borderId="221" xfId="2" applyNumberFormat="1" applyBorder="1" applyAlignment="1">
      <alignment horizontal="center" vertical="center" shrinkToFit="1"/>
    </xf>
    <xf numFmtId="177" fontId="12" fillId="37" borderId="227" xfId="2" applyNumberFormat="1" applyFont="1" applyFill="1" applyBorder="1" applyAlignment="1">
      <alignment horizontal="center" vertical="center" wrapText="1"/>
    </xf>
    <xf numFmtId="0" fontId="20" fillId="0" borderId="181" xfId="2" applyFont="1" applyBorder="1" applyAlignment="1">
      <alignment horizontal="left" vertical="center"/>
    </xf>
    <xf numFmtId="177" fontId="6" fillId="0" borderId="181" xfId="2" applyNumberFormat="1" applyBorder="1" applyAlignment="1">
      <alignment horizontal="center" vertical="center" shrinkToFit="1"/>
    </xf>
    <xf numFmtId="177" fontId="6" fillId="5" borderId="181" xfId="2" applyNumberFormat="1" applyFill="1" applyBorder="1" applyAlignment="1">
      <alignment horizontal="center" vertical="center" shrinkToFit="1"/>
    </xf>
    <xf numFmtId="177" fontId="6" fillId="20" borderId="181" xfId="2" applyNumberFormat="1" applyFill="1" applyBorder="1" applyAlignment="1">
      <alignment horizontal="center" vertical="center" shrinkToFit="1"/>
    </xf>
    <xf numFmtId="177" fontId="10" fillId="0" borderId="181" xfId="2" applyNumberFormat="1" applyFont="1" applyBorder="1" applyAlignment="1">
      <alignment horizontal="center" vertical="center" shrinkToFit="1"/>
    </xf>
    <xf numFmtId="0" fontId="20" fillId="5" borderId="181" xfId="2" applyFont="1" applyFill="1" applyBorder="1" applyAlignment="1">
      <alignment horizontal="left" vertical="center"/>
    </xf>
    <xf numFmtId="177" fontId="6" fillId="6" borderId="181" xfId="2" applyNumberFormat="1" applyFill="1" applyBorder="1" applyAlignment="1">
      <alignment horizontal="center" vertical="center" shrinkToFit="1"/>
    </xf>
    <xf numFmtId="177" fontId="6" fillId="2" borderId="181" xfId="2" applyNumberFormat="1" applyFill="1" applyBorder="1" applyAlignment="1">
      <alignment horizontal="center" vertical="center" shrinkToFit="1"/>
    </xf>
    <xf numFmtId="0" fontId="0" fillId="0" borderId="181" xfId="0" applyBorder="1" applyAlignment="1">
      <alignment horizontal="center" vertical="center" wrapText="1"/>
    </xf>
    <xf numFmtId="0" fontId="0" fillId="2" borderId="181" xfId="0" applyFill="1" applyBorder="1" applyAlignment="1">
      <alignment horizontal="center" vertical="center" wrapText="1"/>
    </xf>
    <xf numFmtId="0" fontId="1" fillId="0" borderId="181" xfId="0" applyFont="1" applyBorder="1" applyAlignment="1">
      <alignment horizontal="center" vertical="center" wrapText="1"/>
    </xf>
    <xf numFmtId="0" fontId="6" fillId="5" borderId="181" xfId="2" applyFill="1" applyBorder="1" applyAlignment="1">
      <alignment horizontal="center" vertical="center" wrapText="1"/>
    </xf>
    <xf numFmtId="177" fontId="12" fillId="25" borderId="227" xfId="2" applyNumberFormat="1" applyFont="1" applyFill="1" applyBorder="1" applyAlignment="1">
      <alignment horizontal="center" vertical="center" wrapText="1"/>
    </xf>
    <xf numFmtId="0" fontId="6" fillId="0" borderId="181" xfId="2" applyBorder="1" applyAlignment="1">
      <alignment horizontal="center" vertical="center"/>
    </xf>
    <xf numFmtId="177" fontId="1" fillId="0" borderId="181" xfId="2" applyNumberFormat="1" applyFont="1" applyBorder="1" applyAlignment="1">
      <alignment horizontal="center" vertical="center" shrinkToFit="1"/>
    </xf>
    <xf numFmtId="177" fontId="12" fillId="0" borderId="181" xfId="2" applyNumberFormat="1" applyFont="1" applyBorder="1" applyAlignment="1">
      <alignment horizontal="center" vertical="center" shrinkToFit="1"/>
    </xf>
    <xf numFmtId="0" fontId="20" fillId="5" borderId="226" xfId="2" applyFont="1" applyFill="1" applyBorder="1" applyAlignment="1">
      <alignment horizontal="center" vertical="center"/>
    </xf>
    <xf numFmtId="177" fontId="6" fillId="5" borderId="181" xfId="2" applyNumberFormat="1" applyFill="1" applyBorder="1" applyAlignment="1">
      <alignment horizontal="center" vertical="center" wrapText="1"/>
    </xf>
    <xf numFmtId="177" fontId="6" fillId="0" borderId="181" xfId="2" applyNumberFormat="1" applyBorder="1" applyAlignment="1">
      <alignment horizontal="center" vertical="center" wrapText="1"/>
    </xf>
    <xf numFmtId="177" fontId="6" fillId="6" borderId="181" xfId="2" applyNumberFormat="1" applyFill="1" applyBorder="1" applyAlignment="1">
      <alignment horizontal="center" vertical="center" wrapText="1"/>
    </xf>
    <xf numFmtId="0" fontId="6" fillId="0" borderId="181" xfId="2" applyBorder="1" applyAlignment="1">
      <alignment horizontal="center" vertical="center" wrapText="1"/>
    </xf>
    <xf numFmtId="0" fontId="20" fillId="5" borderId="228" xfId="2" applyFont="1" applyFill="1" applyBorder="1" applyAlignment="1">
      <alignment horizontal="left" vertical="center"/>
    </xf>
    <xf numFmtId="177" fontId="12" fillId="0" borderId="181" xfId="2" applyNumberFormat="1" applyFont="1" applyBorder="1" applyAlignment="1">
      <alignment horizontal="center" vertical="center" wrapText="1"/>
    </xf>
    <xf numFmtId="0" fontId="20" fillId="5" borderId="219" xfId="2" applyFont="1" applyFill="1" applyBorder="1" applyAlignment="1">
      <alignment horizontal="center" vertical="center"/>
    </xf>
    <xf numFmtId="177" fontId="6" fillId="7" borderId="227" xfId="2" applyNumberFormat="1" applyFill="1" applyBorder="1" applyAlignment="1">
      <alignment horizontal="center" vertical="center" wrapText="1"/>
    </xf>
    <xf numFmtId="0" fontId="20" fillId="5" borderId="228" xfId="2" applyFont="1" applyFill="1" applyBorder="1" applyAlignment="1">
      <alignment horizontal="center" vertical="center"/>
    </xf>
    <xf numFmtId="0" fontId="20" fillId="0" borderId="219" xfId="2" applyFont="1" applyBorder="1" applyAlignment="1">
      <alignment horizontal="center" vertical="center"/>
    </xf>
    <xf numFmtId="0" fontId="6" fillId="6" borderId="181" xfId="2" applyFill="1" applyBorder="1" applyAlignment="1">
      <alignment horizontal="center" vertical="center" wrapText="1"/>
    </xf>
    <xf numFmtId="0" fontId="20" fillId="0" borderId="228" xfId="2" applyFont="1" applyBorder="1" applyAlignment="1">
      <alignment horizontal="center" vertical="center"/>
    </xf>
    <xf numFmtId="177" fontId="6" fillId="0" borderId="227" xfId="2" applyNumberFormat="1" applyBorder="1" applyAlignment="1">
      <alignment horizontal="center" vertical="center" wrapText="1"/>
    </xf>
    <xf numFmtId="177" fontId="6" fillId="7" borderId="181" xfId="2" applyNumberFormat="1" applyFill="1" applyBorder="1" applyAlignment="1">
      <alignment horizontal="center" vertical="center" wrapText="1"/>
    </xf>
    <xf numFmtId="0" fontId="6" fillId="0" borderId="229" xfId="2" applyBorder="1" applyAlignment="1">
      <alignment horizontal="center" vertical="center" wrapText="1"/>
    </xf>
    <xf numFmtId="0" fontId="6" fillId="6" borderId="229" xfId="2" applyFill="1" applyBorder="1" applyAlignment="1">
      <alignment horizontal="center" vertical="center" wrapText="1"/>
    </xf>
    <xf numFmtId="177" fontId="6" fillId="0" borderId="230" xfId="2" applyNumberFormat="1" applyBorder="1" applyAlignment="1">
      <alignment horizontal="center" vertical="center" wrapText="1"/>
    </xf>
    <xf numFmtId="0" fontId="6" fillId="2" borderId="181" xfId="2" applyFill="1" applyBorder="1" applyAlignment="1">
      <alignment horizontal="center" vertical="center" wrapText="1"/>
    </xf>
    <xf numFmtId="0" fontId="67" fillId="5" borderId="235" xfId="2" applyFont="1" applyFill="1" applyBorder="1" applyAlignment="1">
      <alignment horizontal="center" vertical="center"/>
    </xf>
    <xf numFmtId="0" fontId="6" fillId="5" borderId="239" xfId="2" applyFill="1" applyBorder="1">
      <alignment vertical="center"/>
    </xf>
    <xf numFmtId="0" fontId="6" fillId="5" borderId="240" xfId="2" applyFill="1" applyBorder="1">
      <alignment vertical="center"/>
    </xf>
    <xf numFmtId="0" fontId="6" fillId="5" borderId="241" xfId="2" applyFill="1" applyBorder="1">
      <alignment vertical="center"/>
    </xf>
    <xf numFmtId="0" fontId="6" fillId="0" borderId="242" xfId="2" applyBorder="1">
      <alignment vertical="center"/>
    </xf>
    <xf numFmtId="0" fontId="6" fillId="0" borderId="243" xfId="2" applyBorder="1">
      <alignment vertical="center"/>
    </xf>
    <xf numFmtId="0" fontId="6" fillId="0" borderId="244" xfId="2" applyBorder="1">
      <alignment vertical="center"/>
    </xf>
    <xf numFmtId="0" fontId="6" fillId="0" borderId="245" xfId="2" applyBorder="1">
      <alignment vertical="center"/>
    </xf>
    <xf numFmtId="0" fontId="89" fillId="17" borderId="0" xfId="0" applyFont="1" applyFill="1" applyAlignment="1">
      <alignment horizontal="center" vertical="center" wrapText="1"/>
    </xf>
    <xf numFmtId="14" fontId="88" fillId="17" borderId="249" xfId="17" applyNumberFormat="1" applyFont="1" applyFill="1" applyBorder="1" applyAlignment="1">
      <alignment horizontal="center" vertical="center"/>
    </xf>
    <xf numFmtId="0" fontId="148" fillId="0" borderId="49" xfId="0" applyFont="1" applyBorder="1" applyAlignment="1">
      <alignment horizontal="center" vertical="center" wrapText="1"/>
    </xf>
    <xf numFmtId="0" fontId="148" fillId="0" borderId="58" xfId="0" applyFont="1" applyBorder="1" applyAlignment="1">
      <alignment horizontal="center" vertical="center" wrapText="1"/>
    </xf>
    <xf numFmtId="0" fontId="88" fillId="17" borderId="255" xfId="17" applyFont="1" applyFill="1" applyBorder="1" applyAlignment="1">
      <alignment horizontal="center" vertical="center" wrapText="1"/>
    </xf>
    <xf numFmtId="14" fontId="88" fillId="17" borderId="253" xfId="17" applyNumberFormat="1" applyFont="1" applyFill="1" applyBorder="1" applyAlignment="1">
      <alignment horizontal="center" vertical="center"/>
    </xf>
    <xf numFmtId="0" fontId="33" fillId="17" borderId="255" xfId="17" applyFont="1" applyFill="1" applyBorder="1" applyAlignment="1">
      <alignment horizontal="center" vertical="center" wrapText="1"/>
    </xf>
    <xf numFmtId="0" fontId="95" fillId="35" borderId="257" xfId="0" applyFont="1" applyFill="1" applyBorder="1" applyAlignment="1">
      <alignment horizontal="center" vertical="center" wrapText="1"/>
    </xf>
    <xf numFmtId="0" fontId="148" fillId="0" borderId="181" xfId="0" applyFont="1" applyBorder="1" applyAlignment="1">
      <alignment horizontal="center" vertical="center" wrapText="1"/>
    </xf>
    <xf numFmtId="0" fontId="148" fillId="0" borderId="258" xfId="0" applyFont="1" applyBorder="1" applyAlignment="1">
      <alignment horizontal="center" vertical="center" wrapText="1"/>
    </xf>
    <xf numFmtId="0" fontId="8" fillId="0" borderId="187" xfId="1" applyBorder="1" applyAlignment="1" applyProtection="1">
      <alignment vertical="center" wrapText="1"/>
    </xf>
    <xf numFmtId="0" fontId="28" fillId="21" borderId="185" xfId="2" applyFont="1" applyFill="1" applyBorder="1" applyAlignment="1">
      <alignment horizontal="center" vertical="center" wrapText="1"/>
    </xf>
    <xf numFmtId="14" fontId="86" fillId="19" borderId="259" xfId="2" applyNumberFormat="1" applyFont="1" applyFill="1" applyBorder="1" applyAlignment="1">
      <alignment horizontal="center" vertical="center"/>
    </xf>
    <xf numFmtId="0" fontId="152" fillId="3" borderId="0" xfId="17" applyFont="1" applyFill="1" applyAlignment="1">
      <alignment horizontal="center" vertical="center" wrapText="1"/>
    </xf>
    <xf numFmtId="0" fontId="153" fillId="26" borderId="0" xfId="0" applyFont="1" applyFill="1" applyAlignment="1">
      <alignment horizontal="center" vertical="center" wrapText="1"/>
    </xf>
    <xf numFmtId="0" fontId="6" fillId="2" borderId="123" xfId="2" applyFill="1" applyBorder="1" applyAlignment="1">
      <alignment horizontal="center" vertical="center" wrapText="1"/>
    </xf>
    <xf numFmtId="0" fontId="6" fillId="3" borderId="123" xfId="2" applyFill="1" applyBorder="1" applyAlignment="1">
      <alignment horizontal="center" vertical="center"/>
    </xf>
    <xf numFmtId="0" fontId="6" fillId="14" borderId="123" xfId="2" applyFill="1" applyBorder="1" applyAlignment="1">
      <alignment horizontal="center" vertical="center"/>
    </xf>
    <xf numFmtId="0" fontId="8" fillId="0" borderId="262" xfId="1" applyBorder="1" applyAlignment="1" applyProtection="1">
      <alignment vertical="center" wrapText="1"/>
    </xf>
    <xf numFmtId="0" fontId="162" fillId="19" borderId="79" xfId="2" applyFont="1" applyFill="1" applyBorder="1" applyAlignment="1">
      <alignment horizontal="center" vertical="center" wrapText="1"/>
    </xf>
    <xf numFmtId="0" fontId="8" fillId="0" borderId="0" xfId="1" applyAlignment="1" applyProtection="1">
      <alignment vertical="center"/>
    </xf>
    <xf numFmtId="0" fontId="141" fillId="0" borderId="198" xfId="2" applyFont="1" applyBorder="1" applyAlignment="1">
      <alignment horizontal="left" vertical="top" wrapText="1"/>
    </xf>
    <xf numFmtId="0" fontId="164" fillId="0" borderId="198" xfId="1" applyFont="1" applyBorder="1" applyAlignment="1" applyProtection="1">
      <alignment horizontal="left" vertical="top" wrapText="1"/>
    </xf>
    <xf numFmtId="0" fontId="148" fillId="17" borderId="258" xfId="0" applyFont="1" applyFill="1" applyBorder="1" applyAlignment="1">
      <alignment horizontal="center" vertical="center" wrapText="1"/>
    </xf>
    <xf numFmtId="14" fontId="20" fillId="17" borderId="253" xfId="17" applyNumberFormat="1" applyFont="1" applyFill="1" applyBorder="1" applyAlignment="1">
      <alignment horizontal="center" vertical="center"/>
    </xf>
    <xf numFmtId="0" fontId="144" fillId="17" borderId="19" xfId="2" applyFont="1" applyFill="1" applyBorder="1" applyAlignment="1">
      <alignment horizontal="center" vertical="center" wrapText="1"/>
    </xf>
    <xf numFmtId="0" fontId="123" fillId="17" borderId="19" xfId="2" applyFont="1" applyFill="1" applyBorder="1" applyAlignment="1">
      <alignment horizontal="center" vertical="center" wrapText="1"/>
    </xf>
    <xf numFmtId="0" fontId="20" fillId="17" borderId="19" xfId="2" applyFont="1" applyFill="1" applyBorder="1" applyAlignment="1">
      <alignment horizontal="left" vertical="center" shrinkToFit="1"/>
    </xf>
    <xf numFmtId="14" fontId="20" fillId="17" borderId="19" xfId="2" applyNumberFormat="1" applyFont="1" applyFill="1" applyBorder="1" applyAlignment="1">
      <alignment horizontal="center" vertical="center"/>
    </xf>
    <xf numFmtId="14" fontId="20" fillId="17" borderId="263" xfId="2" applyNumberFormat="1" applyFont="1" applyFill="1" applyBorder="1" applyAlignment="1">
      <alignment horizontal="center" vertical="center"/>
    </xf>
    <xf numFmtId="0" fontId="0" fillId="37" borderId="0" xfId="0" applyFill="1">
      <alignment vertical="center"/>
    </xf>
    <xf numFmtId="0" fontId="149" fillId="37" borderId="0" xfId="0" applyFont="1" applyFill="1" applyAlignment="1">
      <alignment vertical="center" wrapText="1"/>
    </xf>
    <xf numFmtId="0" fontId="180" fillId="0" borderId="0" xfId="0" applyFont="1" applyAlignment="1">
      <alignment horizontal="left" vertical="top" wrapText="1"/>
    </xf>
    <xf numFmtId="0" fontId="66" fillId="17" borderId="0" xfId="0" applyFont="1" applyFill="1" applyAlignment="1">
      <alignment horizontal="center" vertical="center" wrapText="1"/>
    </xf>
    <xf numFmtId="0" fontId="8" fillId="0" borderId="275" xfId="1" applyBorder="1" applyAlignment="1" applyProtection="1">
      <alignment vertical="center"/>
    </xf>
    <xf numFmtId="0" fontId="83" fillId="41" borderId="0" xfId="1" applyFont="1" applyFill="1" applyAlignment="1" applyProtection="1">
      <alignment horizontal="center" vertical="center" wrapText="1"/>
    </xf>
    <xf numFmtId="0" fontId="8" fillId="17" borderId="175" xfId="1" applyFill="1" applyBorder="1" applyAlignment="1" applyProtection="1">
      <alignment vertical="center" wrapText="1"/>
    </xf>
    <xf numFmtId="0" fontId="23" fillId="17" borderId="0" xfId="2" applyFont="1" applyFill="1" applyAlignment="1">
      <alignment horizontal="center" vertical="center"/>
    </xf>
    <xf numFmtId="0" fontId="6" fillId="24" borderId="0" xfId="2" applyFill="1">
      <alignment vertical="center"/>
    </xf>
    <xf numFmtId="0" fontId="28" fillId="19" borderId="77" xfId="2" applyFont="1" applyFill="1" applyBorder="1" applyAlignment="1">
      <alignment horizontal="center" vertical="center" wrapText="1"/>
    </xf>
    <xf numFmtId="0" fontId="12" fillId="19" borderId="180" xfId="2" applyFont="1" applyFill="1" applyBorder="1" applyAlignment="1">
      <alignment horizontal="center" vertical="center" wrapText="1"/>
    </xf>
    <xf numFmtId="0" fontId="141" fillId="17" borderId="282" xfId="2" applyFont="1" applyFill="1" applyBorder="1" applyAlignment="1">
      <alignment horizontal="left" vertical="top" wrapText="1"/>
    </xf>
    <xf numFmtId="0" fontId="8" fillId="17" borderId="281" xfId="1" applyFill="1" applyBorder="1" applyAlignment="1" applyProtection="1">
      <alignment horizontal="left" vertical="center" wrapText="1"/>
    </xf>
    <xf numFmtId="0" fontId="17" fillId="19" borderId="184" xfId="1" applyFont="1" applyFill="1" applyBorder="1" applyAlignment="1" applyProtection="1">
      <alignment horizontal="center" vertical="center" wrapText="1"/>
    </xf>
    <xf numFmtId="177" fontId="12" fillId="17" borderId="180" xfId="2" applyNumberFormat="1" applyFont="1" applyFill="1" applyBorder="1" applyAlignment="1">
      <alignment horizontal="center" vertical="center" shrinkToFit="1"/>
    </xf>
    <xf numFmtId="177" fontId="12" fillId="19" borderId="180" xfId="2" applyNumberFormat="1" applyFont="1" applyFill="1" applyBorder="1" applyAlignment="1">
      <alignment horizontal="center" vertical="center" shrinkToFit="1"/>
    </xf>
    <xf numFmtId="0" fontId="141" fillId="17" borderId="85" xfId="1" applyFont="1" applyFill="1" applyBorder="1" applyAlignment="1" applyProtection="1">
      <alignment horizontal="left" vertical="top" wrapText="1"/>
    </xf>
    <xf numFmtId="0" fontId="166" fillId="19" borderId="0" xfId="0" applyFont="1" applyFill="1" applyAlignment="1">
      <alignment horizontal="center" vertical="center" wrapText="1"/>
    </xf>
    <xf numFmtId="0" fontId="141" fillId="17" borderId="0" xfId="1" applyFont="1" applyFill="1" applyAlignment="1" applyProtection="1">
      <alignment vertical="top" wrapText="1"/>
    </xf>
    <xf numFmtId="0" fontId="185" fillId="17" borderId="0" xfId="0" applyFont="1" applyFill="1" applyAlignment="1">
      <alignment horizontal="left" vertical="top" wrapText="1"/>
    </xf>
    <xf numFmtId="0" fontId="141" fillId="17" borderId="175" xfId="1" applyFont="1" applyFill="1" applyBorder="1" applyAlignment="1" applyProtection="1">
      <alignment horizontal="left" vertical="top" wrapText="1"/>
    </xf>
    <xf numFmtId="0" fontId="141" fillId="0" borderId="89" xfId="1" applyFont="1" applyFill="1" applyBorder="1" applyAlignment="1" applyProtection="1">
      <alignment horizontal="left" vertical="top" wrapText="1"/>
    </xf>
    <xf numFmtId="0" fontId="164" fillId="0" borderId="90" xfId="1" applyFont="1" applyFill="1" applyBorder="1" applyAlignment="1" applyProtection="1">
      <alignment horizontal="left" vertical="top" wrapText="1"/>
    </xf>
    <xf numFmtId="14" fontId="86" fillId="19" borderId="1" xfId="2" applyNumberFormat="1" applyFont="1" applyFill="1" applyBorder="1" applyAlignment="1">
      <alignment horizontal="center" vertical="center" wrapText="1" shrinkToFit="1"/>
    </xf>
    <xf numFmtId="0" fontId="54" fillId="36" borderId="112" xfId="17" applyFont="1" applyFill="1" applyBorder="1" applyAlignment="1">
      <alignment vertical="center" wrapText="1"/>
    </xf>
    <xf numFmtId="0" fontId="0" fillId="36" borderId="112" xfId="0" applyFill="1" applyBorder="1" applyAlignment="1">
      <alignment vertical="center" wrapText="1"/>
    </xf>
    <xf numFmtId="0" fontId="17" fillId="19" borderId="77" xfId="2" applyFont="1" applyFill="1" applyBorder="1" applyAlignment="1">
      <alignment horizontal="center" vertical="center" wrapText="1"/>
    </xf>
    <xf numFmtId="0" fontId="8" fillId="0" borderId="287" xfId="1" applyBorder="1" applyAlignment="1" applyProtection="1">
      <alignment vertical="center"/>
    </xf>
    <xf numFmtId="0" fontId="6" fillId="0" borderId="287" xfId="2" applyBorder="1" applyAlignment="1">
      <alignment horizontal="center" vertical="center"/>
    </xf>
    <xf numFmtId="0" fontId="181" fillId="41" borderId="292" xfId="1" applyFont="1" applyFill="1" applyBorder="1" applyAlignment="1" applyProtection="1">
      <alignment horizontal="center" vertical="center" wrapText="1"/>
    </xf>
    <xf numFmtId="0" fontId="6" fillId="0" borderId="293" xfId="2" applyBorder="1">
      <alignment vertical="center"/>
    </xf>
    <xf numFmtId="14" fontId="82" fillId="19" borderId="223" xfId="2" applyNumberFormat="1" applyFont="1" applyFill="1" applyBorder="1">
      <alignment vertical="center"/>
    </xf>
    <xf numFmtId="0" fontId="119" fillId="30" borderId="294" xfId="0" applyFont="1" applyFill="1" applyBorder="1" applyAlignment="1">
      <alignment horizontal="center" vertical="center" wrapText="1"/>
    </xf>
    <xf numFmtId="0" fontId="6" fillId="0" borderId="123" xfId="2" applyBorder="1" applyAlignment="1">
      <alignment horizontal="left" vertical="center" wrapText="1"/>
    </xf>
    <xf numFmtId="0" fontId="6" fillId="0" borderId="124" xfId="2" applyBorder="1" applyAlignment="1">
      <alignment horizontal="left" vertical="center" wrapText="1"/>
    </xf>
    <xf numFmtId="0" fontId="6" fillId="13" borderId="123" xfId="2" applyFill="1" applyBorder="1" applyAlignment="1">
      <alignment vertical="center" wrapText="1"/>
    </xf>
    <xf numFmtId="0" fontId="88" fillId="13" borderId="125" xfId="2" applyFont="1" applyFill="1" applyBorder="1" applyAlignment="1">
      <alignmen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8" fillId="23" borderId="61" xfId="1" applyFill="1" applyBorder="1" applyAlignment="1" applyProtection="1">
      <alignment horizontal="left" vertical="center"/>
    </xf>
    <xf numFmtId="0" fontId="6" fillId="23" borderId="62" xfId="2" applyFill="1" applyBorder="1" applyAlignment="1">
      <alignment horizontal="left" vertical="center"/>
    </xf>
    <xf numFmtId="0" fontId="8" fillId="0" borderId="296" xfId="1" applyBorder="1" applyAlignment="1" applyProtection="1">
      <alignment vertical="center"/>
    </xf>
    <xf numFmtId="0" fontId="83" fillId="19" borderId="276" xfId="1" applyFont="1" applyFill="1" applyBorder="1" applyAlignment="1" applyProtection="1">
      <alignment horizontal="center" vertical="center" wrapText="1"/>
    </xf>
    <xf numFmtId="0" fontId="8" fillId="0" borderId="297" xfId="1" applyBorder="1" applyAlignment="1" applyProtection="1">
      <alignment vertical="center"/>
    </xf>
    <xf numFmtId="0" fontId="187" fillId="19" borderId="122" xfId="2" applyFont="1" applyFill="1" applyBorder="1" applyAlignment="1">
      <alignment horizontal="center" vertical="center" wrapText="1"/>
    </xf>
    <xf numFmtId="0" fontId="188" fillId="19" borderId="122" xfId="2" applyFont="1" applyFill="1" applyBorder="1" applyAlignment="1">
      <alignment horizontal="center" vertical="center" wrapText="1"/>
    </xf>
    <xf numFmtId="0" fontId="137" fillId="21" borderId="0" xfId="0" applyFont="1" applyFill="1">
      <alignment vertical="center"/>
    </xf>
    <xf numFmtId="178" fontId="82" fillId="3" borderId="140" xfId="2" applyNumberFormat="1" applyFont="1" applyFill="1" applyBorder="1" applyAlignment="1">
      <alignment horizontal="center" vertical="center"/>
    </xf>
    <xf numFmtId="0" fontId="12" fillId="17" borderId="180" xfId="2" applyFont="1" applyFill="1" applyBorder="1" applyAlignment="1">
      <alignment horizontal="center" vertical="center" wrapText="1"/>
    </xf>
    <xf numFmtId="0" fontId="8" fillId="0" borderId="284" xfId="1" applyBorder="1" applyAlignment="1" applyProtection="1">
      <alignment vertical="center" wrapText="1"/>
    </xf>
    <xf numFmtId="178" fontId="82" fillId="3" borderId="140" xfId="0" applyNumberFormat="1" applyFont="1" applyFill="1" applyBorder="1">
      <alignment vertical="center"/>
    </xf>
    <xf numFmtId="0" fontId="142" fillId="17" borderId="0" xfId="0" applyFont="1" applyFill="1" applyAlignment="1">
      <alignment horizontal="left" vertical="top" wrapText="1"/>
    </xf>
    <xf numFmtId="0" fontId="8" fillId="17" borderId="179" xfId="1" applyFill="1" applyBorder="1" applyAlignment="1" applyProtection="1">
      <alignment horizontal="left" vertical="center" wrapText="1" shrinkToFit="1"/>
    </xf>
    <xf numFmtId="178" fontId="82" fillId="3" borderId="223" xfId="2" applyNumberFormat="1" applyFont="1" applyFill="1" applyBorder="1">
      <alignment vertical="center"/>
    </xf>
    <xf numFmtId="0" fontId="24" fillId="0" borderId="0" xfId="2" applyFont="1" applyAlignment="1">
      <alignment vertical="top" wrapText="1"/>
    </xf>
    <xf numFmtId="0" fontId="192" fillId="23" borderId="173" xfId="1" applyFont="1" applyFill="1" applyBorder="1" applyAlignment="1" applyProtection="1">
      <alignment horizontal="center" vertical="center" wrapText="1"/>
    </xf>
    <xf numFmtId="0" fontId="141" fillId="0" borderId="173" xfId="1" applyFont="1" applyBorder="1" applyAlignment="1" applyProtection="1">
      <alignment horizontal="left" vertical="top" wrapText="1"/>
    </xf>
    <xf numFmtId="0" fontId="141" fillId="0" borderId="185" xfId="2" applyFont="1" applyBorder="1" applyAlignment="1">
      <alignment vertical="top" wrapText="1"/>
    </xf>
    <xf numFmtId="0" fontId="86" fillId="19" borderId="177" xfId="2" applyFont="1" applyFill="1" applyBorder="1" applyAlignment="1">
      <alignment horizontal="center" vertical="center"/>
    </xf>
    <xf numFmtId="0" fontId="141" fillId="0" borderId="0" xfId="2" applyFont="1" applyAlignment="1">
      <alignment horizontal="left" vertical="top" wrapText="1"/>
    </xf>
    <xf numFmtId="0" fontId="8" fillId="0" borderId="0" xfId="1" applyAlignment="1" applyProtection="1">
      <alignment vertical="center" wrapText="1"/>
    </xf>
    <xf numFmtId="0" fontId="119" fillId="19" borderId="0" xfId="0" applyFont="1" applyFill="1" applyAlignment="1">
      <alignment horizontal="center" vertical="center" wrapText="1"/>
    </xf>
    <xf numFmtId="0" fontId="8" fillId="0" borderId="285" xfId="1" applyBorder="1" applyAlignment="1" applyProtection="1">
      <alignment vertical="center" wrapText="1"/>
    </xf>
    <xf numFmtId="0" fontId="92" fillId="17" borderId="0" xfId="0" applyFont="1" applyFill="1" applyAlignment="1">
      <alignment horizontal="center" vertical="center" wrapText="1"/>
    </xf>
    <xf numFmtId="14" fontId="12" fillId="17" borderId="103" xfId="17" applyNumberFormat="1" applyFont="1" applyFill="1" applyBorder="1" applyAlignment="1">
      <alignment horizontal="center" vertical="center" wrapText="1"/>
    </xf>
    <xf numFmtId="14" fontId="12" fillId="17" borderId="253" xfId="17" applyNumberFormat="1" applyFont="1" applyFill="1" applyBorder="1" applyAlignment="1">
      <alignment horizontal="center" vertical="center"/>
    </xf>
    <xf numFmtId="0" fontId="28" fillId="19" borderId="283" xfId="2" applyFont="1" applyFill="1" applyBorder="1" applyAlignment="1">
      <alignment horizontal="center" vertical="center" wrapText="1"/>
    </xf>
    <xf numFmtId="14" fontId="33" fillId="17" borderId="253" xfId="17" applyNumberFormat="1" applyFont="1" applyFill="1" applyBorder="1" applyAlignment="1">
      <alignment horizontal="center" vertical="center"/>
    </xf>
    <xf numFmtId="0" fontId="8" fillId="0" borderId="296" xfId="1" applyBorder="1" applyAlignment="1" applyProtection="1">
      <alignment vertical="center" wrapText="1"/>
    </xf>
    <xf numFmtId="0" fontId="112" fillId="17" borderId="0" xfId="2" applyFont="1" applyFill="1" applyAlignment="1">
      <alignment horizontal="left" vertical="top" wrapText="1"/>
    </xf>
    <xf numFmtId="0" fontId="8" fillId="0" borderId="284" xfId="1" applyBorder="1" applyAlignment="1" applyProtection="1">
      <alignment vertical="center"/>
    </xf>
    <xf numFmtId="0" fontId="8" fillId="0" borderId="306" xfId="1" applyBorder="1" applyAlignment="1" applyProtection="1">
      <alignment vertical="center"/>
    </xf>
    <xf numFmtId="0" fontId="182" fillId="0" borderId="0" xfId="2" applyFont="1">
      <alignment vertical="center"/>
    </xf>
    <xf numFmtId="0" fontId="8" fillId="0" borderId="153" xfId="1" applyBorder="1" applyAlignment="1" applyProtection="1">
      <alignment vertical="center" wrapText="1"/>
    </xf>
    <xf numFmtId="0" fontId="87" fillId="19" borderId="177" xfId="2" applyFont="1" applyFill="1" applyBorder="1" applyAlignment="1">
      <alignment horizontal="center" vertical="center" wrapText="1"/>
    </xf>
    <xf numFmtId="0" fontId="8" fillId="0" borderId="307" xfId="1" applyBorder="1" applyAlignment="1" applyProtection="1">
      <alignment vertical="center" wrapText="1"/>
    </xf>
    <xf numFmtId="0" fontId="28" fillId="21" borderId="308" xfId="2" applyFont="1" applyFill="1" applyBorder="1" applyAlignment="1">
      <alignment horizontal="center" vertical="center" wrapText="1"/>
    </xf>
    <xf numFmtId="0" fontId="28" fillId="21" borderId="309" xfId="2" applyFont="1" applyFill="1" applyBorder="1" applyAlignment="1">
      <alignment horizontal="center" vertical="center" wrapText="1"/>
    </xf>
    <xf numFmtId="0" fontId="28" fillId="21" borderId="310" xfId="2" applyFont="1" applyFill="1" applyBorder="1" applyAlignment="1">
      <alignment horizontal="center" vertical="center" wrapText="1"/>
    </xf>
    <xf numFmtId="0" fontId="8" fillId="17" borderId="274" xfId="1" applyFill="1" applyBorder="1" applyAlignment="1" applyProtection="1">
      <alignment vertical="top" wrapText="1"/>
    </xf>
    <xf numFmtId="0" fontId="112" fillId="0" borderId="309" xfId="2" applyFont="1" applyBorder="1" applyAlignment="1">
      <alignment vertical="top" wrapText="1"/>
    </xf>
    <xf numFmtId="0" fontId="28" fillId="21" borderId="76" xfId="2" applyFont="1" applyFill="1" applyBorder="1" applyAlignment="1">
      <alignment horizontal="center" vertical="center" wrapText="1"/>
    </xf>
    <xf numFmtId="0" fontId="28" fillId="21" borderId="0" xfId="1" applyFont="1" applyFill="1" applyAlignment="1" applyProtection="1">
      <alignment horizontal="center" vertical="center"/>
    </xf>
    <xf numFmtId="0" fontId="28" fillId="21" borderId="122" xfId="2" applyFont="1" applyFill="1" applyBorder="1" applyAlignment="1">
      <alignment horizontal="center" vertical="center" wrapText="1"/>
    </xf>
    <xf numFmtId="0" fontId="64" fillId="8" borderId="0" xfId="4" applyFont="1" applyFill="1" applyAlignment="1">
      <alignment vertical="top"/>
    </xf>
    <xf numFmtId="0" fontId="64" fillId="8" borderId="0" xfId="2" applyFont="1" applyFill="1" applyAlignment="1">
      <alignment vertical="top"/>
    </xf>
    <xf numFmtId="0" fontId="198" fillId="3" borderId="0" xfId="4" applyFont="1" applyFill="1" applyAlignment="1">
      <alignment vertical="top"/>
    </xf>
    <xf numFmtId="0" fontId="198" fillId="3" borderId="0" xfId="2" applyFont="1" applyFill="1" applyAlignment="1">
      <alignment horizontal="center" vertical="center"/>
    </xf>
    <xf numFmtId="0" fontId="198" fillId="3" borderId="0" xfId="2" applyFont="1" applyFill="1" applyAlignment="1">
      <alignment vertical="top"/>
    </xf>
    <xf numFmtId="0" fontId="7" fillId="3" borderId="0" xfId="2" applyFont="1" applyFill="1" applyAlignment="1">
      <alignment vertical="top"/>
    </xf>
    <xf numFmtId="0" fontId="30" fillId="3" borderId="0" xfId="2" applyFont="1" applyFill="1" applyAlignment="1">
      <alignment vertical="top"/>
    </xf>
    <xf numFmtId="0" fontId="193" fillId="3" borderId="0" xfId="2" applyFont="1" applyFill="1" applyAlignment="1">
      <alignment vertical="top"/>
    </xf>
    <xf numFmtId="0" fontId="6" fillId="3" borderId="0" xfId="2" applyFill="1" applyAlignment="1">
      <alignment horizontal="left" vertical="center"/>
    </xf>
    <xf numFmtId="0" fontId="6" fillId="0" borderId="0" xfId="4" applyAlignment="1">
      <alignment horizontal="center" vertical="center"/>
    </xf>
    <xf numFmtId="0" fontId="112" fillId="0" borderId="149" xfId="1" applyFont="1" applyFill="1" applyBorder="1" applyAlignment="1" applyProtection="1">
      <alignment vertical="top" wrapText="1"/>
    </xf>
    <xf numFmtId="0" fontId="8" fillId="0" borderId="35" xfId="1" applyBorder="1" applyAlignment="1" applyProtection="1">
      <alignment vertical="center"/>
    </xf>
    <xf numFmtId="0" fontId="0" fillId="21" borderId="0" xfId="0" applyFill="1">
      <alignment vertical="center"/>
    </xf>
    <xf numFmtId="0" fontId="169" fillId="21" borderId="0" xfId="0" applyFont="1" applyFill="1">
      <alignment vertical="center"/>
    </xf>
    <xf numFmtId="0" fontId="170" fillId="21" borderId="0" xfId="0" applyFont="1" applyFill="1">
      <alignment vertical="center"/>
    </xf>
    <xf numFmtId="0" fontId="171" fillId="21" borderId="0" xfId="0" applyFont="1" applyFill="1">
      <alignment vertical="center"/>
    </xf>
    <xf numFmtId="0" fontId="172" fillId="21" borderId="0" xfId="0" applyFont="1" applyFill="1" applyAlignment="1">
      <alignment vertical="center" wrapText="1"/>
    </xf>
    <xf numFmtId="0" fontId="98" fillId="21" borderId="0" xfId="0" applyFont="1" applyFill="1">
      <alignment vertical="center"/>
    </xf>
    <xf numFmtId="0" fontId="151" fillId="21" borderId="0" xfId="0" applyFont="1" applyFill="1">
      <alignment vertical="center"/>
    </xf>
    <xf numFmtId="0" fontId="156" fillId="21" borderId="0" xfId="0" applyFont="1" applyFill="1">
      <alignment vertical="center"/>
    </xf>
    <xf numFmtId="0" fontId="149" fillId="21" borderId="0" xfId="0" applyFont="1" applyFill="1" applyAlignment="1">
      <alignment vertical="center" wrapText="1"/>
    </xf>
    <xf numFmtId="0" fontId="167" fillId="21" borderId="0" xfId="0" applyFont="1" applyFill="1">
      <alignment vertical="center"/>
    </xf>
    <xf numFmtId="0" fontId="155" fillId="21" borderId="0" xfId="0" applyFont="1" applyFill="1">
      <alignment vertical="center"/>
    </xf>
    <xf numFmtId="0" fontId="168" fillId="21" borderId="0" xfId="0" applyFont="1" applyFill="1">
      <alignment vertical="center"/>
    </xf>
    <xf numFmtId="0" fontId="158" fillId="21" borderId="0" xfId="0" applyFont="1" applyFill="1">
      <alignment vertical="center"/>
    </xf>
    <xf numFmtId="0" fontId="159" fillId="21" borderId="0" xfId="0" applyFont="1" applyFill="1">
      <alignment vertical="center"/>
    </xf>
    <xf numFmtId="0" fontId="154" fillId="21" borderId="0" xfId="0" applyFont="1" applyFill="1">
      <alignment vertical="center"/>
    </xf>
    <xf numFmtId="0" fontId="66" fillId="21" borderId="0" xfId="0" applyFont="1" applyFill="1" applyAlignment="1">
      <alignment vertical="center" wrapText="1"/>
    </xf>
    <xf numFmtId="0" fontId="0" fillId="45" borderId="0" xfId="0" applyFill="1">
      <alignment vertical="center"/>
    </xf>
    <xf numFmtId="0" fontId="173" fillId="45" borderId="0" xfId="0" applyFont="1" applyFill="1" applyAlignment="1">
      <alignment vertical="top" wrapText="1"/>
    </xf>
    <xf numFmtId="0" fontId="174" fillId="45" borderId="0" xfId="0" applyFont="1" applyFill="1">
      <alignment vertical="center"/>
    </xf>
    <xf numFmtId="0" fontId="171" fillId="45" borderId="0" xfId="0" applyFont="1" applyFill="1">
      <alignment vertical="center"/>
    </xf>
    <xf numFmtId="0" fontId="175" fillId="45" borderId="0" xfId="0" applyFont="1" applyFill="1" applyAlignment="1">
      <alignment vertical="top" wrapText="1"/>
    </xf>
    <xf numFmtId="0" fontId="172" fillId="45" borderId="0" xfId="0" applyFont="1" applyFill="1" applyAlignment="1">
      <alignment vertical="center" wrapText="1"/>
    </xf>
    <xf numFmtId="0" fontId="149" fillId="45" borderId="0" xfId="0" applyFont="1" applyFill="1" applyAlignment="1">
      <alignment vertical="center" wrapText="1"/>
    </xf>
    <xf numFmtId="0" fontId="160" fillId="45" borderId="0" xfId="0" applyFont="1" applyFill="1" applyAlignment="1">
      <alignment vertical="top" wrapText="1"/>
    </xf>
    <xf numFmtId="0" fontId="161" fillId="45" borderId="0" xfId="0" applyFont="1" applyFill="1">
      <alignment vertical="center"/>
    </xf>
    <xf numFmtId="0" fontId="155" fillId="45" borderId="0" xfId="0" applyFont="1" applyFill="1">
      <alignment vertical="center"/>
    </xf>
    <xf numFmtId="0" fontId="165" fillId="45" borderId="0" xfId="0" applyFont="1" applyFill="1" applyAlignment="1">
      <alignment vertical="top" wrapText="1"/>
    </xf>
    <xf numFmtId="0" fontId="98" fillId="45" borderId="0" xfId="0" applyFont="1" applyFill="1">
      <alignment vertical="center"/>
    </xf>
    <xf numFmtId="0" fontId="178" fillId="45" borderId="0" xfId="0" applyFont="1" applyFill="1" applyAlignment="1">
      <alignment horizontal="left" vertical="center"/>
    </xf>
    <xf numFmtId="0" fontId="177" fillId="45" borderId="0" xfId="0" applyFont="1" applyFill="1" applyAlignment="1">
      <alignment horizontal="left" vertical="top" wrapText="1"/>
    </xf>
    <xf numFmtId="0" fontId="158" fillId="45" borderId="0" xfId="0" applyFont="1" applyFill="1" applyAlignment="1">
      <alignment horizontal="left" vertical="center"/>
    </xf>
    <xf numFmtId="0" fontId="166" fillId="45" borderId="0" xfId="0" applyFont="1" applyFill="1" applyAlignment="1">
      <alignment vertical="center" wrapText="1"/>
    </xf>
    <xf numFmtId="0" fontId="0" fillId="45" borderId="0" xfId="0" applyFill="1" applyAlignment="1">
      <alignment vertical="center" wrapText="1"/>
    </xf>
    <xf numFmtId="0" fontId="201" fillId="46" borderId="311" xfId="0" applyFont="1" applyFill="1" applyBorder="1" applyAlignment="1">
      <alignment horizontal="center" vertical="center" wrapText="1"/>
    </xf>
    <xf numFmtId="0" fontId="201" fillId="46" borderId="49" xfId="0" applyFont="1" applyFill="1" applyBorder="1" applyAlignment="1">
      <alignment horizontal="center" vertical="center" wrapText="1"/>
    </xf>
    <xf numFmtId="0" fontId="201" fillId="47" borderId="311" xfId="0" applyFont="1" applyFill="1" applyBorder="1" applyAlignment="1">
      <alignment horizontal="center" vertical="center" wrapText="1"/>
    </xf>
    <xf numFmtId="0" fontId="201" fillId="0" borderId="311" xfId="0" applyFont="1" applyBorder="1" applyAlignment="1">
      <alignment horizontal="center" vertical="center" wrapText="1"/>
    </xf>
    <xf numFmtId="0" fontId="201" fillId="0" borderId="311" xfId="0" applyFont="1" applyBorder="1" applyAlignment="1">
      <alignment horizontal="center" vertical="center"/>
    </xf>
    <xf numFmtId="0" fontId="201" fillId="46" borderId="312" xfId="0" applyFont="1" applyFill="1" applyBorder="1" applyAlignment="1">
      <alignment horizontal="center" vertical="center" wrapText="1"/>
    </xf>
    <xf numFmtId="0" fontId="148" fillId="47" borderId="312" xfId="0" applyFont="1" applyFill="1" applyBorder="1" applyAlignment="1">
      <alignment horizontal="center" vertical="center" wrapText="1"/>
    </xf>
    <xf numFmtId="0" fontId="148" fillId="0" borderId="312" xfId="0" applyFont="1" applyBorder="1" applyAlignment="1">
      <alignment horizontal="center" vertical="center" wrapText="1"/>
    </xf>
    <xf numFmtId="0" fontId="148" fillId="0" borderId="312" xfId="0" applyFont="1" applyBorder="1" applyAlignment="1">
      <alignment horizontal="center" vertical="center"/>
    </xf>
    <xf numFmtId="0" fontId="201" fillId="0" borderId="313" xfId="0" applyFont="1" applyBorder="1" applyAlignment="1">
      <alignment horizontal="center" vertical="center" wrapText="1"/>
    </xf>
    <xf numFmtId="0" fontId="148" fillId="0" borderId="65" xfId="0" applyFont="1" applyBorder="1" applyAlignment="1">
      <alignment horizontal="center" vertical="center" wrapText="1"/>
    </xf>
    <xf numFmtId="0" fontId="91" fillId="44" borderId="269" xfId="2" applyFont="1" applyFill="1" applyBorder="1" applyAlignment="1">
      <alignment horizontal="center" vertical="center" wrapText="1"/>
    </xf>
    <xf numFmtId="0" fontId="90" fillId="44" borderId="270" xfId="2" applyFont="1" applyFill="1" applyBorder="1" applyAlignment="1">
      <alignment horizontal="center" vertical="center" wrapText="1"/>
    </xf>
    <xf numFmtId="0" fontId="100" fillId="44" borderId="270" xfId="2" applyFont="1" applyFill="1" applyBorder="1" applyAlignment="1">
      <alignment horizontal="left" vertical="center" shrinkToFit="1"/>
    </xf>
    <xf numFmtId="0" fontId="90" fillId="44" borderId="270" xfId="2" applyFont="1" applyFill="1" applyBorder="1" applyAlignment="1">
      <alignment horizontal="center" vertical="center"/>
    </xf>
    <xf numFmtId="0" fontId="90" fillId="44" borderId="271" xfId="2" applyFont="1" applyFill="1" applyBorder="1" applyAlignment="1">
      <alignment horizontal="center" vertical="center"/>
    </xf>
    <xf numFmtId="0" fontId="93" fillId="17" borderId="255" xfId="17" applyFont="1" applyFill="1" applyBorder="1" applyAlignment="1">
      <alignment horizontal="center" vertical="center" wrapText="1"/>
    </xf>
    <xf numFmtId="0" fontId="8" fillId="0" borderId="316" xfId="1" applyBorder="1" applyAlignment="1" applyProtection="1">
      <alignment vertical="center"/>
    </xf>
    <xf numFmtId="0" fontId="87" fillId="19" borderId="178" xfId="2" applyFont="1" applyFill="1" applyBorder="1" applyAlignment="1">
      <alignment horizontal="center" vertical="center" wrapText="1"/>
    </xf>
    <xf numFmtId="0" fontId="202" fillId="17" borderId="0" xfId="0" applyFont="1" applyFill="1" applyAlignment="1">
      <alignment horizontal="left" vertical="top" wrapText="1"/>
    </xf>
    <xf numFmtId="0" fontId="112" fillId="0" borderId="80" xfId="2" applyFont="1" applyBorder="1" applyAlignment="1">
      <alignment horizontal="left" vertical="top" wrapText="1"/>
    </xf>
    <xf numFmtId="0" fontId="203" fillId="0" borderId="0" xfId="0" applyFont="1" applyAlignment="1">
      <alignment horizontal="left" vertical="top" wrapText="1"/>
    </xf>
    <xf numFmtId="0" fontId="112" fillId="17" borderId="177" xfId="2" applyFont="1" applyFill="1" applyBorder="1" applyAlignment="1">
      <alignment horizontal="left" vertical="top" wrapText="1"/>
    </xf>
    <xf numFmtId="0" fontId="30" fillId="5" borderId="0" xfId="4" applyFont="1" applyFill="1"/>
    <xf numFmtId="0" fontId="206" fillId="5" borderId="0" xfId="4" applyFont="1" applyFill="1"/>
    <xf numFmtId="0" fontId="16" fillId="5" borderId="0" xfId="4" applyFont="1" applyFill="1"/>
    <xf numFmtId="0" fontId="16" fillId="49" borderId="0" xfId="4" applyFont="1" applyFill="1"/>
    <xf numFmtId="0" fontId="6" fillId="49" borderId="0" xfId="4" applyFill="1"/>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97" fillId="5" borderId="0" xfId="0" applyFont="1" applyFill="1" applyAlignment="1">
      <alignment horizontal="left" vertical="center" wrapText="1"/>
    </xf>
    <xf numFmtId="0" fontId="97" fillId="5" borderId="23" xfId="0" applyFont="1" applyFill="1" applyBorder="1" applyAlignment="1">
      <alignment horizontal="left" vertical="center" wrapText="1"/>
    </xf>
    <xf numFmtId="0" fontId="97" fillId="5" borderId="0" xfId="0" applyFont="1" applyFill="1" applyAlignment="1">
      <alignment horizontal="left" vertical="center"/>
    </xf>
    <xf numFmtId="0" fontId="97" fillId="5" borderId="0" xfId="0" applyFont="1" applyFill="1" applyAlignment="1">
      <alignment horizontal="left" vertical="top" wrapText="1"/>
    </xf>
    <xf numFmtId="0" fontId="8" fillId="0" borderId="0" xfId="1" applyAlignment="1" applyProtection="1">
      <alignment horizontal="center" vertical="center" wrapText="1"/>
    </xf>
    <xf numFmtId="0" fontId="73" fillId="0" borderId="0" xfId="0" applyFont="1" applyAlignment="1">
      <alignment horizontal="left" vertical="center" wrapText="1"/>
    </xf>
    <xf numFmtId="0" fontId="69" fillId="0" borderId="0" xfId="0" applyFont="1" applyAlignment="1">
      <alignment horizontal="left" vertical="center" wrapText="1"/>
    </xf>
    <xf numFmtId="0" fontId="72" fillId="0" borderId="0" xfId="0" applyFont="1" applyAlignment="1">
      <alignment horizontal="left" vertical="center" wrapText="1"/>
    </xf>
    <xf numFmtId="0" fontId="70" fillId="0" borderId="0" xfId="0" applyFont="1" applyAlignment="1">
      <alignment horizontal="left" vertical="center" wrapText="1"/>
    </xf>
    <xf numFmtId="0" fontId="73" fillId="0" borderId="0" xfId="0" applyFont="1" applyAlignment="1">
      <alignment horizontal="left" vertical="top" wrapText="1"/>
    </xf>
    <xf numFmtId="0" fontId="69" fillId="0" borderId="0" xfId="0" applyFont="1" applyAlignment="1">
      <alignment horizontal="left" vertical="top" wrapText="1"/>
    </xf>
    <xf numFmtId="0" fontId="176" fillId="45" borderId="0" xfId="0" applyFont="1" applyFill="1" applyAlignment="1">
      <alignment horizontal="center" vertical="center" wrapText="1"/>
    </xf>
    <xf numFmtId="0" fontId="179" fillId="45" borderId="0" xfId="0" applyFont="1" applyFill="1" applyAlignment="1">
      <alignment horizontal="center" vertical="center"/>
    </xf>
    <xf numFmtId="0" fontId="160" fillId="21" borderId="0" xfId="0" applyFont="1" applyFill="1" applyAlignment="1">
      <alignment horizontal="center" vertical="center"/>
    </xf>
    <xf numFmtId="0" fontId="159" fillId="21" borderId="0" xfId="0" applyFont="1" applyFill="1" applyAlignment="1">
      <alignment horizontal="center" vertical="center"/>
    </xf>
    <xf numFmtId="0" fontId="159" fillId="21" borderId="0" xfId="0" applyFont="1" applyFill="1" applyAlignment="1">
      <alignment horizontal="left" vertical="center"/>
    </xf>
    <xf numFmtId="0" fontId="190" fillId="21" borderId="0" xfId="1" applyFont="1" applyFill="1" applyAlignment="1" applyProtection="1">
      <alignment horizontal="center" vertical="center" wrapText="1"/>
    </xf>
    <xf numFmtId="0" fontId="190" fillId="21" borderId="0" xfId="1" applyFont="1" applyFill="1" applyAlignment="1" applyProtection="1">
      <alignment horizontal="center" vertical="center"/>
    </xf>
    <xf numFmtId="0" fontId="155" fillId="45" borderId="0" xfId="0" applyFont="1" applyFill="1" applyAlignment="1">
      <alignment horizontal="center" vertical="center"/>
    </xf>
    <xf numFmtId="0" fontId="157" fillId="21" borderId="0" xfId="1" applyFont="1" applyFill="1" applyAlignment="1" applyProtection="1">
      <alignment horizontal="center" vertical="center"/>
    </xf>
    <xf numFmtId="0" fontId="10" fillId="6" borderId="83" xfId="17" applyFont="1" applyFill="1" applyBorder="1" applyAlignment="1">
      <alignment horizontal="center" vertical="center" wrapText="1"/>
    </xf>
    <xf numFmtId="0" fontId="10" fillId="6" borderId="81" xfId="17" applyFont="1" applyFill="1" applyBorder="1" applyAlignment="1">
      <alignment horizontal="center" vertical="center" wrapText="1"/>
    </xf>
    <xf numFmtId="0" fontId="10" fillId="6" borderId="84" xfId="17" applyFont="1" applyFill="1" applyBorder="1" applyAlignment="1">
      <alignment horizontal="center" vertical="center" wrapText="1"/>
    </xf>
    <xf numFmtId="0" fontId="145" fillId="17" borderId="104" xfId="17" applyFont="1" applyFill="1" applyBorder="1" applyAlignment="1">
      <alignment horizontal="left" vertical="top" wrapText="1"/>
    </xf>
    <xf numFmtId="0" fontId="33" fillId="17" borderId="100" xfId="17" applyFont="1" applyFill="1" applyBorder="1" applyAlignment="1">
      <alignment horizontal="left" vertical="top" wrapText="1"/>
    </xf>
    <xf numFmtId="0" fontId="33" fillId="17" borderId="101" xfId="17" applyFont="1" applyFill="1" applyBorder="1" applyAlignment="1">
      <alignment horizontal="left" vertical="top" wrapText="1"/>
    </xf>
    <xf numFmtId="0" fontId="33" fillId="17" borderId="104" xfId="17" applyFont="1" applyFill="1" applyBorder="1" applyAlignment="1">
      <alignment horizontal="left" vertical="top" wrapText="1"/>
    </xf>
    <xf numFmtId="0" fontId="20" fillId="17" borderId="250" xfId="2" applyFont="1" applyFill="1" applyBorder="1" applyAlignment="1">
      <alignment horizontal="left" vertical="top" wrapText="1"/>
    </xf>
    <xf numFmtId="0" fontId="20" fillId="17" borderId="251" xfId="2" applyFont="1" applyFill="1" applyBorder="1" applyAlignment="1">
      <alignment horizontal="left" vertical="top" wrapText="1"/>
    </xf>
    <xf numFmtId="0" fontId="20" fillId="17" borderId="252" xfId="2" applyFont="1" applyFill="1" applyBorder="1" applyAlignment="1">
      <alignment horizontal="left" vertical="top" wrapText="1"/>
    </xf>
    <xf numFmtId="0" fontId="33" fillId="17" borderId="246" xfId="17" applyFont="1" applyFill="1" applyBorder="1" applyAlignment="1">
      <alignment horizontal="left" vertical="top" wrapText="1"/>
    </xf>
    <xf numFmtId="0" fontId="33" fillId="17" borderId="247" xfId="17" applyFont="1" applyFill="1" applyBorder="1" applyAlignment="1">
      <alignment horizontal="left" vertical="top" wrapText="1"/>
    </xf>
    <xf numFmtId="0" fontId="33" fillId="17" borderId="248" xfId="17" applyFont="1" applyFill="1" applyBorder="1" applyAlignment="1">
      <alignment horizontal="left" vertical="top" wrapText="1"/>
    </xf>
    <xf numFmtId="0" fontId="20" fillId="17" borderId="250" xfId="17" applyFont="1" applyFill="1" applyBorder="1" applyAlignment="1">
      <alignment horizontal="left" vertical="top" wrapText="1"/>
    </xf>
    <xf numFmtId="0" fontId="12" fillId="17" borderId="251" xfId="17" applyFont="1" applyFill="1" applyBorder="1" applyAlignment="1">
      <alignment horizontal="left" vertical="top" wrapText="1"/>
    </xf>
    <xf numFmtId="0" fontId="12" fillId="17" borderId="252" xfId="17" applyFont="1" applyFill="1" applyBorder="1" applyAlignment="1">
      <alignment horizontal="left" vertical="top" wrapText="1"/>
    </xf>
    <xf numFmtId="0" fontId="145" fillId="17" borderId="250" xfId="17" applyFont="1" applyFill="1" applyBorder="1" applyAlignment="1">
      <alignment horizontal="left" vertical="top" wrapText="1"/>
    </xf>
    <xf numFmtId="0" fontId="33" fillId="17" borderId="251" xfId="17" applyFont="1" applyFill="1" applyBorder="1" applyAlignment="1">
      <alignment horizontal="left" vertical="top" wrapText="1"/>
    </xf>
    <xf numFmtId="0" fontId="33" fillId="17" borderId="252" xfId="17" applyFont="1" applyFill="1" applyBorder="1" applyAlignment="1">
      <alignment horizontal="left" vertical="top" wrapText="1"/>
    </xf>
    <xf numFmtId="0" fontId="56" fillId="11" borderId="118" xfId="17" applyFont="1" applyFill="1" applyBorder="1" applyAlignment="1">
      <alignment horizontal="right" vertical="center" wrapText="1"/>
    </xf>
    <xf numFmtId="0" fontId="57" fillId="11" borderId="118" xfId="0" applyFont="1" applyFill="1" applyBorder="1" applyAlignment="1">
      <alignment horizontal="right" vertical="center"/>
    </xf>
    <xf numFmtId="0" fontId="0" fillId="11" borderId="118" xfId="0" applyFill="1" applyBorder="1" applyAlignment="1">
      <alignment horizontal="right" vertical="center"/>
    </xf>
    <xf numFmtId="180" fontId="56" fillId="11" borderId="118" xfId="17" applyNumberFormat="1" applyFont="1" applyFill="1" applyBorder="1" applyAlignment="1">
      <alignment horizontal="center" vertical="center" wrapText="1"/>
    </xf>
    <xf numFmtId="180" fontId="0" fillId="11" borderId="118" xfId="0" applyNumberFormat="1" applyFill="1" applyBorder="1" applyAlignment="1">
      <alignment horizontal="center" vertical="center" wrapText="1"/>
    </xf>
    <xf numFmtId="0" fontId="58" fillId="12" borderId="119" xfId="17" applyFont="1" applyFill="1" applyBorder="1" applyAlignment="1">
      <alignment horizontal="center" vertical="center" wrapText="1"/>
    </xf>
    <xf numFmtId="0" fontId="59" fillId="12" borderId="119" xfId="0" applyFont="1" applyFill="1" applyBorder="1" applyAlignment="1">
      <alignment horizontal="center" vertical="center"/>
    </xf>
    <xf numFmtId="0" fontId="58" fillId="9" borderId="119" xfId="0" applyFont="1" applyFill="1" applyBorder="1" applyAlignment="1">
      <alignment horizontal="center" vertical="center"/>
    </xf>
    <xf numFmtId="0" fontId="61" fillId="9" borderId="119" xfId="0" applyFont="1" applyFill="1" applyBorder="1" applyAlignment="1">
      <alignment horizontal="center" vertical="center"/>
    </xf>
    <xf numFmtId="0" fontId="63" fillId="16" borderId="37" xfId="16" applyFont="1" applyFill="1" applyBorder="1" applyAlignment="1">
      <alignment horizontal="center" vertical="center"/>
    </xf>
    <xf numFmtId="0" fontId="63" fillId="16" borderId="42" xfId="16" applyFont="1" applyFill="1" applyBorder="1" applyAlignment="1">
      <alignment horizontal="center" vertical="center"/>
    </xf>
    <xf numFmtId="0" fontId="63" fillId="16" borderId="44" xfId="16" applyFont="1" applyFill="1" applyBorder="1" applyAlignment="1">
      <alignment horizontal="center" vertical="center"/>
    </xf>
    <xf numFmtId="0" fontId="64" fillId="2" borderId="38" xfId="16" applyFont="1" applyFill="1" applyBorder="1" applyAlignment="1">
      <alignment vertical="center" wrapText="1"/>
    </xf>
    <xf numFmtId="0" fontId="64" fillId="2" borderId="39" xfId="16" applyFont="1" applyFill="1" applyBorder="1" applyAlignment="1">
      <alignment vertical="center" wrapText="1"/>
    </xf>
    <xf numFmtId="0" fontId="64" fillId="2" borderId="40" xfId="16" applyFont="1" applyFill="1" applyBorder="1" applyAlignment="1">
      <alignment vertical="center" wrapText="1"/>
    </xf>
    <xf numFmtId="0" fontId="64" fillId="2" borderId="32" xfId="16" applyFont="1" applyFill="1" applyBorder="1" applyAlignment="1">
      <alignment vertical="center" wrapText="1"/>
    </xf>
    <xf numFmtId="0" fontId="64" fillId="2" borderId="0" xfId="16" applyFont="1" applyFill="1" applyAlignment="1">
      <alignment vertical="center" wrapText="1"/>
    </xf>
    <xf numFmtId="0" fontId="64" fillId="2" borderId="33" xfId="16" applyFont="1" applyFill="1" applyBorder="1" applyAlignment="1">
      <alignment vertical="center" wrapText="1"/>
    </xf>
    <xf numFmtId="0" fontId="64" fillId="2" borderId="45" xfId="16" applyFont="1" applyFill="1" applyBorder="1" applyAlignment="1">
      <alignment vertical="center" wrapText="1"/>
    </xf>
    <xf numFmtId="0" fontId="64" fillId="2" borderId="46" xfId="16" applyFont="1" applyFill="1" applyBorder="1" applyAlignment="1">
      <alignment vertical="center" wrapText="1"/>
    </xf>
    <xf numFmtId="0" fontId="64" fillId="2" borderId="47" xfId="16" applyFont="1" applyFill="1" applyBorder="1" applyAlignment="1">
      <alignment vertical="center" wrapText="1"/>
    </xf>
    <xf numFmtId="0" fontId="64" fillId="2" borderId="38" xfId="16" applyFont="1" applyFill="1" applyBorder="1" applyAlignment="1">
      <alignment horizontal="left" vertical="center" wrapText="1"/>
    </xf>
    <xf numFmtId="0" fontId="64" fillId="2" borderId="39" xfId="16" applyFont="1" applyFill="1" applyBorder="1" applyAlignment="1">
      <alignment horizontal="left" vertical="center" wrapText="1"/>
    </xf>
    <xf numFmtId="0" fontId="64" fillId="2" borderId="41" xfId="16" applyFont="1" applyFill="1" applyBorder="1" applyAlignment="1">
      <alignment horizontal="left" vertical="center" wrapText="1"/>
    </xf>
    <xf numFmtId="0" fontId="64" fillId="2" borderId="32" xfId="16" applyFont="1" applyFill="1" applyBorder="1" applyAlignment="1">
      <alignment horizontal="left" vertical="center" wrapText="1"/>
    </xf>
    <xf numFmtId="0" fontId="64" fillId="2" borderId="0" xfId="16" applyFont="1" applyFill="1" applyAlignment="1">
      <alignment horizontal="left" vertical="center" wrapText="1"/>
    </xf>
    <xf numFmtId="0" fontId="64" fillId="2" borderId="43" xfId="16" applyFont="1" applyFill="1" applyBorder="1" applyAlignment="1">
      <alignment horizontal="left" vertical="center" wrapText="1"/>
    </xf>
    <xf numFmtId="0" fontId="64" fillId="2" borderId="45" xfId="16" applyFont="1" applyFill="1" applyBorder="1" applyAlignment="1">
      <alignment horizontal="left" vertical="center" wrapText="1"/>
    </xf>
    <xf numFmtId="0" fontId="64" fillId="2" borderId="46" xfId="16" applyFont="1" applyFill="1" applyBorder="1" applyAlignment="1">
      <alignment horizontal="left" vertical="center" wrapText="1"/>
    </xf>
    <xf numFmtId="0" fontId="64" fillId="2" borderId="48" xfId="16" applyFont="1" applyFill="1" applyBorder="1" applyAlignment="1">
      <alignment horizontal="left" vertical="center" wrapText="1"/>
    </xf>
    <xf numFmtId="0" fontId="33" fillId="17" borderId="191" xfId="17" applyFont="1" applyFill="1" applyBorder="1" applyAlignment="1">
      <alignment horizontal="left" vertical="top" wrapText="1"/>
    </xf>
    <xf numFmtId="0" fontId="33" fillId="17" borderId="192" xfId="17" applyFont="1" applyFill="1" applyBorder="1" applyAlignment="1">
      <alignment horizontal="left" vertical="top" wrapText="1"/>
    </xf>
    <xf numFmtId="0" fontId="33" fillId="17" borderId="193" xfId="17" applyFont="1" applyFill="1" applyBorder="1" applyAlignment="1">
      <alignment horizontal="left" vertical="top" wrapText="1"/>
    </xf>
    <xf numFmtId="0" fontId="7" fillId="5" borderId="9" xfId="17" applyFont="1" applyFill="1" applyBorder="1" applyAlignment="1">
      <alignment horizontal="center" vertical="center" wrapText="1"/>
    </xf>
    <xf numFmtId="0" fontId="56" fillId="36" borderId="112" xfId="17" applyFont="1" applyFill="1" applyBorder="1" applyAlignment="1">
      <alignment horizontal="center" vertical="center" wrapText="1"/>
    </xf>
    <xf numFmtId="180" fontId="56" fillId="3" borderId="114" xfId="17" applyNumberFormat="1" applyFont="1" applyFill="1" applyBorder="1" applyAlignment="1">
      <alignment horizontal="center" vertical="center" wrapText="1"/>
    </xf>
    <xf numFmtId="180" fontId="56" fillId="3" borderId="116" xfId="17" applyNumberFormat="1" applyFont="1" applyFill="1" applyBorder="1" applyAlignment="1">
      <alignment horizontal="center" vertical="center" wrapText="1"/>
    </xf>
    <xf numFmtId="0" fontId="64" fillId="3" borderId="114" xfId="17" applyFont="1" applyFill="1" applyBorder="1" applyAlignment="1">
      <alignment horizontal="center" vertical="center" wrapText="1"/>
    </xf>
    <xf numFmtId="0" fontId="64" fillId="3" borderId="115" xfId="17" applyFont="1" applyFill="1" applyBorder="1" applyAlignment="1">
      <alignment horizontal="center" vertical="center" wrapText="1"/>
    </xf>
    <xf numFmtId="0" fontId="64" fillId="3" borderId="116" xfId="17" applyFont="1" applyFill="1" applyBorder="1" applyAlignment="1">
      <alignment horizontal="center" vertical="center" wrapText="1"/>
    </xf>
    <xf numFmtId="0" fontId="88" fillId="17" borderId="250" xfId="17" applyFont="1" applyFill="1" applyBorder="1" applyAlignment="1">
      <alignment horizontal="left" vertical="top" wrapText="1"/>
    </xf>
    <xf numFmtId="0" fontId="88" fillId="17" borderId="251" xfId="17" applyFont="1" applyFill="1" applyBorder="1" applyAlignment="1">
      <alignment horizontal="left" vertical="top" wrapText="1"/>
    </xf>
    <xf numFmtId="0" fontId="88" fillId="17" borderId="252" xfId="17" applyFont="1" applyFill="1" applyBorder="1" applyAlignment="1">
      <alignment horizontal="left" vertical="top" wrapText="1"/>
    </xf>
    <xf numFmtId="0" fontId="88" fillId="17" borderId="104" xfId="17" applyFont="1" applyFill="1" applyBorder="1" applyAlignment="1">
      <alignment horizontal="left" vertical="top" wrapText="1"/>
    </xf>
    <xf numFmtId="0" fontId="88" fillId="17" borderId="100" xfId="17" applyFont="1" applyFill="1" applyBorder="1" applyAlignment="1">
      <alignment horizontal="left" vertical="top" wrapText="1"/>
    </xf>
    <xf numFmtId="0" fontId="88" fillId="17" borderId="101" xfId="17" applyFont="1" applyFill="1" applyBorder="1" applyAlignment="1">
      <alignment horizontal="left" vertical="top" wrapText="1"/>
    </xf>
    <xf numFmtId="0" fontId="145" fillId="17" borderId="144" xfId="17" applyFont="1" applyFill="1" applyBorder="1" applyAlignment="1">
      <alignment horizontal="left" vertical="top" wrapText="1"/>
    </xf>
    <xf numFmtId="0" fontId="46" fillId="17" borderId="142" xfId="17" applyFont="1" applyFill="1" applyBorder="1" applyAlignment="1">
      <alignment horizontal="left" vertical="top" wrapText="1"/>
    </xf>
    <xf numFmtId="0" fontId="46" fillId="17" borderId="143" xfId="17" applyFont="1" applyFill="1" applyBorder="1" applyAlignment="1">
      <alignment horizontal="left" vertical="top" wrapText="1"/>
    </xf>
    <xf numFmtId="0" fontId="12" fillId="17" borderId="250" xfId="17" applyFont="1" applyFill="1" applyBorder="1" applyAlignment="1">
      <alignment horizontal="left" vertical="top" wrapText="1"/>
    </xf>
    <xf numFmtId="0" fontId="145" fillId="17" borderId="256" xfId="17" applyFont="1" applyFill="1" applyBorder="1" applyAlignment="1">
      <alignment horizontal="left" vertical="top" wrapText="1"/>
    </xf>
    <xf numFmtId="0" fontId="33" fillId="17" borderId="255" xfId="17" applyFont="1" applyFill="1" applyBorder="1" applyAlignment="1">
      <alignment horizontal="left" vertical="top" wrapText="1"/>
    </xf>
    <xf numFmtId="0" fontId="12" fillId="17" borderId="104" xfId="17" applyFont="1" applyFill="1" applyBorder="1" applyAlignment="1">
      <alignment horizontal="left" vertical="top" wrapText="1"/>
    </xf>
    <xf numFmtId="0" fontId="12" fillId="17" borderId="100" xfId="17" applyFont="1" applyFill="1" applyBorder="1" applyAlignment="1">
      <alignment horizontal="left" vertical="top" wrapText="1"/>
    </xf>
    <xf numFmtId="0" fontId="12" fillId="17" borderId="101" xfId="17" applyFont="1" applyFill="1" applyBorder="1" applyAlignment="1">
      <alignment horizontal="left" vertical="top" wrapText="1"/>
    </xf>
    <xf numFmtId="0" fontId="33" fillId="17" borderId="30" xfId="18" applyFont="1" applyFill="1" applyBorder="1" applyAlignment="1">
      <alignment horizontal="center" vertical="center"/>
    </xf>
    <xf numFmtId="0" fontId="33" fillId="17" borderId="31" xfId="18" applyFont="1" applyFill="1" applyBorder="1" applyAlignment="1">
      <alignment horizontal="center" vertical="center"/>
    </xf>
    <xf numFmtId="0" fontId="11" fillId="0" borderId="96" xfId="17" applyFont="1" applyBorder="1" applyAlignment="1">
      <alignment horizontal="center" vertical="center" wrapText="1"/>
    </xf>
    <xf numFmtId="0" fontId="11" fillId="0" borderId="97" xfId="17" applyFont="1" applyBorder="1" applyAlignment="1">
      <alignment horizontal="center" vertical="center" wrapText="1"/>
    </xf>
    <xf numFmtId="0" fontId="11" fillId="0" borderId="98" xfId="17" applyFont="1" applyBorder="1" applyAlignment="1">
      <alignment horizontal="center" vertical="center" wrapText="1"/>
    </xf>
    <xf numFmtId="0" fontId="51" fillId="17" borderId="51" xfId="17" applyFont="1" applyFill="1" applyBorder="1" applyAlignment="1">
      <alignment horizontal="center" vertical="center"/>
    </xf>
    <xf numFmtId="0" fontId="51" fillId="17" borderId="52" xfId="17" applyFont="1" applyFill="1" applyBorder="1" applyAlignment="1">
      <alignment horizontal="center" vertical="center"/>
    </xf>
    <xf numFmtId="0" fontId="51" fillId="17" borderId="53" xfId="17" applyFont="1" applyFill="1" applyBorder="1" applyAlignment="1">
      <alignment horizontal="center" vertical="center"/>
    </xf>
    <xf numFmtId="0" fontId="101" fillId="17" borderId="250" xfId="17" applyFont="1" applyFill="1" applyBorder="1" applyAlignment="1">
      <alignment horizontal="left" vertical="top" wrapText="1"/>
    </xf>
    <xf numFmtId="0" fontId="101" fillId="17" borderId="251" xfId="17" applyFont="1" applyFill="1" applyBorder="1" applyAlignment="1">
      <alignment horizontal="left" vertical="top" wrapText="1"/>
    </xf>
    <xf numFmtId="0" fontId="101" fillId="17" borderId="252" xfId="17" applyFont="1" applyFill="1" applyBorder="1" applyAlignment="1">
      <alignment horizontal="left" vertical="top" wrapText="1"/>
    </xf>
    <xf numFmtId="0" fontId="1" fillId="9" borderId="0" xfId="17" applyFill="1" applyAlignment="1">
      <alignment horizontal="center" vertical="center"/>
    </xf>
    <xf numFmtId="0" fontId="1" fillId="9" borderId="15" xfId="17" applyFill="1" applyBorder="1" applyAlignment="1">
      <alignment horizontal="center" vertical="center"/>
    </xf>
    <xf numFmtId="0" fontId="39" fillId="17" borderId="0" xfId="17" applyFont="1" applyFill="1" applyAlignment="1">
      <alignment horizontal="left" vertical="center"/>
    </xf>
    <xf numFmtId="0" fontId="46" fillId="17" borderId="16" xfId="17" applyFont="1" applyFill="1" applyBorder="1" applyAlignment="1">
      <alignment horizontal="center" vertical="center"/>
    </xf>
    <xf numFmtId="0" fontId="46" fillId="17" borderId="17" xfId="17" applyFont="1" applyFill="1" applyBorder="1" applyAlignment="1">
      <alignment horizontal="center" vertical="center"/>
    </xf>
    <xf numFmtId="0" fontId="46" fillId="0" borderId="17" xfId="17" applyFont="1" applyBorder="1" applyAlignment="1">
      <alignment horizontal="center" vertical="center"/>
    </xf>
    <xf numFmtId="0" fontId="46" fillId="0" borderId="18" xfId="17" applyFont="1"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1" fillId="0" borderId="26" xfId="17" applyBorder="1" applyAlignment="1">
      <alignment horizontal="center" vertical="center"/>
    </xf>
    <xf numFmtId="0" fontId="34" fillId="0" borderId="27" xfId="17" applyFont="1" applyBorder="1" applyAlignment="1">
      <alignment horizontal="center" vertical="center" wrapText="1"/>
    </xf>
    <xf numFmtId="0" fontId="34" fillId="0" borderId="12" xfId="17" applyFont="1" applyBorder="1" applyAlignment="1">
      <alignment horizontal="center" vertical="center" wrapText="1"/>
    </xf>
    <xf numFmtId="0" fontId="30" fillId="15" borderId="0" xfId="17" applyFont="1" applyFill="1" applyAlignment="1">
      <alignment horizontal="center" vertical="center"/>
    </xf>
    <xf numFmtId="179" fontId="122" fillId="0" borderId="92" xfId="17" applyNumberFormat="1" applyFont="1" applyBorder="1" applyAlignment="1">
      <alignment horizontal="center" vertical="center" shrinkToFit="1"/>
    </xf>
    <xf numFmtId="179" fontId="122" fillId="0" borderId="93" xfId="17" applyNumberFormat="1" applyFont="1" applyBorder="1" applyAlignment="1">
      <alignment horizontal="center" vertical="center" shrinkToFit="1"/>
    </xf>
    <xf numFmtId="0" fontId="44" fillId="0" borderId="28" xfId="17" applyFont="1" applyBorder="1" applyAlignment="1">
      <alignment horizontal="center" vertical="center"/>
    </xf>
    <xf numFmtId="0" fontId="44" fillId="0" borderId="29" xfId="17" applyFont="1" applyBorder="1" applyAlignment="1">
      <alignment horizontal="center" vertical="center"/>
    </xf>
    <xf numFmtId="0" fontId="1" fillId="9" borderId="0" xfId="17" applyFill="1" applyAlignment="1">
      <alignment horizontal="center" vertical="center" wrapText="1"/>
    </xf>
    <xf numFmtId="0" fontId="1" fillId="9" borderId="15" xfId="17" applyFill="1" applyBorder="1" applyAlignment="1">
      <alignment horizontal="center" vertical="center" wrapText="1"/>
    </xf>
    <xf numFmtId="0" fontId="201" fillId="0" borderId="314" xfId="0" applyFont="1" applyBorder="1" applyAlignment="1">
      <alignment horizontal="center" vertical="center" wrapText="1"/>
    </xf>
    <xf numFmtId="0" fontId="201" fillId="0" borderId="81" xfId="0" applyFont="1" applyBorder="1" applyAlignment="1">
      <alignment horizontal="center" vertical="center" wrapText="1"/>
    </xf>
    <xf numFmtId="0" fontId="201" fillId="0" borderId="315" xfId="0" applyFont="1" applyBorder="1" applyAlignment="1">
      <alignment horizontal="center" vertical="center" wrapText="1"/>
    </xf>
    <xf numFmtId="0" fontId="199" fillId="49" borderId="0" xfId="4" applyFont="1" applyFill="1" applyAlignment="1">
      <alignment vertical="center" wrapText="1"/>
    </xf>
    <xf numFmtId="0" fontId="200" fillId="49" borderId="0" xfId="0" applyFont="1" applyFill="1">
      <alignment vertical="center"/>
    </xf>
    <xf numFmtId="0" fontId="143" fillId="43" borderId="0" xfId="2" applyFont="1" applyFill="1" applyAlignment="1">
      <alignment horizontal="center" vertical="center"/>
    </xf>
    <xf numFmtId="0" fontId="6" fillId="0" borderId="0" xfId="2">
      <alignment vertical="center"/>
    </xf>
    <xf numFmtId="0" fontId="194" fillId="0" borderId="0" xfId="2" applyFont="1" applyAlignment="1">
      <alignment horizontal="center" vertical="center" wrapText="1"/>
    </xf>
    <xf numFmtId="0" fontId="204" fillId="0" borderId="0" xfId="2" applyFont="1" applyAlignment="1">
      <alignment horizontal="center" vertical="center"/>
    </xf>
    <xf numFmtId="0" fontId="6" fillId="0" borderId="0" xfId="2" applyAlignment="1">
      <alignment horizontal="center" vertical="center"/>
    </xf>
    <xf numFmtId="0" fontId="196" fillId="8" borderId="0" xfId="2" applyFont="1" applyFill="1" applyAlignment="1">
      <alignment horizontal="center" vertical="center"/>
    </xf>
    <xf numFmtId="0" fontId="194" fillId="8" borderId="0" xfId="2" applyFont="1" applyFill="1" applyAlignment="1">
      <alignment horizontal="center" vertical="center"/>
    </xf>
    <xf numFmtId="0" fontId="197" fillId="8" borderId="0" xfId="2" applyFont="1" applyFill="1" applyAlignment="1">
      <alignment horizontal="center" vertical="center" wrapText="1"/>
    </xf>
    <xf numFmtId="0" fontId="197" fillId="8" borderId="0" xfId="2" applyFont="1" applyFill="1" applyAlignment="1">
      <alignment horizontal="center" vertical="center"/>
    </xf>
    <xf numFmtId="0" fontId="183" fillId="3" borderId="0" xfId="2" applyFont="1" applyFill="1" applyAlignment="1">
      <alignment vertical="top" wrapText="1"/>
    </xf>
    <xf numFmtId="0" fontId="184" fillId="3" borderId="0" xfId="2" applyFont="1" applyFill="1" applyAlignment="1">
      <alignment vertical="top" wrapText="1"/>
    </xf>
    <xf numFmtId="0" fontId="6" fillId="3" borderId="0" xfId="2" applyFill="1" applyAlignment="1">
      <alignment vertical="top" wrapText="1"/>
    </xf>
    <xf numFmtId="0" fontId="205" fillId="48" borderId="0" xfId="2" applyFont="1" applyFill="1" applyAlignment="1">
      <alignment vertical="center" wrapText="1"/>
    </xf>
    <xf numFmtId="0" fontId="195" fillId="48" borderId="0" xfId="2" applyFont="1" applyFill="1" applyAlignment="1">
      <alignment vertical="center" wrapText="1"/>
    </xf>
    <xf numFmtId="0" fontId="47" fillId="48" borderId="0" xfId="2" applyFont="1" applyFill="1" applyAlignment="1">
      <alignment vertical="center" wrapText="1"/>
    </xf>
    <xf numFmtId="14" fontId="86" fillId="19" borderId="139" xfId="2" applyNumberFormat="1" applyFont="1" applyFill="1" applyBorder="1" applyAlignment="1">
      <alignment horizontal="center" vertical="center" wrapText="1"/>
    </xf>
    <xf numFmtId="14" fontId="86" fillId="19" borderId="140" xfId="2" applyNumberFormat="1" applyFont="1" applyFill="1" applyBorder="1" applyAlignment="1">
      <alignment horizontal="center" vertical="center" wrapText="1"/>
    </xf>
    <xf numFmtId="14" fontId="86" fillId="19" borderId="223" xfId="2" applyNumberFormat="1" applyFont="1" applyFill="1" applyBorder="1" applyAlignment="1">
      <alignment horizontal="center" vertical="center" wrapText="1"/>
    </xf>
    <xf numFmtId="0" fontId="106" fillId="19" borderId="76" xfId="2" applyFont="1" applyFill="1" applyBorder="1" applyAlignment="1">
      <alignment horizontal="center" vertical="center"/>
    </xf>
    <xf numFmtId="0" fontId="106" fillId="19" borderId="77" xfId="2" applyFont="1" applyFill="1" applyBorder="1" applyAlignment="1">
      <alignment horizontal="center" vertical="center"/>
    </xf>
    <xf numFmtId="0" fontId="106" fillId="19" borderId="277" xfId="2" applyFont="1" applyFill="1" applyBorder="1" applyAlignment="1">
      <alignment horizontal="center" vertical="center"/>
    </xf>
    <xf numFmtId="14" fontId="82" fillId="19" borderId="278" xfId="1" applyNumberFormat="1" applyFont="1" applyFill="1" applyBorder="1" applyAlignment="1" applyProtection="1">
      <alignment horizontal="center" vertical="center" shrinkToFit="1"/>
    </xf>
    <xf numFmtId="14" fontId="82" fillId="19" borderId="1" xfId="1" applyNumberFormat="1" applyFont="1" applyFill="1" applyBorder="1" applyAlignment="1" applyProtection="1">
      <alignment horizontal="center" vertical="center" shrinkToFit="1"/>
    </xf>
    <xf numFmtId="14" fontId="82" fillId="19" borderId="279" xfId="1" applyNumberFormat="1" applyFont="1" applyFill="1" applyBorder="1" applyAlignment="1" applyProtection="1">
      <alignment horizontal="center" vertical="center" shrinkToFit="1"/>
    </xf>
    <xf numFmtId="14" fontId="82" fillId="19" borderId="280" xfId="1" applyNumberFormat="1" applyFont="1" applyFill="1" applyBorder="1" applyAlignment="1" applyProtection="1">
      <alignment horizontal="center" vertical="center" shrinkToFit="1"/>
    </xf>
    <xf numFmtId="14" fontId="82" fillId="19" borderId="59" xfId="1" applyNumberFormat="1" applyFont="1" applyFill="1" applyBorder="1" applyAlignment="1" applyProtection="1">
      <alignment horizontal="center" vertical="center" shrinkToFit="1"/>
    </xf>
    <xf numFmtId="14" fontId="82" fillId="19" borderId="305" xfId="1" applyNumberFormat="1" applyFont="1" applyFill="1" applyBorder="1" applyAlignment="1" applyProtection="1">
      <alignment horizontal="center" vertical="center" wrapText="1"/>
    </xf>
    <xf numFmtId="14" fontId="82" fillId="19" borderId="68" xfId="1" applyNumberFormat="1" applyFont="1" applyFill="1" applyBorder="1" applyAlignment="1" applyProtection="1">
      <alignment horizontal="center" vertical="center" wrapText="1"/>
    </xf>
    <xf numFmtId="14" fontId="82" fillId="19" borderId="86" xfId="1" applyNumberFormat="1" applyFont="1" applyFill="1" applyBorder="1" applyAlignment="1" applyProtection="1">
      <alignment horizontal="center" vertical="center" wrapText="1"/>
    </xf>
    <xf numFmtId="14" fontId="86" fillId="19" borderId="64" xfId="2" applyNumberFormat="1" applyFont="1" applyFill="1" applyBorder="1" applyAlignment="1">
      <alignment horizontal="center" vertical="center" wrapText="1"/>
    </xf>
    <xf numFmtId="14" fontId="86" fillId="19" borderId="264" xfId="2" applyNumberFormat="1" applyFont="1" applyFill="1" applyBorder="1" applyAlignment="1">
      <alignment horizontal="center" vertical="center" wrapText="1"/>
    </xf>
    <xf numFmtId="14" fontId="86" fillId="19" borderId="265" xfId="2" applyNumberFormat="1" applyFont="1" applyFill="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2" xfId="2" applyNumberFormat="1" applyFont="1" applyFill="1" applyBorder="1" applyAlignment="1">
      <alignment horizontal="center" vertical="center"/>
    </xf>
    <xf numFmtId="14" fontId="82" fillId="19" borderId="266" xfId="2" applyNumberFormat="1" applyFont="1" applyFill="1" applyBorder="1" applyAlignment="1">
      <alignment horizontal="center" vertical="center"/>
    </xf>
    <xf numFmtId="14" fontId="82" fillId="19" borderId="68" xfId="1" applyNumberFormat="1" applyFont="1" applyFill="1" applyBorder="1" applyAlignment="1" applyProtection="1">
      <alignment horizontal="left" vertical="center" wrapText="1" indent="1"/>
    </xf>
    <xf numFmtId="14" fontId="82" fillId="19" borderId="86" xfId="1" applyNumberFormat="1" applyFont="1" applyFill="1" applyBorder="1" applyAlignment="1" applyProtection="1">
      <alignment horizontal="left" vertical="center" wrapText="1" indent="1"/>
    </xf>
    <xf numFmtId="14" fontId="82" fillId="19" borderId="1" xfId="1" applyNumberFormat="1" applyFont="1" applyFill="1" applyBorder="1" applyAlignment="1" applyProtection="1">
      <alignment horizontal="center" vertical="center" wrapText="1" shrinkToFit="1"/>
    </xf>
    <xf numFmtId="14" fontId="82" fillId="19" borderId="59" xfId="1" applyNumberFormat="1" applyFont="1" applyFill="1" applyBorder="1" applyAlignment="1" applyProtection="1">
      <alignment horizontal="center" vertical="center" wrapText="1" shrinkToFit="1"/>
    </xf>
    <xf numFmtId="0" fontId="106" fillId="19" borderId="78" xfId="2" applyFont="1" applyFill="1" applyBorder="1" applyAlignment="1">
      <alignment horizontal="center" vertical="center"/>
    </xf>
    <xf numFmtId="0" fontId="82" fillId="19" borderId="77" xfId="1" applyFont="1" applyFill="1" applyBorder="1" applyAlignment="1" applyProtection="1">
      <alignment horizontal="center" vertical="center" wrapText="1"/>
    </xf>
    <xf numFmtId="0" fontId="82" fillId="19" borderId="288" xfId="1" applyFont="1" applyFill="1" applyBorder="1" applyAlignment="1" applyProtection="1">
      <alignment horizontal="center" vertical="center" wrapText="1"/>
    </xf>
    <xf numFmtId="14" fontId="86" fillId="19" borderId="289" xfId="2" applyNumberFormat="1" applyFont="1" applyFill="1" applyBorder="1" applyAlignment="1">
      <alignment horizontal="center" vertical="center" wrapText="1"/>
    </xf>
    <xf numFmtId="14" fontId="86" fillId="19" borderId="290" xfId="2" applyNumberFormat="1" applyFont="1" applyFill="1" applyBorder="1" applyAlignment="1">
      <alignment horizontal="center" vertical="center" wrapText="1"/>
    </xf>
    <xf numFmtId="14" fontId="31" fillId="19" borderId="182" xfId="2" applyNumberFormat="1" applyFont="1" applyFill="1" applyBorder="1" applyAlignment="1">
      <alignment horizontal="center" vertical="center"/>
    </xf>
    <xf numFmtId="14" fontId="31" fillId="19" borderId="291" xfId="2" applyNumberFormat="1" applyFont="1" applyFill="1" applyBorder="1" applyAlignment="1">
      <alignment horizontal="center" vertical="center"/>
    </xf>
    <xf numFmtId="14" fontId="82" fillId="19" borderId="139"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82" fillId="19" borderId="223" xfId="2" applyNumberFormat="1" applyFont="1" applyFill="1" applyBorder="1" applyAlignment="1">
      <alignment horizontal="center" vertical="center"/>
    </xf>
    <xf numFmtId="0" fontId="82" fillId="19" borderId="139" xfId="2" applyFont="1" applyFill="1" applyBorder="1" applyAlignment="1">
      <alignment horizontal="center" vertical="center" wrapText="1"/>
    </xf>
    <xf numFmtId="0" fontId="82" fillId="19" borderId="140" xfId="2" applyFont="1" applyFill="1" applyBorder="1" applyAlignment="1">
      <alignment horizontal="center" vertical="center" wrapText="1"/>
    </xf>
    <xf numFmtId="0" fontId="82" fillId="19" borderId="223" xfId="2" applyFont="1" applyFill="1" applyBorder="1" applyAlignment="1">
      <alignment horizontal="center" vertical="center" wrapText="1"/>
    </xf>
    <xf numFmtId="14" fontId="82" fillId="19" borderId="71" xfId="1" applyNumberFormat="1" applyFont="1" applyFill="1" applyBorder="1" applyAlignment="1" applyProtection="1">
      <alignment horizontal="center" vertical="center" wrapText="1"/>
    </xf>
    <xf numFmtId="14" fontId="82" fillId="19" borderId="72" xfId="1" applyNumberFormat="1" applyFont="1" applyFill="1" applyBorder="1" applyAlignment="1" applyProtection="1">
      <alignment horizontal="center" vertical="center" wrapText="1"/>
    </xf>
    <xf numFmtId="14" fontId="82" fillId="19" borderId="73" xfId="1" applyNumberFormat="1" applyFont="1" applyFill="1" applyBorder="1" applyAlignment="1" applyProtection="1">
      <alignment horizontal="center" vertical="center" wrapText="1"/>
    </xf>
    <xf numFmtId="14" fontId="82" fillId="19" borderId="70" xfId="2" applyNumberFormat="1" applyFont="1" applyFill="1" applyBorder="1" applyAlignment="1">
      <alignment horizontal="center" vertical="center" wrapText="1" shrinkToFit="1"/>
    </xf>
    <xf numFmtId="14" fontId="82" fillId="19" borderId="1" xfId="2" applyNumberFormat="1" applyFont="1" applyFill="1" applyBorder="1" applyAlignment="1">
      <alignment horizontal="center" vertical="center" wrapText="1" shrinkToFit="1"/>
    </xf>
    <xf numFmtId="14" fontId="25" fillId="19" borderId="70" xfId="2" applyNumberFormat="1" applyFont="1" applyFill="1" applyBorder="1" applyAlignment="1">
      <alignment horizontal="center" vertical="center" shrinkToFit="1"/>
    </xf>
    <xf numFmtId="14" fontId="25" fillId="19" borderId="1" xfId="2" applyNumberFormat="1" applyFont="1" applyFill="1" applyBorder="1" applyAlignment="1">
      <alignment horizontal="center" vertical="center" shrinkToFit="1"/>
    </xf>
    <xf numFmtId="14" fontId="25" fillId="19" borderId="59" xfId="2" applyNumberFormat="1" applyFont="1" applyFill="1" applyBorder="1" applyAlignment="1">
      <alignment horizontal="center" vertical="center" shrinkToFit="1"/>
    </xf>
    <xf numFmtId="14" fontId="82" fillId="19" borderId="59" xfId="2" applyNumberFormat="1" applyFont="1" applyFill="1" applyBorder="1" applyAlignment="1">
      <alignment horizontal="center" vertical="center" wrapText="1" shrinkToFit="1"/>
    </xf>
    <xf numFmtId="14" fontId="163" fillId="19" borderId="267" xfId="0" applyNumberFormat="1" applyFont="1" applyFill="1" applyBorder="1" applyAlignment="1">
      <alignment horizontal="center" vertical="center" wrapText="1"/>
    </xf>
    <xf numFmtId="14" fontId="163" fillId="19" borderId="268" xfId="0" applyNumberFormat="1" applyFont="1" applyFill="1" applyBorder="1" applyAlignment="1">
      <alignment horizontal="center" vertical="center" wrapText="1"/>
    </xf>
    <xf numFmtId="14" fontId="82" fillId="19" borderId="150" xfId="1" applyNumberFormat="1" applyFont="1" applyFill="1" applyBorder="1" applyAlignment="1" applyProtection="1">
      <alignment horizontal="center" vertical="center" shrinkToFit="1"/>
    </xf>
    <xf numFmtId="14" fontId="82" fillId="19" borderId="151" xfId="1" applyNumberFormat="1" applyFont="1" applyFill="1" applyBorder="1" applyAlignment="1" applyProtection="1">
      <alignment horizontal="center" vertical="center" shrinkToFit="1"/>
    </xf>
    <xf numFmtId="14" fontId="86" fillId="19" borderId="272" xfId="2" applyNumberFormat="1" applyFont="1" applyFill="1" applyBorder="1" applyAlignment="1">
      <alignment horizontal="center" vertical="center"/>
    </xf>
    <xf numFmtId="14" fontId="86" fillId="19" borderId="273" xfId="2" applyNumberFormat="1" applyFont="1" applyFill="1" applyBorder="1" applyAlignment="1">
      <alignment horizontal="center" vertical="center"/>
    </xf>
    <xf numFmtId="14" fontId="86" fillId="19" borderId="274" xfId="2" applyNumberFormat="1" applyFont="1" applyFill="1" applyBorder="1" applyAlignment="1">
      <alignment horizontal="center" vertical="center"/>
    </xf>
    <xf numFmtId="0" fontId="87" fillId="19" borderId="286" xfId="2" applyFont="1" applyFill="1" applyBorder="1" applyAlignment="1">
      <alignment horizontal="center" vertical="center"/>
    </xf>
    <xf numFmtId="0" fontId="87" fillId="19" borderId="177" xfId="2" applyFont="1" applyFill="1" applyBorder="1" applyAlignment="1">
      <alignment horizontal="center" vertical="center"/>
    </xf>
    <xf numFmtId="0" fontId="87" fillId="19" borderId="178" xfId="2" applyFont="1" applyFill="1" applyBorder="1" applyAlignment="1">
      <alignment horizontal="center" vertical="center"/>
    </xf>
    <xf numFmtId="0" fontId="189" fillId="42" borderId="0" xfId="2" applyFont="1" applyFill="1" applyAlignment="1">
      <alignment horizontal="left" vertical="center" wrapText="1"/>
    </xf>
    <xf numFmtId="0" fontId="6" fillId="0" borderId="0" xfId="2" applyAlignment="1">
      <alignment horizontal="center" vertical="center" wrapText="1"/>
    </xf>
    <xf numFmtId="0" fontId="76" fillId="28" borderId="0" xfId="2" applyFont="1" applyFill="1" applyAlignment="1">
      <alignment horizontal="left" vertical="center" wrapText="1"/>
    </xf>
    <xf numFmtId="0" fontId="76" fillId="28" borderId="0" xfId="2" applyFont="1" applyFill="1" applyAlignment="1">
      <alignment horizontal="left" vertical="center"/>
    </xf>
    <xf numFmtId="0" fontId="1" fillId="14" borderId="129" xfId="2" applyFont="1" applyFill="1" applyBorder="1" applyAlignment="1">
      <alignment vertical="top" wrapText="1"/>
    </xf>
    <xf numFmtId="0" fontId="6" fillId="0" borderId="124" xfId="2" applyBorder="1" applyAlignment="1">
      <alignment vertical="top" wrapText="1"/>
    </xf>
    <xf numFmtId="0" fontId="6" fillId="22" borderId="126" xfId="2" applyFill="1" applyBorder="1" applyAlignment="1">
      <alignment horizontal="left" vertical="center" wrapText="1"/>
    </xf>
    <xf numFmtId="0" fontId="6" fillId="22" borderId="50" xfId="2" applyFill="1" applyBorder="1" applyAlignment="1">
      <alignment horizontal="left" vertical="center" wrapText="1"/>
    </xf>
    <xf numFmtId="0" fontId="6" fillId="22" borderId="61" xfId="2" applyFill="1" applyBorder="1" applyAlignment="1">
      <alignment horizontal="left" vertical="center" wrapText="1"/>
    </xf>
    <xf numFmtId="0" fontId="1" fillId="23" borderId="126" xfId="2" applyFont="1" applyFill="1" applyBorder="1" applyAlignment="1">
      <alignment horizontal="left" vertical="center" wrapText="1"/>
    </xf>
    <xf numFmtId="0" fontId="1" fillId="23" borderId="125" xfId="2" applyFont="1" applyFill="1" applyBorder="1" applyAlignment="1">
      <alignment horizontal="lef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1" fillId="2" borderId="127" xfId="2" applyFont="1" applyFill="1" applyBorder="1" applyAlignment="1">
      <alignment horizontal="left" vertical="top" wrapText="1"/>
    </xf>
    <xf numFmtId="0" fontId="1" fillId="2" borderId="124" xfId="2" applyFont="1" applyFill="1" applyBorder="1" applyAlignment="1">
      <alignment horizontal="left" vertical="top" wrapText="1"/>
    </xf>
    <xf numFmtId="0" fontId="1" fillId="2" borderId="127" xfId="2" applyFont="1" applyFill="1" applyBorder="1" applyAlignment="1">
      <alignment horizontal="left" vertical="center" wrapText="1"/>
    </xf>
    <xf numFmtId="0" fontId="1" fillId="2" borderId="124" xfId="2" applyFont="1" applyFill="1" applyBorder="1" applyAlignment="1">
      <alignment horizontal="left" vertical="center" wrapText="1"/>
    </xf>
    <xf numFmtId="0" fontId="6" fillId="2" borderId="188" xfId="2" applyFill="1" applyBorder="1" applyAlignment="1">
      <alignment horizontal="center" vertical="top" wrapText="1"/>
    </xf>
    <xf numFmtId="0" fontId="6" fillId="2" borderId="62" xfId="2" applyFill="1" applyBorder="1" applyAlignment="1">
      <alignment horizontal="center" vertical="top" wrapText="1"/>
    </xf>
    <xf numFmtId="0" fontId="6" fillId="2" borderId="128" xfId="2" applyFill="1" applyBorder="1" applyAlignment="1">
      <alignment horizontal="center" vertical="center" wrapText="1"/>
    </xf>
    <xf numFmtId="0" fontId="6" fillId="2" borderId="261" xfId="2" applyFill="1" applyBorder="1" applyAlignment="1">
      <alignment horizontal="center" vertical="center" wrapText="1"/>
    </xf>
    <xf numFmtId="0" fontId="66" fillId="21" borderId="295" xfId="0" applyFont="1" applyFill="1" applyBorder="1" applyAlignment="1">
      <alignment horizontal="left" vertical="center" wrapText="1"/>
    </xf>
    <xf numFmtId="0" fontId="6" fillId="21" borderId="298" xfId="1" applyFont="1" applyFill="1" applyBorder="1" applyAlignment="1" applyProtection="1">
      <alignment horizontal="left" vertical="top" wrapText="1"/>
    </xf>
    <xf numFmtId="0" fontId="6" fillId="21" borderId="299" xfId="1" applyFont="1" applyFill="1" applyBorder="1" applyAlignment="1" applyProtection="1">
      <alignment horizontal="left" vertical="top" wrapText="1"/>
    </xf>
    <xf numFmtId="0" fontId="6" fillId="21" borderId="61" xfId="1" applyFont="1" applyFill="1" applyBorder="1" applyAlignment="1" applyProtection="1">
      <alignment horizontal="left" vertical="top" wrapText="1"/>
    </xf>
    <xf numFmtId="0" fontId="6" fillId="21" borderId="62" xfId="1" applyFont="1" applyFill="1" applyBorder="1" applyAlignment="1" applyProtection="1">
      <alignment horizontal="left" vertical="top" wrapText="1"/>
    </xf>
    <xf numFmtId="0" fontId="76" fillId="5" borderId="231" xfId="2" applyFont="1" applyFill="1" applyBorder="1" applyAlignment="1">
      <alignment horizontal="center" vertical="center"/>
    </xf>
    <xf numFmtId="0" fontId="76" fillId="5" borderId="232" xfId="2" applyFont="1" applyFill="1" applyBorder="1" applyAlignment="1">
      <alignment horizontal="center" vertical="center"/>
    </xf>
    <xf numFmtId="0" fontId="76" fillId="5" borderId="233" xfId="2" applyFont="1" applyFill="1" applyBorder="1" applyAlignment="1">
      <alignment horizontal="center" vertical="center"/>
    </xf>
    <xf numFmtId="0" fontId="136" fillId="17" borderId="234" xfId="2" applyFont="1" applyFill="1" applyBorder="1" applyAlignment="1">
      <alignment horizontal="center" vertical="center" shrinkToFit="1"/>
    </xf>
    <xf numFmtId="0" fontId="136" fillId="17" borderId="217" xfId="2" applyFont="1" applyFill="1" applyBorder="1" applyAlignment="1">
      <alignment horizontal="center" vertical="center" shrinkToFit="1"/>
    </xf>
    <xf numFmtId="0" fontId="135" fillId="17" borderId="236" xfId="2" applyFont="1" applyFill="1" applyBorder="1" applyAlignment="1">
      <alignment horizontal="center" vertical="center" wrapText="1"/>
    </xf>
    <xf numFmtId="0" fontId="135" fillId="17" borderId="237" xfId="2" applyFont="1" applyFill="1" applyBorder="1" applyAlignment="1">
      <alignment horizontal="center" vertical="center" wrapText="1"/>
    </xf>
    <xf numFmtId="0" fontId="135" fillId="17" borderId="238" xfId="2" applyFont="1" applyFill="1" applyBorder="1" applyAlignment="1">
      <alignment horizontal="center" vertical="center" wrapText="1"/>
    </xf>
    <xf numFmtId="0" fontId="6" fillId="5" borderId="207" xfId="2" applyFill="1" applyBorder="1">
      <alignment vertical="center"/>
    </xf>
    <xf numFmtId="0" fontId="6" fillId="5" borderId="208" xfId="2" applyFill="1" applyBorder="1">
      <alignment vertical="center"/>
    </xf>
    <xf numFmtId="0" fontId="6" fillId="5" borderId="209" xfId="2" applyFill="1" applyBorder="1">
      <alignment vertical="center"/>
    </xf>
    <xf numFmtId="0" fontId="19" fillId="5" borderId="210" xfId="2" applyFont="1" applyFill="1" applyBorder="1" applyAlignment="1">
      <alignment horizontal="center" vertical="top" wrapText="1"/>
    </xf>
    <xf numFmtId="0" fontId="19" fillId="5" borderId="211" xfId="2" applyFont="1" applyFill="1" applyBorder="1" applyAlignment="1">
      <alignment horizontal="center" vertical="top" wrapText="1"/>
    </xf>
    <xf numFmtId="0" fontId="19" fillId="5" borderId="212" xfId="2" applyFont="1" applyFill="1" applyBorder="1" applyAlignment="1">
      <alignment horizontal="center" vertical="top" wrapText="1"/>
    </xf>
    <xf numFmtId="0" fontId="19" fillId="5" borderId="213" xfId="2" applyFont="1" applyFill="1" applyBorder="1" applyAlignment="1">
      <alignment horizontal="center" vertical="top" wrapText="1"/>
    </xf>
    <xf numFmtId="0" fontId="19" fillId="5" borderId="214" xfId="2" applyFont="1" applyFill="1" applyBorder="1" applyAlignment="1">
      <alignment horizontal="center" vertical="top" wrapText="1"/>
    </xf>
    <xf numFmtId="0" fontId="145" fillId="5" borderId="3" xfId="2" applyFont="1" applyFill="1" applyBorder="1" applyAlignment="1">
      <alignment vertical="top" wrapText="1"/>
    </xf>
    <xf numFmtId="0" fontId="6" fillId="5" borderId="0" xfId="2" applyFill="1" applyAlignment="1">
      <alignment vertical="top" wrapText="1"/>
    </xf>
    <xf numFmtId="0" fontId="6" fillId="5" borderId="4" xfId="2" applyFill="1" applyBorder="1" applyAlignment="1">
      <alignment vertical="top" wrapText="1"/>
    </xf>
    <xf numFmtId="0" fontId="88" fillId="5" borderId="3" xfId="2" applyFont="1" applyFill="1" applyBorder="1" applyAlignment="1">
      <alignment vertical="top" wrapText="1"/>
    </xf>
    <xf numFmtId="0" fontId="20" fillId="5" borderId="0" xfId="2" applyFont="1" applyFill="1" applyAlignment="1">
      <alignment vertical="top" wrapText="1"/>
    </xf>
    <xf numFmtId="0" fontId="20" fillId="5" borderId="4" xfId="2" applyFont="1" applyFill="1" applyBorder="1" applyAlignment="1">
      <alignment vertical="top" wrapText="1"/>
    </xf>
    <xf numFmtId="0" fontId="66" fillId="21" borderId="155" xfId="0" applyFont="1" applyFill="1" applyBorder="1" applyAlignment="1">
      <alignment horizontal="center" vertical="center"/>
    </xf>
    <xf numFmtId="0" fontId="66" fillId="21" borderId="63" xfId="0" applyFont="1" applyFill="1" applyBorder="1" applyAlignment="1">
      <alignment horizontal="center" vertical="center"/>
    </xf>
    <xf numFmtId="0" fontId="66" fillId="24" borderId="155" xfId="0" applyFont="1" applyFill="1" applyBorder="1" applyAlignment="1">
      <alignment horizontal="center" vertical="center"/>
    </xf>
    <xf numFmtId="0" fontId="66" fillId="24" borderId="63" xfId="0" applyFont="1" applyFill="1" applyBorder="1" applyAlignment="1">
      <alignment horizontal="center" vertical="center"/>
    </xf>
    <xf numFmtId="0" fontId="66" fillId="24" borderId="64" xfId="0" applyFont="1" applyFill="1" applyBorder="1" applyAlignment="1">
      <alignment horizontal="center" vertical="center"/>
    </xf>
    <xf numFmtId="0" fontId="66" fillId="33" borderId="156" xfId="0" applyFont="1" applyFill="1" applyBorder="1" applyAlignment="1">
      <alignment horizontal="center" vertical="center"/>
    </xf>
    <xf numFmtId="0" fontId="66" fillId="33" borderId="157" xfId="0" applyFont="1" applyFill="1" applyBorder="1" applyAlignment="1">
      <alignment horizontal="center" vertical="center"/>
    </xf>
    <xf numFmtId="0" fontId="66" fillId="21" borderId="156" xfId="0" applyFont="1" applyFill="1" applyBorder="1" applyAlignment="1">
      <alignment horizontal="center" vertical="center"/>
    </xf>
    <xf numFmtId="0" fontId="66" fillId="21" borderId="158" xfId="0" applyFont="1" applyFill="1" applyBorder="1" applyAlignment="1">
      <alignment horizontal="center" vertical="center"/>
    </xf>
    <xf numFmtId="0" fontId="66" fillId="21" borderId="159" xfId="0" applyFont="1" applyFill="1" applyBorder="1" applyAlignment="1">
      <alignment horizontal="center" vertical="center"/>
    </xf>
    <xf numFmtId="0" fontId="66" fillId="24" borderId="156" xfId="0" applyFont="1" applyFill="1" applyBorder="1" applyAlignment="1">
      <alignment horizontal="center" vertical="center"/>
    </xf>
    <xf numFmtId="0" fontId="66" fillId="24" borderId="158" xfId="0" applyFont="1" applyFill="1" applyBorder="1" applyAlignment="1">
      <alignment horizontal="center" vertical="center"/>
    </xf>
    <xf numFmtId="0" fontId="66" fillId="24" borderId="157" xfId="0" applyFont="1" applyFill="1" applyBorder="1" applyAlignment="1">
      <alignment horizontal="center" vertical="center"/>
    </xf>
    <xf numFmtId="0" fontId="23" fillId="17" borderId="0" xfId="19" applyFont="1" applyFill="1" applyAlignment="1">
      <alignment vertical="center" wrapText="1"/>
    </xf>
    <xf numFmtId="0" fontId="150" fillId="40" borderId="135" xfId="2" applyFont="1" applyFill="1" applyBorder="1" applyAlignment="1">
      <alignment horizontal="center" vertical="center" shrinkToFit="1"/>
    </xf>
    <xf numFmtId="0" fontId="150" fillId="40" borderId="136" xfId="2" applyFont="1" applyFill="1" applyBorder="1" applyAlignment="1">
      <alignment horizontal="center" vertical="center" shrinkToFit="1"/>
    </xf>
    <xf numFmtId="0" fontId="150" fillId="40" borderId="137" xfId="2" applyFont="1" applyFill="1" applyBorder="1" applyAlignment="1">
      <alignment horizontal="center" vertical="center" shrinkToFit="1"/>
    </xf>
    <xf numFmtId="0" fontId="107" fillId="35" borderId="200" xfId="2" applyFont="1" applyFill="1" applyBorder="1" applyAlignment="1">
      <alignment horizontal="center" vertical="center" wrapText="1" shrinkToFit="1"/>
    </xf>
    <xf numFmtId="0" fontId="28" fillId="35" borderId="201" xfId="2" applyFont="1" applyFill="1" applyBorder="1" applyAlignment="1">
      <alignment horizontal="center" vertical="center" shrinkToFit="1"/>
    </xf>
    <xf numFmtId="0" fontId="28" fillId="35" borderId="202" xfId="2" applyFont="1" applyFill="1" applyBorder="1" applyAlignment="1">
      <alignment horizontal="center" vertical="center" shrinkToFit="1"/>
    </xf>
    <xf numFmtId="0" fontId="142" fillId="17" borderId="203" xfId="1" applyFont="1" applyFill="1" applyBorder="1" applyAlignment="1" applyProtection="1">
      <alignment horizontal="left" vertical="top" wrapText="1"/>
    </xf>
    <xf numFmtId="0" fontId="142" fillId="17" borderId="199" xfId="1" applyFont="1" applyFill="1" applyBorder="1" applyAlignment="1" applyProtection="1">
      <alignment horizontal="left" vertical="top" wrapText="1"/>
    </xf>
    <xf numFmtId="0" fontId="142" fillId="17" borderId="204" xfId="1" applyFont="1" applyFill="1" applyBorder="1" applyAlignment="1" applyProtection="1">
      <alignment horizontal="left" vertical="top" wrapText="1"/>
    </xf>
    <xf numFmtId="0" fontId="8" fillId="17" borderId="260" xfId="1" applyFill="1" applyBorder="1" applyAlignment="1" applyProtection="1">
      <alignment horizontal="left" vertical="center" wrapText="1"/>
    </xf>
    <xf numFmtId="0" fontId="113" fillId="17" borderId="260" xfId="1" applyFont="1" applyFill="1" applyBorder="1" applyAlignment="1" applyProtection="1">
      <alignment horizontal="left" vertical="center" wrapText="1"/>
    </xf>
    <xf numFmtId="0" fontId="142" fillId="17" borderId="174" xfId="1" applyFont="1" applyFill="1" applyBorder="1" applyAlignment="1" applyProtection="1">
      <alignment horizontal="left" vertical="top" wrapText="1"/>
    </xf>
    <xf numFmtId="0" fontId="6" fillId="0" borderId="63" xfId="2" applyBorder="1" applyAlignment="1">
      <alignment horizontal="center" vertical="center"/>
    </xf>
    <xf numFmtId="0" fontId="107" fillId="35" borderId="200" xfId="2" quotePrefix="1" applyFont="1" applyFill="1" applyBorder="1" applyAlignment="1">
      <alignment horizontal="center" vertical="center" wrapText="1" shrinkToFit="1"/>
    </xf>
    <xf numFmtId="0" fontId="8" fillId="17" borderId="237" xfId="1" applyFill="1" applyBorder="1" applyAlignment="1" applyProtection="1">
      <alignment horizontal="left" vertical="center" wrapText="1"/>
    </xf>
    <xf numFmtId="0" fontId="113" fillId="17" borderId="237" xfId="1" applyFont="1" applyFill="1" applyBorder="1" applyAlignment="1" applyProtection="1">
      <alignment horizontal="left" vertical="center" wrapText="1"/>
    </xf>
    <xf numFmtId="0" fontId="142" fillId="17" borderId="300" xfId="1" applyFont="1" applyFill="1" applyBorder="1" applyAlignment="1" applyProtection="1">
      <alignment horizontal="left" vertical="top" wrapText="1"/>
    </xf>
    <xf numFmtId="0" fontId="142" fillId="17" borderId="35" xfId="1" applyFont="1" applyFill="1" applyBorder="1" applyAlignment="1" applyProtection="1">
      <alignment horizontal="left" vertical="top" wrapText="1"/>
    </xf>
    <xf numFmtId="0" fontId="142" fillId="17" borderId="301" xfId="1" applyFont="1" applyFill="1" applyBorder="1" applyAlignment="1" applyProtection="1">
      <alignment horizontal="left" vertical="top" wrapText="1"/>
    </xf>
    <xf numFmtId="0" fontId="8" fillId="17" borderId="302" xfId="1" applyFill="1" applyBorder="1" applyAlignment="1" applyProtection="1">
      <alignment horizontal="left" vertical="center" wrapText="1"/>
    </xf>
    <xf numFmtId="0" fontId="8" fillId="17" borderId="303" xfId="1" applyFill="1" applyBorder="1" applyAlignment="1" applyProtection="1">
      <alignment horizontal="left" vertical="center" wrapText="1"/>
    </xf>
    <xf numFmtId="0" fontId="8" fillId="17" borderId="304" xfId="1" applyFill="1" applyBorder="1" applyAlignment="1" applyProtection="1">
      <alignment horizontal="left" vertical="center" wrapText="1"/>
    </xf>
    <xf numFmtId="0" fontId="107" fillId="24" borderId="200" xfId="2" quotePrefix="1" applyFont="1" applyFill="1" applyBorder="1" applyAlignment="1">
      <alignment horizontal="center" vertical="center" wrapText="1" shrinkToFit="1"/>
    </xf>
    <xf numFmtId="0" fontId="28" fillId="24" borderId="201" xfId="2" applyFont="1" applyFill="1" applyBorder="1" applyAlignment="1">
      <alignment horizontal="center" vertical="center" shrinkToFit="1"/>
    </xf>
    <xf numFmtId="0" fontId="28" fillId="24" borderId="202" xfId="2" applyFont="1" applyFill="1" applyBorder="1" applyAlignment="1">
      <alignment horizontal="center" vertical="center" shrinkToFit="1"/>
    </xf>
    <xf numFmtId="0" fontId="8" fillId="17" borderId="205" xfId="1" applyFill="1" applyBorder="1" applyAlignment="1" applyProtection="1">
      <alignment horizontal="left" vertical="top" wrapText="1"/>
    </xf>
    <xf numFmtId="0" fontId="8" fillId="17" borderId="134" xfId="1" applyFill="1" applyBorder="1" applyAlignment="1" applyProtection="1">
      <alignment horizontal="left" vertical="top" wrapText="1"/>
    </xf>
    <xf numFmtId="0" fontId="8" fillId="17" borderId="206" xfId="1" applyFill="1" applyBorder="1" applyAlignment="1" applyProtection="1">
      <alignment horizontal="left" vertical="top" wrapText="1"/>
    </xf>
    <xf numFmtId="0" fontId="113" fillId="17" borderId="203" xfId="1" applyFont="1" applyFill="1" applyBorder="1" applyAlignment="1" applyProtection="1">
      <alignment horizontal="left" vertical="top" wrapText="1"/>
    </xf>
    <xf numFmtId="0" fontId="113" fillId="17" borderId="199" xfId="1" applyFont="1" applyFill="1" applyBorder="1" applyAlignment="1" applyProtection="1">
      <alignment horizontal="left" vertical="top" wrapText="1"/>
    </xf>
    <xf numFmtId="0" fontId="113" fillId="17" borderId="204" xfId="1" applyFont="1" applyFill="1" applyBorder="1" applyAlignment="1" applyProtection="1">
      <alignment horizontal="left" vertical="top" wrapText="1"/>
    </xf>
    <xf numFmtId="0" fontId="107" fillId="24" borderId="200" xfId="2" applyFont="1" applyFill="1" applyBorder="1" applyAlignment="1">
      <alignment horizontal="center" vertical="center" wrapText="1" shrinkToFit="1"/>
    </xf>
    <xf numFmtId="0" fontId="186" fillId="17" borderId="203" xfId="1" applyFont="1" applyFill="1" applyBorder="1" applyAlignment="1" applyProtection="1">
      <alignment horizontal="left" vertical="top" wrapText="1"/>
    </xf>
    <xf numFmtId="0" fontId="186" fillId="17" borderId="199" xfId="1" applyFont="1" applyFill="1" applyBorder="1" applyAlignment="1" applyProtection="1">
      <alignment horizontal="left" vertical="top" wrapText="1"/>
    </xf>
    <xf numFmtId="0" fontId="186" fillId="17" borderId="204" xfId="1" applyFont="1" applyFill="1" applyBorder="1" applyAlignment="1" applyProtection="1">
      <alignment horizontal="left" vertical="top" wrapText="1"/>
    </xf>
    <xf numFmtId="178" fontId="82" fillId="3" borderId="140" xfId="2" applyNumberFormat="1" applyFont="1" applyFill="1" applyBorder="1" applyAlignment="1">
      <alignment horizontal="center" vertical="center"/>
    </xf>
    <xf numFmtId="178" fontId="82" fillId="3" borderId="140" xfId="0" applyNumberFormat="1" applyFont="1" applyFill="1" applyBorder="1" applyAlignment="1">
      <alignment horizontal="center" vertical="center"/>
    </xf>
    <xf numFmtId="178" fontId="82" fillId="3" borderId="141" xfId="0" applyNumberFormat="1" applyFont="1" applyFill="1" applyBorder="1" applyAlignment="1">
      <alignment horizontal="center" vertical="center"/>
    </xf>
    <xf numFmtId="178" fontId="82" fillId="3" borderId="139" xfId="2" applyNumberFormat="1" applyFont="1" applyFill="1" applyBorder="1" applyAlignment="1">
      <alignment horizontal="center" vertical="center"/>
    </xf>
    <xf numFmtId="0" fontId="20" fillId="17" borderId="104" xfId="2" applyFont="1" applyFill="1" applyBorder="1" applyAlignment="1">
      <alignment horizontal="left" vertical="top" wrapText="1"/>
    </xf>
    <xf numFmtId="0" fontId="20" fillId="17" borderId="100" xfId="2" applyFont="1" applyFill="1" applyBorder="1" applyAlignment="1">
      <alignment horizontal="left" vertical="top" wrapText="1"/>
    </xf>
    <xf numFmtId="0" fontId="20" fillId="17" borderId="101" xfId="2" applyFont="1" applyFill="1" applyBorder="1" applyAlignment="1">
      <alignment horizontal="left" vertical="top" wrapText="1"/>
    </xf>
    <xf numFmtId="0" fontId="88" fillId="17" borderId="254" xfId="17" applyFont="1" applyFill="1" applyBorder="1" applyAlignment="1">
      <alignment horizontal="left" vertical="top" wrapText="1"/>
    </xf>
    <xf numFmtId="0" fontId="66" fillId="17" borderId="255" xfId="0" applyFont="1" applyFill="1" applyBorder="1" applyAlignment="1">
      <alignment horizontal="center" vertical="center" wrapText="1"/>
    </xf>
    <xf numFmtId="14" fontId="93" fillId="17" borderId="253" xfId="17" applyNumberFormat="1" applyFont="1" applyFill="1" applyBorder="1" applyAlignment="1">
      <alignment horizontal="center" vertical="center" wrapText="1"/>
    </xf>
  </cellXfs>
  <cellStyles count="26">
    <cellStyle name="Hyperlink" xfId="25" xr:uid="{00000000-000B-0000-0000-000008000000}"/>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95F963"/>
      <color rgb="FFFFA3C2"/>
      <color rgb="FF6EF729"/>
      <color rgb="FFC8FCAE"/>
      <color rgb="FF3399FF"/>
      <color rgb="FFFFF5D5"/>
      <color rgb="FFFFFFCC"/>
      <color rgb="FF379B4F"/>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'46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'46　感染症統計'!$B$7:$M$7</c:f>
              <c:numCache>
                <c:formatCode>General</c:formatCode>
                <c:ptCount val="12"/>
                <c:pt idx="0">
                  <c:v>142</c:v>
                </c:pt>
                <c:pt idx="1">
                  <c:v>95</c:v>
                </c:pt>
                <c:pt idx="2">
                  <c:v>86</c:v>
                </c:pt>
                <c:pt idx="3">
                  <c:v>111</c:v>
                </c:pt>
                <c:pt idx="4">
                  <c:v>217</c:v>
                </c:pt>
                <c:pt idx="5">
                  <c:v>308</c:v>
                </c:pt>
                <c:pt idx="6">
                  <c:v>838</c:v>
                </c:pt>
                <c:pt idx="7">
                  <c:v>716</c:v>
                </c:pt>
                <c:pt idx="8">
                  <c:v>645</c:v>
                </c:pt>
                <c:pt idx="9">
                  <c:v>641</c:v>
                </c:pt>
                <c:pt idx="10">
                  <c:v>148</c:v>
                </c:pt>
              </c:numCache>
            </c:numRef>
          </c:val>
          <c:smooth val="0"/>
          <c:extLst>
            <c:ext xmlns:c16="http://schemas.microsoft.com/office/drawing/2014/chart" uri="{C3380CC4-5D6E-409C-BE32-E72D297353CC}">
              <c16:uniqueId val="{00000000-258B-4D78-9FAF-C894CF0226E0}"/>
            </c:ext>
          </c:extLst>
        </c:ser>
        <c:ser>
          <c:idx val="6"/>
          <c:order val="1"/>
          <c:tx>
            <c:strRef>
              <c:f>'46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'46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'46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'46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'46　感染症統計'!$A$10</c:f>
              <c:strCache>
                <c:ptCount val="1"/>
                <c:pt idx="0">
                  <c:v>2022年</c:v>
                </c:pt>
              </c:strCache>
            </c:strRef>
          </c:tx>
          <c:spPr>
            <a:ln w="28575" cap="rnd">
              <a:solidFill>
                <a:schemeClr val="accent2"/>
              </a:solidFill>
              <a:round/>
            </a:ln>
            <a:effectLst/>
          </c:spPr>
          <c:marker>
            <c:symbol val="none"/>
          </c:marker>
          <c:val>
            <c:numRef>
              <c:f>'46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'46　感染症統計'!$A$11</c:f>
              <c:strCache>
                <c:ptCount val="1"/>
                <c:pt idx="0">
                  <c:v>2021年</c:v>
                </c:pt>
              </c:strCache>
            </c:strRef>
          </c:tx>
          <c:spPr>
            <a:ln w="28575" cap="rnd">
              <a:solidFill>
                <a:schemeClr val="accent3"/>
              </a:solidFill>
              <a:round/>
            </a:ln>
            <a:effectLst/>
          </c:spPr>
          <c:marker>
            <c:symbol val="none"/>
          </c:marker>
          <c:val>
            <c:numRef>
              <c:f>'46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'46　感染症統計'!$A$12</c:f>
              <c:strCache>
                <c:ptCount val="1"/>
                <c:pt idx="0">
                  <c:v>2020年</c:v>
                </c:pt>
              </c:strCache>
            </c:strRef>
          </c:tx>
          <c:spPr>
            <a:ln w="28575" cap="rnd">
              <a:solidFill>
                <a:schemeClr val="accent6"/>
              </a:solidFill>
              <a:round/>
            </a:ln>
            <a:effectLst/>
          </c:spPr>
          <c:marker>
            <c:symbol val="none"/>
          </c:marker>
          <c:val>
            <c:numRef>
              <c:f>'46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'46　感染症統計'!$P$7</c:f>
              <c:strCache>
                <c:ptCount val="1"/>
                <c:pt idx="0">
                  <c:v>2025年</c:v>
                </c:pt>
              </c:strCache>
            </c:strRef>
          </c:tx>
          <c:spPr>
            <a:ln w="38100" cap="rnd">
              <a:solidFill>
                <a:srgbClr val="FF0000"/>
              </a:solidFill>
              <a:round/>
            </a:ln>
            <a:effectLst/>
          </c:spPr>
          <c:marker>
            <c:symbol val="none"/>
          </c:marker>
          <c:val>
            <c:numRef>
              <c:f>'46　感染症統計'!$Q$7:$AB$7</c:f>
              <c:numCache>
                <c:formatCode>#,##0_ </c:formatCode>
                <c:ptCount val="12"/>
                <c:pt idx="0">
                  <c:v>2</c:v>
                </c:pt>
                <c:pt idx="1">
                  <c:v>4</c:v>
                </c:pt>
                <c:pt idx="2">
                  <c:v>6</c:v>
                </c:pt>
                <c:pt idx="3">
                  <c:v>4</c:v>
                </c:pt>
                <c:pt idx="4">
                  <c:v>8</c:v>
                </c:pt>
                <c:pt idx="5">
                  <c:v>0</c:v>
                </c:pt>
                <c:pt idx="6">
                  <c:v>5</c:v>
                </c:pt>
                <c:pt idx="7">
                  <c:v>7</c:v>
                </c:pt>
                <c:pt idx="8">
                  <c:v>5</c:v>
                </c:pt>
                <c:pt idx="9">
                  <c:v>8</c:v>
                </c:pt>
                <c:pt idx="10">
                  <c:v>1</c:v>
                </c:pt>
              </c:numCache>
            </c:numRef>
          </c:val>
          <c:smooth val="0"/>
          <c:extLst>
            <c:ext xmlns:c16="http://schemas.microsoft.com/office/drawing/2014/chart" uri="{C3380CC4-5D6E-409C-BE32-E72D297353CC}">
              <c16:uniqueId val="{00000000-1B18-4E7B-939D-82A450FC20BD}"/>
            </c:ext>
          </c:extLst>
        </c:ser>
        <c:ser>
          <c:idx val="0"/>
          <c:order val="1"/>
          <c:tx>
            <c:strRef>
              <c:f>'46　感染症統計'!$P$8</c:f>
              <c:strCache>
                <c:ptCount val="1"/>
                <c:pt idx="0">
                  <c:v>2024年</c:v>
                </c:pt>
              </c:strCache>
            </c:strRef>
          </c:tx>
          <c:spPr>
            <a:ln w="19050" cap="rnd">
              <a:solidFill>
                <a:srgbClr val="00B050"/>
              </a:solidFill>
              <a:round/>
            </a:ln>
            <a:effectLst/>
          </c:spPr>
          <c:marker>
            <c:symbol val="none"/>
          </c:marker>
          <c:val>
            <c:numRef>
              <c:f>'46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'46　感染症統計'!$P$9</c:f>
              <c:strCache>
                <c:ptCount val="1"/>
                <c:pt idx="0">
                  <c:v>2023年</c:v>
                </c:pt>
              </c:strCache>
            </c:strRef>
          </c:tx>
          <c:spPr>
            <a:ln w="28575" cap="rnd">
              <a:solidFill>
                <a:schemeClr val="accent2"/>
              </a:solidFill>
              <a:round/>
            </a:ln>
            <a:effectLst/>
          </c:spPr>
          <c:marker>
            <c:symbol val="none"/>
          </c:marker>
          <c:val>
            <c:numRef>
              <c:f>'46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'46　感染症統計'!$P$10</c:f>
              <c:strCache>
                <c:ptCount val="1"/>
                <c:pt idx="0">
                  <c:v>2022年</c:v>
                </c:pt>
              </c:strCache>
            </c:strRef>
          </c:tx>
          <c:spPr>
            <a:ln w="28575" cap="rnd">
              <a:solidFill>
                <a:schemeClr val="accent3"/>
              </a:solidFill>
              <a:round/>
            </a:ln>
            <a:effectLst/>
          </c:spPr>
          <c:marker>
            <c:symbol val="none"/>
          </c:marker>
          <c:val>
            <c:numRef>
              <c:f>'46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'46　感染症統計'!$P$11</c:f>
              <c:strCache>
                <c:ptCount val="1"/>
                <c:pt idx="0">
                  <c:v>2021年</c:v>
                </c:pt>
              </c:strCache>
            </c:strRef>
          </c:tx>
          <c:spPr>
            <a:ln w="28575" cap="rnd">
              <a:solidFill>
                <a:schemeClr val="accent4"/>
              </a:solidFill>
              <a:round/>
            </a:ln>
            <a:effectLst/>
          </c:spPr>
          <c:marker>
            <c:symbol val="none"/>
          </c:marker>
          <c:val>
            <c:numRef>
              <c:f>'46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'46　感染症統計'!$P$12</c:f>
              <c:strCache>
                <c:ptCount val="1"/>
                <c:pt idx="0">
                  <c:v>2020年</c:v>
                </c:pt>
              </c:strCache>
            </c:strRef>
          </c:tx>
          <c:spPr>
            <a:ln w="28575" cap="rnd">
              <a:solidFill>
                <a:schemeClr val="accent6"/>
              </a:solidFill>
              <a:round/>
            </a:ln>
            <a:effectLst/>
          </c:spPr>
          <c:marker>
            <c:symbol val="none"/>
          </c:marker>
          <c:val>
            <c:numRef>
              <c:f>'46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3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gif"/></Relationships>
</file>

<file path=xl/drawings/_rels/drawing3.xml.rels><?xml version="1.0" encoding="UTF-8" standalone="yes"?>
<Relationships xmlns="http://schemas.openxmlformats.org/package/2006/relationships"><Relationship Id="rId1" Type="http://schemas.openxmlformats.org/officeDocument/2006/relationships/image" Target="../media/image4.gif"/></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13</xdr:col>
      <xdr:colOff>152400</xdr:colOff>
      <xdr:row>18</xdr:row>
      <xdr:rowOff>7620</xdr:rowOff>
    </xdr:to>
    <xdr:pic>
      <xdr:nvPicPr>
        <xdr:cNvPr id="6" name="図 5" descr="感染性胃腸炎患者報告数　直近5シーズン">
          <a:extLst>
            <a:ext uri="{FF2B5EF4-FFF2-40B4-BE49-F238E27FC236}">
              <a16:creationId xmlns:a16="http://schemas.microsoft.com/office/drawing/2014/main" id="{9DE0241B-1DA0-BB7D-28C5-AE3F2ACA8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3920" y="990600"/>
          <a:ext cx="744474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381000</xdr:colOff>
      <xdr:row>7</xdr:row>
      <xdr:rowOff>129540</xdr:rowOff>
    </xdr:from>
    <xdr:to>
      <xdr:col>13</xdr:col>
      <xdr:colOff>361818</xdr:colOff>
      <xdr:row>16</xdr:row>
      <xdr:rowOff>29078</xdr:rowOff>
    </xdr:to>
    <xdr:pic>
      <xdr:nvPicPr>
        <xdr:cNvPr id="115" name="図 114">
          <a:extLst>
            <a:ext uri="{FF2B5EF4-FFF2-40B4-BE49-F238E27FC236}">
              <a16:creationId xmlns:a16="http://schemas.microsoft.com/office/drawing/2014/main" id="{A4498515-AA3C-051E-F18D-E3E7BFE787A9}"/>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19000"/>
                  </a14:imgEffect>
                </a14:imgLayer>
              </a14:imgProps>
            </a:ext>
          </a:extLst>
        </a:blip>
        <a:stretch>
          <a:fillRect/>
        </a:stretch>
      </xdr:blipFill>
      <xdr:spPr>
        <a:xfrm>
          <a:off x="5074920" y="1623060"/>
          <a:ext cx="7273158" cy="1408298"/>
        </a:xfrm>
        <a:prstGeom prst="rect">
          <a:avLst/>
        </a:prstGeom>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2</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3.98</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876300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170536" y="1030722"/>
          <a:ext cx="2770004" cy="676158"/>
        </a:xfrm>
        <a:prstGeom prst="borderCallout2">
          <a:avLst>
            <a:gd name="adj1" fmla="val 49518"/>
            <a:gd name="adj2" fmla="val 427"/>
            <a:gd name="adj3" fmla="val 83940"/>
            <a:gd name="adj4" fmla="val -77296"/>
            <a:gd name="adj5" fmla="val 225776"/>
            <a:gd name="adj6" fmla="val -89121"/>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300" b="1" i="0" u="none" strike="noStrike" baseline="0">
              <a:solidFill>
                <a:srgbClr val="FF0000"/>
              </a:solidFill>
              <a:latin typeface="ＭＳ Ｐゴシック"/>
              <a:ea typeface="ＭＳ Ｐゴシック"/>
            </a:rPr>
            <a:t>今週ですが、それでも</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0</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7</xdr:col>
      <xdr:colOff>1807361</xdr:colOff>
      <xdr:row>12</xdr:row>
      <xdr:rowOff>104883</xdr:rowOff>
    </xdr:from>
    <xdr:to>
      <xdr:col>8</xdr:col>
      <xdr:colOff>297180</xdr:colOff>
      <xdr:row>14</xdr:row>
      <xdr:rowOff>60088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6501281" y="2436603"/>
          <a:ext cx="318619" cy="290485"/>
        </a:xfrm>
        <a:prstGeom prst="ellipse">
          <a:avLst/>
        </a:prstGeom>
        <a:noFill/>
        <a:ln w="25400" algn="ctr">
          <a:solidFill>
            <a:srgbClr val="00B050"/>
          </a:solidFill>
          <a:round/>
          <a:headEnd/>
          <a:tailEnd/>
        </a:ln>
      </xdr:spPr>
      <xdr:txBody>
        <a:bodyPr/>
        <a:lstStyle/>
        <a:p>
          <a:endParaRPr lang="ja-JP" altLang="en-US"/>
        </a:p>
      </xdr:txBody>
    </xdr:sp>
    <xdr:clientData/>
  </xdr:twoCellAnchor>
  <xdr:twoCellAnchor editAs="oneCell">
    <xdr:from>
      <xdr:col>4</xdr:col>
      <xdr:colOff>721898</xdr:colOff>
      <xdr:row>2</xdr:row>
      <xdr:rowOff>0</xdr:rowOff>
    </xdr:from>
    <xdr:to>
      <xdr:col>6</xdr:col>
      <xdr:colOff>678180</xdr:colOff>
      <xdr:row>16</xdr:row>
      <xdr:rowOff>45720</xdr:rowOff>
    </xdr:to>
    <xdr:pic>
      <xdr:nvPicPr>
        <xdr:cNvPr id="7" name="図 6">
          <a:extLst>
            <a:ext uri="{FF2B5EF4-FFF2-40B4-BE49-F238E27FC236}">
              <a16:creationId xmlns:a16="http://schemas.microsoft.com/office/drawing/2014/main" id="{A2BA5B79-6D47-3B1E-981E-EE6FDBA8BEEE}"/>
            </a:ext>
          </a:extLst>
        </xdr:cNvPr>
        <xdr:cNvPicPr>
          <a:picLocks noChangeAspect="1"/>
        </xdr:cNvPicPr>
      </xdr:nvPicPr>
      <xdr:blipFill>
        <a:blip xmlns:r="http://schemas.openxmlformats.org/officeDocument/2006/relationships" r:embed="rId5"/>
        <a:stretch>
          <a:fillRect/>
        </a:stretch>
      </xdr:blipFill>
      <xdr:spPr>
        <a:xfrm>
          <a:off x="2924078" y="548640"/>
          <a:ext cx="1754602" cy="2499360"/>
        </a:xfrm>
        <a:prstGeom prst="rect">
          <a:avLst/>
        </a:prstGeom>
      </xdr:spPr>
    </xdr:pic>
    <xdr:clientData/>
  </xdr:twoCellAnchor>
  <xdr:twoCellAnchor editAs="oneCell">
    <xdr:from>
      <xdr:col>0</xdr:col>
      <xdr:colOff>0</xdr:colOff>
      <xdr:row>2</xdr:row>
      <xdr:rowOff>1</xdr:rowOff>
    </xdr:from>
    <xdr:to>
      <xdr:col>2</xdr:col>
      <xdr:colOff>252871</xdr:colOff>
      <xdr:row>16</xdr:row>
      <xdr:rowOff>0</xdr:rowOff>
    </xdr:to>
    <xdr:pic>
      <xdr:nvPicPr>
        <xdr:cNvPr id="3" name="図 2">
          <a:extLst>
            <a:ext uri="{FF2B5EF4-FFF2-40B4-BE49-F238E27FC236}">
              <a16:creationId xmlns:a16="http://schemas.microsoft.com/office/drawing/2014/main" id="{F28DD7DF-F32E-F1E3-1BCC-260580217426}"/>
            </a:ext>
          </a:extLst>
        </xdr:cNvPr>
        <xdr:cNvPicPr>
          <a:picLocks noChangeAspect="1"/>
        </xdr:cNvPicPr>
      </xdr:nvPicPr>
      <xdr:blipFill>
        <a:blip xmlns:r="http://schemas.openxmlformats.org/officeDocument/2006/relationships" r:embed="rId6"/>
        <a:stretch>
          <a:fillRect/>
        </a:stretch>
      </xdr:blipFill>
      <xdr:spPr>
        <a:xfrm>
          <a:off x="0" y="548641"/>
          <a:ext cx="1723531" cy="2453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45720</xdr:colOff>
      <xdr:row>2</xdr:row>
      <xdr:rowOff>7620</xdr:rowOff>
    </xdr:to>
    <xdr:pic>
      <xdr:nvPicPr>
        <xdr:cNvPr id="2" name="図 1">
          <a:extLst>
            <a:ext uri="{FF2B5EF4-FFF2-40B4-BE49-F238E27FC236}">
              <a16:creationId xmlns:a16="http://schemas.microsoft.com/office/drawing/2014/main" id="{F40C0C44-DA84-58EA-CFD3-E5DB6CB41C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24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45720</xdr:colOff>
      <xdr:row>4</xdr:row>
      <xdr:rowOff>7620</xdr:rowOff>
    </xdr:to>
    <xdr:pic>
      <xdr:nvPicPr>
        <xdr:cNvPr id="3" name="図 2">
          <a:extLst>
            <a:ext uri="{FF2B5EF4-FFF2-40B4-BE49-F238E27FC236}">
              <a16:creationId xmlns:a16="http://schemas.microsoft.com/office/drawing/2014/main" id="{4D80568A-F5E6-270B-C687-E3F3618F73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4488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45720</xdr:colOff>
      <xdr:row>10</xdr:row>
      <xdr:rowOff>7620</xdr:rowOff>
    </xdr:to>
    <xdr:pic>
      <xdr:nvPicPr>
        <xdr:cNvPr id="4" name="図 3">
          <a:extLst>
            <a:ext uri="{FF2B5EF4-FFF2-40B4-BE49-F238E27FC236}">
              <a16:creationId xmlns:a16="http://schemas.microsoft.com/office/drawing/2014/main" id="{00078E4F-4B83-AB82-5B5B-263F43C27B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984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45720</xdr:colOff>
      <xdr:row>17</xdr:row>
      <xdr:rowOff>7620</xdr:rowOff>
    </xdr:to>
    <xdr:pic>
      <xdr:nvPicPr>
        <xdr:cNvPr id="5" name="図 4">
          <a:extLst>
            <a:ext uri="{FF2B5EF4-FFF2-40B4-BE49-F238E27FC236}">
              <a16:creationId xmlns:a16="http://schemas.microsoft.com/office/drawing/2014/main" id="{4220653F-C229-EEDC-6443-F526DE2D1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8818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45720</xdr:colOff>
      <xdr:row>27</xdr:row>
      <xdr:rowOff>7620</xdr:rowOff>
    </xdr:to>
    <xdr:pic>
      <xdr:nvPicPr>
        <xdr:cNvPr id="6" name="図 5">
          <a:extLst>
            <a:ext uri="{FF2B5EF4-FFF2-40B4-BE49-F238E27FC236}">
              <a16:creationId xmlns:a16="http://schemas.microsoft.com/office/drawing/2014/main" id="{03CA17FF-5BDB-50D5-02FE-301DE4D45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866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45720</xdr:colOff>
      <xdr:row>33</xdr:row>
      <xdr:rowOff>7620</xdr:rowOff>
    </xdr:to>
    <xdr:pic>
      <xdr:nvPicPr>
        <xdr:cNvPr id="7" name="図 6">
          <a:extLst>
            <a:ext uri="{FF2B5EF4-FFF2-40B4-BE49-F238E27FC236}">
              <a16:creationId xmlns:a16="http://schemas.microsoft.com/office/drawing/2014/main" id="{CD688E80-F28C-63CD-EBB8-D40509AFE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40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45720</xdr:colOff>
      <xdr:row>38</xdr:row>
      <xdr:rowOff>7620</xdr:rowOff>
    </xdr:to>
    <xdr:pic>
      <xdr:nvPicPr>
        <xdr:cNvPr id="8" name="図 7">
          <a:extLst>
            <a:ext uri="{FF2B5EF4-FFF2-40B4-BE49-F238E27FC236}">
              <a16:creationId xmlns:a16="http://schemas.microsoft.com/office/drawing/2014/main" id="{6872E3BA-A2E1-F7AD-E042-6D7E63A29F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15746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45720</xdr:colOff>
      <xdr:row>42</xdr:row>
      <xdr:rowOff>7620</xdr:rowOff>
    </xdr:to>
    <xdr:pic>
      <xdr:nvPicPr>
        <xdr:cNvPr id="9" name="図 8">
          <a:extLst>
            <a:ext uri="{FF2B5EF4-FFF2-40B4-BE49-F238E27FC236}">
              <a16:creationId xmlns:a16="http://schemas.microsoft.com/office/drawing/2014/main" id="{D3BF8839-06EF-DDCE-BFE7-FF5112EA82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33856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441159</xdr:colOff>
      <xdr:row>9</xdr:row>
      <xdr:rowOff>129941</xdr:rowOff>
    </xdr:from>
    <xdr:to>
      <xdr:col>7</xdr:col>
      <xdr:colOff>588745</xdr:colOff>
      <xdr:row>12</xdr:row>
      <xdr:rowOff>91840</xdr:rowOff>
    </xdr:to>
    <xdr:sp macro="" textlink="">
      <xdr:nvSpPr>
        <xdr:cNvPr id="2" name="右矢印 1">
          <a:extLst>
            <a:ext uri="{FF2B5EF4-FFF2-40B4-BE49-F238E27FC236}">
              <a16:creationId xmlns:a16="http://schemas.microsoft.com/office/drawing/2014/main" id="{07D3BBDE-D313-4773-A37E-4D853206D4DA}"/>
            </a:ext>
          </a:extLst>
        </xdr:cNvPr>
        <xdr:cNvSpPr/>
      </xdr:nvSpPr>
      <xdr:spPr>
        <a:xfrm>
          <a:off x="3580599" y="3330341"/>
          <a:ext cx="764806" cy="7848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12</xdr:col>
      <xdr:colOff>1169934</xdr:colOff>
      <xdr:row>19</xdr:row>
      <xdr:rowOff>3809</xdr:rowOff>
    </xdr:from>
    <xdr:to>
      <xdr:col>12</xdr:col>
      <xdr:colOff>2259364</xdr:colOff>
      <xdr:row>23</xdr:row>
      <xdr:rowOff>30480</xdr:rowOff>
    </xdr:to>
    <xdr:pic>
      <xdr:nvPicPr>
        <xdr:cNvPr id="3" name="図 2">
          <a:extLst>
            <a:ext uri="{FF2B5EF4-FFF2-40B4-BE49-F238E27FC236}">
              <a16:creationId xmlns:a16="http://schemas.microsoft.com/office/drawing/2014/main" id="{BFB5801D-8371-4CAA-B4D1-A4D74FDB463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593594" y="5711189"/>
          <a:ext cx="1089430" cy="1611631"/>
        </a:xfrm>
        <a:prstGeom prst="rect">
          <a:avLst/>
        </a:prstGeom>
      </xdr:spPr>
    </xdr:pic>
    <xdr:clientData/>
  </xdr:twoCellAnchor>
  <xdr:twoCellAnchor>
    <xdr:from>
      <xdr:col>1</xdr:col>
      <xdr:colOff>64169</xdr:colOff>
      <xdr:row>5</xdr:row>
      <xdr:rowOff>72189</xdr:rowOff>
    </xdr:from>
    <xdr:to>
      <xdr:col>6</xdr:col>
      <xdr:colOff>328863</xdr:colOff>
      <xdr:row>12</xdr:row>
      <xdr:rowOff>96252</xdr:rowOff>
    </xdr:to>
    <xdr:pic>
      <xdr:nvPicPr>
        <xdr:cNvPr id="4" name="図 3">
          <a:extLst>
            <a:ext uri="{FF2B5EF4-FFF2-40B4-BE49-F238E27FC236}">
              <a16:creationId xmlns:a16="http://schemas.microsoft.com/office/drawing/2014/main" id="{A68A2A80-2731-4AE6-9843-4F6E20FB13D9}"/>
            </a:ext>
          </a:extLst>
        </xdr:cNvPr>
        <xdr:cNvPicPr>
          <a:picLocks noChangeAspect="1"/>
        </xdr:cNvPicPr>
      </xdr:nvPicPr>
      <xdr:blipFill>
        <a:blip xmlns:r="http://schemas.openxmlformats.org/officeDocument/2006/relationships" r:embed="rId2"/>
        <a:stretch>
          <a:fillRect/>
        </a:stretch>
      </xdr:blipFill>
      <xdr:spPr>
        <a:xfrm>
          <a:off x="399449" y="2281989"/>
          <a:ext cx="3068854" cy="1837623"/>
        </a:xfrm>
        <a:prstGeom prst="rect">
          <a:avLst/>
        </a:prstGeom>
      </xdr:spPr>
    </xdr:pic>
    <xdr:clientData/>
  </xdr:twoCellAnchor>
  <xdr:twoCellAnchor>
    <xdr:from>
      <xdr:col>1</xdr:col>
      <xdr:colOff>40105</xdr:colOff>
      <xdr:row>11</xdr:row>
      <xdr:rowOff>240632</xdr:rowOff>
    </xdr:from>
    <xdr:to>
      <xdr:col>6</xdr:col>
      <xdr:colOff>327737</xdr:colOff>
      <xdr:row>16</xdr:row>
      <xdr:rowOff>48127</xdr:rowOff>
    </xdr:to>
    <xdr:pic>
      <xdr:nvPicPr>
        <xdr:cNvPr id="5" name="図 4">
          <a:extLst>
            <a:ext uri="{FF2B5EF4-FFF2-40B4-BE49-F238E27FC236}">
              <a16:creationId xmlns:a16="http://schemas.microsoft.com/office/drawing/2014/main" id="{DAD08CA9-EF4B-4693-B693-3E474214E758}"/>
            </a:ext>
          </a:extLst>
        </xdr:cNvPr>
        <xdr:cNvPicPr>
          <a:picLocks noChangeAspect="1"/>
        </xdr:cNvPicPr>
      </xdr:nvPicPr>
      <xdr:blipFill>
        <a:blip xmlns:r="http://schemas.openxmlformats.org/officeDocument/2006/relationships" r:embed="rId3"/>
        <a:stretch>
          <a:fillRect/>
        </a:stretch>
      </xdr:blipFill>
      <xdr:spPr>
        <a:xfrm>
          <a:off x="375385" y="3989672"/>
          <a:ext cx="3091792" cy="1179095"/>
        </a:xfrm>
        <a:prstGeom prst="rect">
          <a:avLst/>
        </a:prstGeom>
      </xdr:spPr>
    </xdr:pic>
    <xdr:clientData/>
  </xdr:twoCellAnchor>
  <xdr:twoCellAnchor>
    <xdr:from>
      <xdr:col>0</xdr:col>
      <xdr:colOff>336883</xdr:colOff>
      <xdr:row>15</xdr:row>
      <xdr:rowOff>252263</xdr:rowOff>
    </xdr:from>
    <xdr:to>
      <xdr:col>6</xdr:col>
      <xdr:colOff>376989</xdr:colOff>
      <xdr:row>16</xdr:row>
      <xdr:rowOff>272716</xdr:rowOff>
    </xdr:to>
    <xdr:sp macro="" textlink="">
      <xdr:nvSpPr>
        <xdr:cNvPr id="6" name="テキスト ボックス 5">
          <a:extLst>
            <a:ext uri="{FF2B5EF4-FFF2-40B4-BE49-F238E27FC236}">
              <a16:creationId xmlns:a16="http://schemas.microsoft.com/office/drawing/2014/main" id="{F0A0ED86-25F5-4117-AAAA-B05E1CA863B9}"/>
            </a:ext>
          </a:extLst>
        </xdr:cNvPr>
        <xdr:cNvSpPr txBox="1"/>
      </xdr:nvSpPr>
      <xdr:spPr>
        <a:xfrm>
          <a:off x="336883" y="5098583"/>
          <a:ext cx="3179546" cy="29477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加熱温度、冷却温度と時間　時間内提供</a:t>
          </a:r>
        </a:p>
      </xdr:txBody>
    </xdr:sp>
    <xdr:clientData/>
  </xdr:twoCellAnchor>
  <xdr:twoCellAnchor>
    <xdr:from>
      <xdr:col>1</xdr:col>
      <xdr:colOff>32084</xdr:colOff>
      <xdr:row>5</xdr:row>
      <xdr:rowOff>53341</xdr:rowOff>
    </xdr:from>
    <xdr:to>
      <xdr:col>6</xdr:col>
      <xdr:colOff>352927</xdr:colOff>
      <xdr:row>15</xdr:row>
      <xdr:rowOff>256675</xdr:rowOff>
    </xdr:to>
    <xdr:sp macro="" textlink="">
      <xdr:nvSpPr>
        <xdr:cNvPr id="7" name="正方形/長方形 6">
          <a:extLst>
            <a:ext uri="{FF2B5EF4-FFF2-40B4-BE49-F238E27FC236}">
              <a16:creationId xmlns:a16="http://schemas.microsoft.com/office/drawing/2014/main" id="{379EE13A-6DCC-4625-A540-E781E535EABB}"/>
            </a:ext>
          </a:extLst>
        </xdr:cNvPr>
        <xdr:cNvSpPr/>
      </xdr:nvSpPr>
      <xdr:spPr>
        <a:xfrm>
          <a:off x="367364" y="2263141"/>
          <a:ext cx="3125003" cy="2839854"/>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1</xdr:rowOff>
    </xdr:from>
    <xdr:to>
      <xdr:col>2</xdr:col>
      <xdr:colOff>4127500</xdr:colOff>
      <xdr:row>33</xdr:row>
      <xdr:rowOff>137963</xdr:rowOff>
    </xdr:to>
    <xdr:pic>
      <xdr:nvPicPr>
        <xdr:cNvPr id="4" name="図 3">
          <a:extLst>
            <a:ext uri="{FF2B5EF4-FFF2-40B4-BE49-F238E27FC236}">
              <a16:creationId xmlns:a16="http://schemas.microsoft.com/office/drawing/2014/main" id="{AAF2E8CB-5A61-D63E-ACCE-42B6264C2128}"/>
            </a:ext>
          </a:extLst>
        </xdr:cNvPr>
        <xdr:cNvPicPr>
          <a:picLocks noChangeAspect="1"/>
        </xdr:cNvPicPr>
      </xdr:nvPicPr>
      <xdr:blipFill>
        <a:blip xmlns:r="http://schemas.openxmlformats.org/officeDocument/2006/relationships" r:embed="rId2"/>
        <a:stretch>
          <a:fillRect/>
        </a:stretch>
      </xdr:blipFill>
      <xdr:spPr>
        <a:xfrm>
          <a:off x="2111375" y="7834314"/>
          <a:ext cx="4127500" cy="32732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203200</xdr:colOff>
      <xdr:row>7</xdr:row>
      <xdr:rowOff>0</xdr:rowOff>
    </xdr:from>
    <xdr:to>
      <xdr:col>26</xdr:col>
      <xdr:colOff>211667</xdr:colOff>
      <xdr:row>23</xdr:row>
      <xdr:rowOff>143933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8890000" y="1540933"/>
          <a:ext cx="3733800" cy="16510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108857</xdr:colOff>
      <xdr:row>6</xdr:row>
      <xdr:rowOff>237067</xdr:rowOff>
    </xdr:from>
    <xdr:to>
      <xdr:col>11</xdr:col>
      <xdr:colOff>220133</xdr:colOff>
      <xdr:row>24</xdr:row>
      <xdr:rowOff>7776</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2081590" y="1524000"/>
          <a:ext cx="3370943" cy="1709576"/>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77056</xdr:colOff>
      <xdr:row>25</xdr:row>
      <xdr:rowOff>17124</xdr:rowOff>
    </xdr:from>
    <xdr:to>
      <xdr:col>11</xdr:col>
      <xdr:colOff>211667</xdr:colOff>
      <xdr:row>42</xdr:row>
      <xdr:rowOff>59266</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49789" y="3666257"/>
          <a:ext cx="3394278" cy="3005476"/>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358588</xdr:colOff>
      <xdr:row>25</xdr:row>
      <xdr:rowOff>22412</xdr:rowOff>
    </xdr:from>
    <xdr:to>
      <xdr:col>25</xdr:col>
      <xdr:colOff>93133</xdr:colOff>
      <xdr:row>45</xdr:row>
      <xdr:rowOff>8466</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45388" y="3671545"/>
          <a:ext cx="2994212" cy="3457388"/>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48</xdr:row>
      <xdr:rowOff>242453</xdr:rowOff>
    </xdr:from>
    <xdr:to>
      <xdr:col>2</xdr:col>
      <xdr:colOff>4225646</xdr:colOff>
      <xdr:row>50</xdr:row>
      <xdr:rowOff>263236</xdr:rowOff>
    </xdr:to>
    <xdr:pic>
      <xdr:nvPicPr>
        <xdr:cNvPr id="2" name="図 1">
          <a:extLst>
            <a:ext uri="{FF2B5EF4-FFF2-40B4-BE49-F238E27FC236}">
              <a16:creationId xmlns:a16="http://schemas.microsoft.com/office/drawing/2014/main" id="{5AC2B62F-24D4-1571-6F27-A5454C5761B5}"/>
            </a:ext>
          </a:extLst>
        </xdr:cNvPr>
        <xdr:cNvPicPr>
          <a:picLocks noChangeAspect="1"/>
        </xdr:cNvPicPr>
      </xdr:nvPicPr>
      <xdr:blipFill>
        <a:blip xmlns:r="http://schemas.openxmlformats.org/officeDocument/2006/relationships" r:embed="rId1"/>
        <a:stretch>
          <a:fillRect/>
        </a:stretch>
      </xdr:blipFill>
      <xdr:spPr>
        <a:xfrm>
          <a:off x="1461655" y="15808035"/>
          <a:ext cx="5590318" cy="64423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y_food-safety@kxf.biglobe.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B13" sqref="B13:G13"/>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8" t="s">
        <v>0</v>
      </c>
      <c r="B1" s="59"/>
      <c r="C1" s="59" t="s">
        <v>1</v>
      </c>
      <c r="D1" s="59"/>
      <c r="E1" s="59"/>
      <c r="F1" s="59"/>
      <c r="G1" s="59"/>
      <c r="H1" s="59"/>
      <c r="I1" s="41"/>
    </row>
    <row r="2" spans="1:9">
      <c r="A2" s="60" t="s">
        <v>2</v>
      </c>
      <c r="B2" s="61"/>
      <c r="C2" s="61"/>
      <c r="D2" s="61"/>
      <c r="E2" s="61"/>
      <c r="F2" s="61"/>
      <c r="G2" s="61"/>
      <c r="H2" s="61"/>
      <c r="I2" s="41"/>
    </row>
    <row r="3" spans="1:9" ht="15.75" customHeight="1">
      <c r="A3" s="631" t="s">
        <v>3</v>
      </c>
      <c r="B3" s="632"/>
      <c r="C3" s="632"/>
      <c r="D3" s="632"/>
      <c r="E3" s="632"/>
      <c r="F3" s="632"/>
      <c r="G3" s="632"/>
      <c r="H3" s="633"/>
      <c r="I3" s="41"/>
    </row>
    <row r="4" spans="1:9">
      <c r="A4" s="60" t="s">
        <v>4</v>
      </c>
      <c r="B4" s="61"/>
      <c r="C4" s="61"/>
      <c r="D4" s="61"/>
      <c r="E4" s="61"/>
      <c r="F4" s="61"/>
      <c r="G4" s="61"/>
      <c r="H4" s="61"/>
      <c r="I4" s="41"/>
    </row>
    <row r="5" spans="1:9">
      <c r="A5" s="60" t="s">
        <v>5</v>
      </c>
      <c r="B5" s="61"/>
      <c r="C5" s="61"/>
      <c r="D5" s="61"/>
      <c r="E5" s="61"/>
      <c r="F5" s="61"/>
      <c r="G5" s="61"/>
      <c r="H5" s="61"/>
      <c r="I5" s="41"/>
    </row>
    <row r="6" spans="1:9">
      <c r="A6" s="62" t="s">
        <v>2</v>
      </c>
      <c r="B6" s="63"/>
      <c r="C6" s="63"/>
      <c r="D6" s="63"/>
      <c r="E6" s="63"/>
      <c r="F6" s="63"/>
      <c r="G6" s="63"/>
      <c r="H6" s="63"/>
      <c r="I6" s="41"/>
    </row>
    <row r="7" spans="1:9">
      <c r="A7" s="62"/>
      <c r="B7" s="63"/>
      <c r="C7" s="63"/>
      <c r="D7" s="63"/>
      <c r="E7" s="63"/>
      <c r="F7" s="63"/>
      <c r="G7" s="63"/>
      <c r="H7" s="63"/>
      <c r="I7" s="41"/>
    </row>
    <row r="8" spans="1:9">
      <c r="A8" s="62" t="s">
        <v>6</v>
      </c>
      <c r="B8" s="63"/>
      <c r="C8" s="63"/>
      <c r="D8" s="63"/>
      <c r="E8" s="63"/>
      <c r="F8" s="63"/>
      <c r="G8" s="63"/>
      <c r="H8" s="63"/>
      <c r="I8" s="41"/>
    </row>
    <row r="9" spans="1:9">
      <c r="A9" s="64" t="s">
        <v>7</v>
      </c>
      <c r="B9" s="65"/>
      <c r="C9" s="65"/>
      <c r="D9" s="65"/>
      <c r="E9" s="65"/>
      <c r="F9" s="65"/>
      <c r="G9" s="65"/>
      <c r="H9" s="65"/>
      <c r="I9" s="41"/>
    </row>
    <row r="10" spans="1:9" ht="15" customHeight="1">
      <c r="A10" s="138" t="s">
        <v>8</v>
      </c>
      <c r="B10" s="72">
        <f>+'45　食中毒記事等 '!A5</f>
        <v>0</v>
      </c>
      <c r="C10" s="72"/>
      <c r="D10" s="74"/>
      <c r="E10" s="72"/>
      <c r="F10" s="75"/>
      <c r="G10" s="73"/>
      <c r="H10" s="73"/>
      <c r="I10" s="41"/>
    </row>
    <row r="11" spans="1:9" ht="15" customHeight="1">
      <c r="A11" s="138" t="s">
        <v>9</v>
      </c>
      <c r="B11" s="72" t="str">
        <f>+'45　ノロウイルス関連情報 '!H72</f>
        <v>管理レベル「2」　</v>
      </c>
      <c r="C11" s="72"/>
      <c r="D11" s="72" t="s">
        <v>10</v>
      </c>
      <c r="E11" s="72"/>
      <c r="F11" s="74">
        <f>+'45　ノロウイルス関連情報 '!G73</f>
        <v>3.98</v>
      </c>
      <c r="G11" s="72" t="str">
        <f>+'45　ノロウイルス関連情報 '!H73</f>
        <v>　：先週より</v>
      </c>
      <c r="H11" s="165">
        <f>+'45　ノロウイルス関連情報 '!I73</f>
        <v>0.58000000000000007</v>
      </c>
      <c r="I11" s="41"/>
    </row>
    <row r="12" spans="1:9" s="49" customFormat="1" ht="15" customHeight="1">
      <c r="A12" s="76" t="s">
        <v>11</v>
      </c>
      <c r="B12" s="637">
        <f>+'45　残留農薬など'!A2</f>
        <v>0</v>
      </c>
      <c r="C12" s="637"/>
      <c r="D12" s="637"/>
      <c r="E12" s="637"/>
      <c r="F12" s="637"/>
      <c r="G12" s="637"/>
      <c r="H12" s="77"/>
      <c r="I12" s="48"/>
    </row>
    <row r="13" spans="1:9" ht="15" customHeight="1">
      <c r="A13" s="71" t="s">
        <v>12</v>
      </c>
      <c r="B13" s="637">
        <f>+'45　食品表示'!A2</f>
        <v>0</v>
      </c>
      <c r="C13" s="637"/>
      <c r="D13" s="637"/>
      <c r="E13" s="637"/>
      <c r="F13" s="637"/>
      <c r="G13" s="637"/>
      <c r="H13" s="73"/>
      <c r="I13" s="41"/>
    </row>
    <row r="14" spans="1:9" ht="15" customHeight="1">
      <c r="A14" s="71" t="s">
        <v>13</v>
      </c>
      <c r="B14" s="73">
        <f>+'45 海外情報'!A5</f>
        <v>0</v>
      </c>
      <c r="D14" s="73"/>
      <c r="E14" s="73"/>
      <c r="F14" s="73"/>
      <c r="G14" s="73"/>
      <c r="H14" s="73"/>
      <c r="I14" s="41"/>
    </row>
    <row r="15" spans="1:9" ht="15" customHeight="1">
      <c r="A15" s="78" t="s">
        <v>14</v>
      </c>
      <c r="B15" s="79">
        <f>+'45 海外情報'!A2</f>
        <v>0</v>
      </c>
      <c r="C15" s="634" t="s">
        <v>15</v>
      </c>
      <c r="D15" s="634"/>
      <c r="E15" s="634"/>
      <c r="F15" s="634"/>
      <c r="G15" s="634"/>
      <c r="H15" s="635"/>
      <c r="I15" s="41"/>
    </row>
    <row r="16" spans="1:9" ht="15" customHeight="1">
      <c r="A16" s="71" t="s">
        <v>16</v>
      </c>
      <c r="B16" s="72" t="str">
        <f>+'46　感染症統計'!A23</f>
        <v>2025年 第46週（11/10～11/16）</v>
      </c>
      <c r="C16" s="73"/>
      <c r="D16" s="72" t="s">
        <v>17</v>
      </c>
      <c r="E16" s="73"/>
      <c r="F16" s="73"/>
      <c r="G16" s="73"/>
      <c r="H16" s="73"/>
      <c r="I16" s="41"/>
    </row>
    <row r="17" spans="1:16" ht="15" customHeight="1">
      <c r="A17" s="71" t="s">
        <v>18</v>
      </c>
      <c r="B17" s="636" t="str">
        <f>+'44　国内感染症情報'!B2</f>
        <v>2025年第44週（10月27日〜11月2日）</v>
      </c>
      <c r="C17" s="636"/>
      <c r="D17" s="636"/>
      <c r="E17" s="636"/>
      <c r="F17" s="636"/>
      <c r="G17" s="636"/>
      <c r="H17" s="73"/>
      <c r="I17" s="41"/>
    </row>
    <row r="18" spans="1:16" ht="15" customHeight="1">
      <c r="A18" s="71" t="s">
        <v>19</v>
      </c>
      <c r="B18" s="80" t="str">
        <f>+'45  衛生訓話'!A2</f>
        <v>今週のお題( 調理する加熱温度・時間をきめていますか)</v>
      </c>
      <c r="F18" s="80"/>
      <c r="G18" s="73"/>
      <c r="H18" s="73"/>
      <c r="I18" s="41"/>
    </row>
    <row r="19" spans="1:16" ht="15" customHeight="1">
      <c r="A19" s="71" t="s">
        <v>20</v>
      </c>
      <c r="B19" s="634" t="s">
        <v>218</v>
      </c>
      <c r="C19" s="634"/>
      <c r="D19" s="634"/>
      <c r="E19" s="634"/>
      <c r="F19" s="73" t="s">
        <v>17</v>
      </c>
      <c r="G19" s="73"/>
      <c r="H19" s="73"/>
      <c r="I19" s="41"/>
      <c r="P19" t="s">
        <v>21</v>
      </c>
    </row>
    <row r="20" spans="1:16" ht="15" customHeight="1">
      <c r="A20" s="71" t="s">
        <v>17</v>
      </c>
      <c r="B20" t="s">
        <v>23</v>
      </c>
      <c r="C20" s="73"/>
      <c r="D20" s="73"/>
      <c r="E20" s="73"/>
      <c r="F20" s="73"/>
      <c r="G20" s="73"/>
      <c r="H20" s="73"/>
      <c r="I20" s="41"/>
      <c r="L20" t="s">
        <v>15</v>
      </c>
    </row>
    <row r="21" spans="1:16">
      <c r="A21" s="64" t="s">
        <v>7</v>
      </c>
      <c r="B21" s="65"/>
      <c r="C21" s="65"/>
      <c r="D21" s="65"/>
      <c r="E21" s="65"/>
      <c r="F21" s="65"/>
      <c r="G21" s="65"/>
      <c r="H21" s="65"/>
      <c r="I21" s="41"/>
    </row>
    <row r="22" spans="1:16">
      <c r="A22" s="62" t="s">
        <v>17</v>
      </c>
      <c r="B22" s="63"/>
      <c r="C22" s="63"/>
      <c r="D22" s="63"/>
      <c r="E22" s="63"/>
      <c r="F22" s="63"/>
      <c r="G22" s="63"/>
      <c r="H22" s="63"/>
      <c r="I22" s="41"/>
    </row>
    <row r="23" spans="1:16">
      <c r="A23" s="42" t="s">
        <v>22</v>
      </c>
      <c r="I23" s="41"/>
    </row>
    <row r="24" spans="1:16">
      <c r="A24" s="41"/>
      <c r="I24" s="41"/>
    </row>
    <row r="25" spans="1:16">
      <c r="A25" s="41"/>
      <c r="I25" s="41"/>
    </row>
    <row r="26" spans="1:16">
      <c r="A26" s="41"/>
      <c r="I26" s="41"/>
    </row>
    <row r="27" spans="1:16">
      <c r="A27" s="41"/>
      <c r="I27" s="41"/>
    </row>
    <row r="28" spans="1:16">
      <c r="A28" s="41"/>
      <c r="I28" s="41"/>
    </row>
    <row r="29" spans="1:16">
      <c r="A29" s="41"/>
      <c r="I29" s="41"/>
    </row>
    <row r="30" spans="1:16">
      <c r="A30" s="41"/>
      <c r="H30" t="s">
        <v>23</v>
      </c>
      <c r="I30" s="41"/>
    </row>
    <row r="31" spans="1:16">
      <c r="A31" s="41"/>
      <c r="I31" s="41"/>
    </row>
    <row r="32" spans="1:16">
      <c r="A32" s="41"/>
      <c r="I32" s="41"/>
    </row>
    <row r="33" spans="1:9">
      <c r="A33" s="41"/>
      <c r="I33" s="41"/>
    </row>
    <row r="34" spans="1:9" ht="13.8" thickBot="1">
      <c r="A34" s="43"/>
      <c r="B34" s="44"/>
      <c r="C34" s="44"/>
      <c r="D34" s="44"/>
      <c r="E34" s="44"/>
      <c r="F34" s="44"/>
      <c r="G34" s="44"/>
      <c r="H34" s="44"/>
      <c r="I34" s="41"/>
    </row>
    <row r="35" spans="1:9" ht="13.8" thickTop="1"/>
    <row r="38" spans="1:9" ht="24.6">
      <c r="A38" s="51" t="s">
        <v>24</v>
      </c>
    </row>
    <row r="39" spans="1:9" ht="40.5" customHeight="1">
      <c r="A39" s="638" t="s">
        <v>25</v>
      </c>
      <c r="B39" s="638"/>
      <c r="C39" s="638"/>
      <c r="D39" s="638"/>
      <c r="E39" s="638"/>
      <c r="F39" s="638"/>
      <c r="G39" s="638"/>
    </row>
    <row r="40" spans="1:9" ht="30.75" customHeight="1">
      <c r="A40" s="642" t="s">
        <v>26</v>
      </c>
      <c r="B40" s="642"/>
      <c r="C40" s="642"/>
      <c r="D40" s="642"/>
      <c r="E40" s="642"/>
      <c r="F40" s="642"/>
      <c r="G40" s="642"/>
    </row>
    <row r="41" spans="1:9" ht="15">
      <c r="A41" s="52"/>
    </row>
    <row r="42" spans="1:9" ht="69.75" customHeight="1">
      <c r="A42" s="640" t="s">
        <v>27</v>
      </c>
      <c r="B42" s="640"/>
      <c r="C42" s="640"/>
      <c r="D42" s="640"/>
      <c r="E42" s="640"/>
      <c r="F42" s="640"/>
      <c r="G42" s="640"/>
    </row>
    <row r="43" spans="1:9" ht="35.25" customHeight="1">
      <c r="A43" s="642" t="s">
        <v>28</v>
      </c>
      <c r="B43" s="642"/>
      <c r="C43" s="642"/>
      <c r="D43" s="642"/>
      <c r="E43" s="642"/>
      <c r="F43" s="642"/>
      <c r="G43" s="642"/>
    </row>
    <row r="44" spans="1:9" ht="59.25" customHeight="1">
      <c r="A44" s="640" t="s">
        <v>29</v>
      </c>
      <c r="B44" s="640"/>
      <c r="C44" s="640"/>
      <c r="D44" s="640"/>
      <c r="E44" s="640"/>
      <c r="F44" s="640"/>
      <c r="G44" s="640"/>
    </row>
    <row r="45" spans="1:9" ht="15">
      <c r="A45" s="53"/>
    </row>
    <row r="46" spans="1:9" ht="27.75" customHeight="1">
      <c r="A46" s="641" t="s">
        <v>30</v>
      </c>
      <c r="B46" s="641"/>
      <c r="C46" s="641"/>
      <c r="D46" s="641"/>
      <c r="E46" s="641"/>
      <c r="F46" s="641"/>
      <c r="G46" s="641"/>
    </row>
    <row r="47" spans="1:9" ht="53.25" customHeight="1">
      <c r="A47" s="639" t="s">
        <v>31</v>
      </c>
      <c r="B47" s="640"/>
      <c r="C47" s="640"/>
      <c r="D47" s="640"/>
      <c r="E47" s="640"/>
      <c r="F47" s="640"/>
      <c r="G47" s="640"/>
    </row>
    <row r="48" spans="1:9" ht="15">
      <c r="A48" s="53"/>
    </row>
    <row r="49" spans="1:7" ht="32.25" customHeight="1">
      <c r="A49" s="641" t="s">
        <v>32</v>
      </c>
      <c r="B49" s="641"/>
      <c r="C49" s="641"/>
      <c r="D49" s="641"/>
      <c r="E49" s="641"/>
      <c r="F49" s="641"/>
      <c r="G49" s="641"/>
    </row>
    <row r="50" spans="1:7" ht="15">
      <c r="A50" s="52"/>
    </row>
    <row r="51" spans="1:7" ht="87" customHeight="1">
      <c r="A51" s="639" t="s">
        <v>33</v>
      </c>
      <c r="B51" s="640"/>
      <c r="C51" s="640"/>
      <c r="D51" s="640"/>
      <c r="E51" s="640"/>
      <c r="F51" s="640"/>
      <c r="G51" s="640"/>
    </row>
    <row r="52" spans="1:7" ht="15">
      <c r="A52" s="53"/>
    </row>
    <row r="53" spans="1:7" ht="32.25" customHeight="1">
      <c r="A53" s="641" t="s">
        <v>34</v>
      </c>
      <c r="B53" s="641"/>
      <c r="C53" s="641"/>
      <c r="D53" s="641"/>
      <c r="E53" s="641"/>
      <c r="F53" s="641"/>
      <c r="G53" s="641"/>
    </row>
    <row r="54" spans="1:7" ht="29.25" customHeight="1">
      <c r="A54" s="640" t="s">
        <v>35</v>
      </c>
      <c r="B54" s="640"/>
      <c r="C54" s="640"/>
      <c r="D54" s="640"/>
      <c r="E54" s="640"/>
      <c r="F54" s="640"/>
      <c r="G54" s="640"/>
    </row>
    <row r="55" spans="1:7" ht="15">
      <c r="A55" s="53"/>
    </row>
    <row r="56" spans="1:7" s="49" customFormat="1" ht="110.25" customHeight="1">
      <c r="A56" s="643" t="s">
        <v>36</v>
      </c>
      <c r="B56" s="644"/>
      <c r="C56" s="644"/>
      <c r="D56" s="644"/>
      <c r="E56" s="644"/>
      <c r="F56" s="644"/>
      <c r="G56" s="644"/>
    </row>
    <row r="57" spans="1:7" ht="34.5" customHeight="1">
      <c r="A57" s="642" t="s">
        <v>37</v>
      </c>
      <c r="B57" s="642"/>
      <c r="C57" s="642"/>
      <c r="D57" s="642"/>
      <c r="E57" s="642"/>
      <c r="F57" s="642"/>
      <c r="G57" s="642"/>
    </row>
    <row r="58" spans="1:7" ht="114" customHeight="1">
      <c r="A58" s="639" t="s">
        <v>38</v>
      </c>
      <c r="B58" s="640"/>
      <c r="C58" s="640"/>
      <c r="D58" s="640"/>
      <c r="E58" s="640"/>
      <c r="F58" s="640"/>
      <c r="G58" s="640"/>
    </row>
    <row r="59" spans="1:7" ht="109.5" customHeight="1">
      <c r="A59" s="640"/>
      <c r="B59" s="640"/>
      <c r="C59" s="640"/>
      <c r="D59" s="640"/>
      <c r="E59" s="640"/>
      <c r="F59" s="640"/>
      <c r="G59" s="640"/>
    </row>
    <row r="60" spans="1:7" ht="15">
      <c r="A60" s="53"/>
    </row>
    <row r="61" spans="1:7" s="50" customFormat="1" ht="57.75" customHeight="1">
      <c r="A61" s="640"/>
      <c r="B61" s="640"/>
      <c r="C61" s="640"/>
      <c r="D61" s="640"/>
      <c r="E61" s="640"/>
      <c r="F61" s="640"/>
      <c r="G61" s="640"/>
    </row>
  </sheetData>
  <mergeCells count="22">
    <mergeCell ref="A59:G59"/>
    <mergeCell ref="A58:G58"/>
    <mergeCell ref="A61:G61"/>
    <mergeCell ref="A51:G51"/>
    <mergeCell ref="A49:G49"/>
    <mergeCell ref="A56:G56"/>
    <mergeCell ref="A54:G54"/>
    <mergeCell ref="A57:G57"/>
    <mergeCell ref="A47:G47"/>
    <mergeCell ref="A46:G46"/>
    <mergeCell ref="A53:G53"/>
    <mergeCell ref="A40:G40"/>
    <mergeCell ref="A42:G42"/>
    <mergeCell ref="A44:G44"/>
    <mergeCell ref="A43:G43"/>
    <mergeCell ref="A3:H3"/>
    <mergeCell ref="C15:H15"/>
    <mergeCell ref="B17:G17"/>
    <mergeCell ref="B12:G12"/>
    <mergeCell ref="A39:G39"/>
    <mergeCell ref="B13:G13"/>
    <mergeCell ref="B19:E19"/>
  </mergeCells>
  <phoneticPr fontId="29"/>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topLeftCell="C1" zoomScale="110" zoomScaleNormal="110" workbookViewId="0">
      <selection activeCell="U4" sqref="U4"/>
    </sheetView>
  </sheetViews>
  <sheetFormatPr defaultRowHeight="13.2"/>
  <cols>
    <col min="4" max="9" width="7.21875" customWidth="1"/>
    <col min="14" max="14" width="9.44140625" bestFit="1" customWidth="1"/>
  </cols>
  <sheetData>
    <row r="2" spans="1:26">
      <c r="A2" s="240"/>
      <c r="D2" t="s">
        <v>182</v>
      </c>
      <c r="E2" s="241" t="s">
        <v>183</v>
      </c>
      <c r="F2" t="s">
        <v>184</v>
      </c>
      <c r="G2" t="s">
        <v>185</v>
      </c>
      <c r="H2" t="s">
        <v>186</v>
      </c>
      <c r="I2" t="s">
        <v>187</v>
      </c>
      <c r="J2" t="s">
        <v>188</v>
      </c>
    </row>
    <row r="4" spans="1:26">
      <c r="D4" s="242">
        <v>16</v>
      </c>
      <c r="E4" s="242">
        <v>15</v>
      </c>
      <c r="F4" s="243">
        <v>1</v>
      </c>
      <c r="G4" s="244">
        <v>7</v>
      </c>
      <c r="H4" s="243">
        <v>2</v>
      </c>
      <c r="I4" s="243">
        <v>1</v>
      </c>
      <c r="J4" s="243">
        <v>4</v>
      </c>
      <c r="L4" s="245"/>
      <c r="M4">
        <f>SUM(D4:L4)</f>
        <v>46</v>
      </c>
    </row>
    <row r="5" spans="1:26">
      <c r="D5" s="246">
        <f>+D4/$M$4</f>
        <v>0.34782608695652173</v>
      </c>
      <c r="E5" s="246">
        <f t="shared" ref="E5:J5" si="0">+E4/$M$4</f>
        <v>0.32608695652173914</v>
      </c>
      <c r="F5" s="247">
        <f t="shared" si="0"/>
        <v>2.1739130434782608E-2</v>
      </c>
      <c r="G5" s="248">
        <f t="shared" si="0"/>
        <v>0.15217391304347827</v>
      </c>
      <c r="H5" s="247">
        <f t="shared" si="0"/>
        <v>4.3478260869565216E-2</v>
      </c>
      <c r="I5" s="247">
        <f t="shared" si="0"/>
        <v>2.1739130434782608E-2</v>
      </c>
      <c r="J5" s="247">
        <f t="shared" si="0"/>
        <v>8.6956521739130432E-2</v>
      </c>
      <c r="S5" t="s">
        <v>178</v>
      </c>
    </row>
    <row r="8" spans="1:26" ht="13.8" thickBot="1"/>
    <row r="9" spans="1:26" ht="13.8" thickBot="1">
      <c r="J9" t="s">
        <v>41</v>
      </c>
      <c r="M9" t="s">
        <v>178</v>
      </c>
      <c r="N9" s="887" t="s">
        <v>234</v>
      </c>
      <c r="O9" s="888"/>
      <c r="P9" s="124"/>
      <c r="Q9" s="124"/>
      <c r="R9" s="124"/>
      <c r="S9" s="124"/>
    </row>
    <row r="10" spans="1:26" ht="13.8" thickBot="1">
      <c r="N10" s="889" t="s">
        <v>189</v>
      </c>
      <c r="O10" s="890"/>
      <c r="P10" s="891"/>
      <c r="Q10" s="892" t="s">
        <v>190</v>
      </c>
      <c r="R10" s="893"/>
      <c r="S10" s="894"/>
    </row>
    <row r="11" spans="1:26" ht="13.8" thickBot="1">
      <c r="N11" s="249" t="s">
        <v>191</v>
      </c>
      <c r="O11" s="250" t="s">
        <v>191</v>
      </c>
      <c r="P11" s="251" t="s">
        <v>191</v>
      </c>
      <c r="Q11" s="249" t="s">
        <v>191</v>
      </c>
      <c r="R11" s="250" t="s">
        <v>191</v>
      </c>
      <c r="S11" s="252" t="s">
        <v>191</v>
      </c>
    </row>
    <row r="12" spans="1:26" ht="13.8" thickTop="1">
      <c r="N12" s="253" t="s">
        <v>192</v>
      </c>
      <c r="O12" s="254" t="s">
        <v>193</v>
      </c>
      <c r="P12" s="255" t="s">
        <v>194</v>
      </c>
      <c r="Q12" s="253" t="s">
        <v>192</v>
      </c>
      <c r="R12" s="254" t="s">
        <v>193</v>
      </c>
      <c r="S12" s="256" t="s">
        <v>194</v>
      </c>
    </row>
    <row r="13" spans="1:26" ht="13.8" thickBot="1">
      <c r="N13" s="257">
        <f t="shared" ref="N13:S13" si="1">+U13</f>
        <v>24276</v>
      </c>
      <c r="O13" s="258">
        <f t="shared" si="1"/>
        <v>12634</v>
      </c>
      <c r="P13" s="259">
        <f t="shared" si="1"/>
        <v>11642</v>
      </c>
      <c r="Q13" s="260">
        <f t="shared" si="1"/>
        <v>8665</v>
      </c>
      <c r="R13" s="258">
        <f t="shared" si="1"/>
        <v>4020</v>
      </c>
      <c r="S13" s="261">
        <f t="shared" si="1"/>
        <v>4645</v>
      </c>
      <c r="U13">
        <v>24276</v>
      </c>
      <c r="V13">
        <v>12634</v>
      </c>
      <c r="W13">
        <v>11642</v>
      </c>
      <c r="X13">
        <v>8665</v>
      </c>
      <c r="Y13">
        <v>4020</v>
      </c>
      <c r="Z13">
        <v>4645</v>
      </c>
    </row>
    <row r="15" spans="1:26" ht="13.8" thickBot="1"/>
    <row r="16" spans="1:26" ht="13.8" thickBot="1">
      <c r="N16" s="887" t="s">
        <v>233</v>
      </c>
      <c r="O16" s="888"/>
      <c r="P16" s="124"/>
      <c r="Q16" s="124"/>
      <c r="R16" s="124"/>
      <c r="S16" s="124"/>
    </row>
    <row r="17" spans="14:26" ht="13.8" thickBot="1">
      <c r="N17" s="889" t="s">
        <v>189</v>
      </c>
      <c r="O17" s="890"/>
      <c r="P17" s="891"/>
      <c r="Q17" s="892" t="s">
        <v>190</v>
      </c>
      <c r="R17" s="893"/>
      <c r="S17" s="894"/>
    </row>
    <row r="18" spans="14:26" ht="13.8" thickBot="1">
      <c r="N18" s="249" t="s">
        <v>191</v>
      </c>
      <c r="O18" s="250" t="s">
        <v>191</v>
      </c>
      <c r="P18" s="251" t="s">
        <v>191</v>
      </c>
      <c r="Q18" s="249" t="s">
        <v>191</v>
      </c>
      <c r="R18" s="250" t="s">
        <v>191</v>
      </c>
      <c r="S18" s="252" t="s">
        <v>191</v>
      </c>
    </row>
    <row r="19" spans="14:26" ht="13.8" thickTop="1">
      <c r="N19" s="253" t="s">
        <v>192</v>
      </c>
      <c r="O19" s="254" t="s">
        <v>193</v>
      </c>
      <c r="P19" s="255" t="s">
        <v>194</v>
      </c>
      <c r="Q19" s="253" t="s">
        <v>192</v>
      </c>
      <c r="R19" s="254" t="s">
        <v>193</v>
      </c>
      <c r="S19" s="256" t="s">
        <v>194</v>
      </c>
    </row>
    <row r="20" spans="14:26" ht="13.8" thickBot="1">
      <c r="N20" s="258">
        <f t="shared" ref="N20:S20" si="2">+U20</f>
        <v>57424</v>
      </c>
      <c r="O20" s="258">
        <f t="shared" si="2"/>
        <v>29784</v>
      </c>
      <c r="P20" s="259">
        <f t="shared" si="2"/>
        <v>27640</v>
      </c>
      <c r="Q20" s="260">
        <f t="shared" si="2"/>
        <v>8777</v>
      </c>
      <c r="R20" s="258">
        <f t="shared" si="2"/>
        <v>4153</v>
      </c>
      <c r="S20" s="261">
        <f t="shared" si="2"/>
        <v>4624</v>
      </c>
      <c r="U20">
        <v>57424</v>
      </c>
      <c r="V20">
        <v>29784</v>
      </c>
      <c r="W20">
        <v>27640</v>
      </c>
      <c r="X20">
        <v>8777</v>
      </c>
      <c r="Y20">
        <v>4153</v>
      </c>
      <c r="Z20">
        <v>4624</v>
      </c>
    </row>
    <row r="22" spans="14:26" ht="13.8" thickBot="1"/>
    <row r="23" spans="14:26" ht="13.8" thickBot="1">
      <c r="N23" s="882" t="s">
        <v>189</v>
      </c>
      <c r="O23" s="883"/>
      <c r="P23" s="883"/>
      <c r="Q23" s="884" t="s">
        <v>190</v>
      </c>
      <c r="R23" s="885"/>
      <c r="S23" s="886"/>
    </row>
    <row r="24" spans="14:26">
      <c r="N24" s="262" t="s">
        <v>192</v>
      </c>
      <c r="O24" s="263" t="s">
        <v>193</v>
      </c>
      <c r="P24" s="264" t="s">
        <v>194</v>
      </c>
      <c r="Q24" s="262" t="s">
        <v>192</v>
      </c>
      <c r="R24" s="263" t="s">
        <v>193</v>
      </c>
      <c r="S24" s="265" t="s">
        <v>194</v>
      </c>
    </row>
    <row r="25" spans="14:26" ht="13.8" thickBot="1">
      <c r="N25" s="266">
        <f t="shared" ref="N25:S25" si="3">(N20-N13)/N20</f>
        <v>0.57724993034271388</v>
      </c>
      <c r="O25" s="267">
        <f t="shared" si="3"/>
        <v>0.57581251678753698</v>
      </c>
      <c r="P25" s="268">
        <f t="shared" si="3"/>
        <v>0.5787988422575977</v>
      </c>
      <c r="Q25" s="266">
        <f t="shared" si="3"/>
        <v>1.2760624359120428E-2</v>
      </c>
      <c r="R25" s="267">
        <f t="shared" si="3"/>
        <v>3.202504213821334E-2</v>
      </c>
      <c r="S25" s="269">
        <f t="shared" si="3"/>
        <v>-4.5415224913494812E-3</v>
      </c>
    </row>
  </sheetData>
  <mergeCells count="8">
    <mergeCell ref="N23:P23"/>
    <mergeCell ref="Q23:S23"/>
    <mergeCell ref="N9:O9"/>
    <mergeCell ref="N10:P10"/>
    <mergeCell ref="Q10:S10"/>
    <mergeCell ref="N16:O16"/>
    <mergeCell ref="N17:P17"/>
    <mergeCell ref="Q17:S17"/>
  </mergeCells>
  <phoneticPr fontId="8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62"/>
  <sheetViews>
    <sheetView view="pageBreakPreview" zoomScale="110" zoomScaleNormal="100" zoomScaleSheetLayoutView="110" workbookViewId="0">
      <selection activeCell="A2" sqref="A2:E47"/>
    </sheetView>
  </sheetViews>
  <sheetFormatPr defaultColWidth="9" defaultRowHeight="13.2"/>
  <cols>
    <col min="1" max="1" width="21.33203125" style="15" customWidth="1"/>
    <col min="2" max="2" width="19.88671875" style="15" customWidth="1"/>
    <col min="3" max="3" width="91.6640625" style="112" customWidth="1"/>
    <col min="4" max="4" width="14.44140625" style="16" customWidth="1"/>
    <col min="5" max="5" width="13.6640625" style="16" customWidth="1"/>
    <col min="6" max="6" width="13.88671875" style="1" customWidth="1"/>
    <col min="7" max="7" width="58.6640625" style="1" customWidth="1"/>
    <col min="8" max="10" width="9" style="1"/>
    <col min="11" max="11" width="14.109375" style="1" customWidth="1"/>
    <col min="12" max="16384" width="9" style="1"/>
  </cols>
  <sheetData>
    <row r="1" spans="1:5" ht="44.25" customHeight="1" thickTop="1" thickBot="1">
      <c r="A1" s="614" t="s">
        <v>255</v>
      </c>
      <c r="B1" s="615" t="s">
        <v>176</v>
      </c>
      <c r="C1" s="616" t="s">
        <v>223</v>
      </c>
      <c r="D1" s="617" t="s">
        <v>172</v>
      </c>
      <c r="E1" s="618" t="s">
        <v>173</v>
      </c>
    </row>
    <row r="2" spans="1:5" s="482" customFormat="1" ht="25.2" customHeight="1" thickTop="1">
      <c r="A2" s="469"/>
      <c r="B2" s="470"/>
      <c r="C2" s="471"/>
      <c r="D2" s="472"/>
      <c r="E2" s="473"/>
    </row>
    <row r="3" spans="1:5" s="482" customFormat="1" ht="25.2" customHeight="1">
      <c r="A3" s="469"/>
      <c r="B3" s="470"/>
      <c r="C3" s="471"/>
      <c r="D3" s="472"/>
      <c r="E3" s="473"/>
    </row>
    <row r="4" spans="1:5" s="482" customFormat="1" ht="25.2" customHeight="1">
      <c r="A4" s="469"/>
      <c r="B4" s="470"/>
      <c r="C4" s="471"/>
      <c r="D4" s="472"/>
      <c r="E4" s="473"/>
    </row>
    <row r="5" spans="1:5" s="482" customFormat="1" ht="25.2" customHeight="1">
      <c r="A5" s="469"/>
      <c r="B5" s="470"/>
      <c r="C5" s="471"/>
      <c r="D5" s="472"/>
      <c r="E5" s="473"/>
    </row>
    <row r="6" spans="1:5" s="482" customFormat="1" ht="25.2" customHeight="1">
      <c r="A6" s="469"/>
      <c r="B6" s="470"/>
      <c r="C6" s="471"/>
      <c r="D6" s="472"/>
      <c r="E6" s="473"/>
    </row>
    <row r="7" spans="1:5" s="482" customFormat="1" ht="25.2" customHeight="1">
      <c r="A7" s="469"/>
      <c r="B7" s="470"/>
      <c r="C7" s="471"/>
      <c r="D7" s="472"/>
      <c r="E7" s="473"/>
    </row>
    <row r="8" spans="1:5" s="482" customFormat="1" ht="25.2" customHeight="1">
      <c r="A8" s="469"/>
      <c r="B8" s="470"/>
      <c r="C8" s="471"/>
      <c r="D8" s="472"/>
      <c r="E8" s="473"/>
    </row>
    <row r="9" spans="1:5" s="482" customFormat="1" ht="25.2" customHeight="1">
      <c r="A9" s="469"/>
      <c r="B9" s="470"/>
      <c r="C9" s="471"/>
      <c r="D9" s="472"/>
      <c r="E9" s="473"/>
    </row>
    <row r="10" spans="1:5" s="482" customFormat="1" ht="25.2" customHeight="1">
      <c r="A10" s="469"/>
      <c r="B10" s="470"/>
      <c r="C10" s="471"/>
      <c r="D10" s="472"/>
      <c r="E10" s="473"/>
    </row>
    <row r="11" spans="1:5" s="482" customFormat="1" ht="25.2" customHeight="1">
      <c r="A11" s="469"/>
      <c r="B11" s="470"/>
      <c r="C11" s="471"/>
      <c r="D11" s="472"/>
      <c r="E11" s="473"/>
    </row>
    <row r="12" spans="1:5" s="482" customFormat="1" ht="25.2" customHeight="1">
      <c r="A12" s="469"/>
      <c r="B12" s="470"/>
      <c r="C12" s="471"/>
      <c r="D12" s="472"/>
      <c r="E12" s="473"/>
    </row>
    <row r="13" spans="1:5" s="482" customFormat="1" ht="25.2" customHeight="1">
      <c r="A13" s="469"/>
      <c r="B13" s="470"/>
      <c r="C13" s="471"/>
      <c r="D13" s="472"/>
      <c r="E13" s="473"/>
    </row>
    <row r="14" spans="1:5" s="482" customFormat="1" ht="25.2" customHeight="1">
      <c r="A14" s="469"/>
      <c r="B14" s="470"/>
      <c r="C14" s="471"/>
      <c r="D14" s="472"/>
      <c r="E14" s="473"/>
    </row>
    <row r="15" spans="1:5" s="482" customFormat="1" ht="25.2" customHeight="1">
      <c r="A15" s="469"/>
      <c r="B15" s="470"/>
      <c r="C15" s="471"/>
      <c r="D15" s="472"/>
      <c r="E15" s="473"/>
    </row>
    <row r="16" spans="1:5" s="482" customFormat="1" ht="25.2" customHeight="1">
      <c r="A16" s="469"/>
      <c r="B16" s="470"/>
      <c r="C16" s="471"/>
      <c r="D16" s="472"/>
      <c r="E16" s="473"/>
    </row>
    <row r="17" spans="1:5" s="482" customFormat="1" ht="25.2" customHeight="1">
      <c r="A17" s="469"/>
      <c r="B17" s="470"/>
      <c r="C17" s="471"/>
      <c r="D17" s="472"/>
      <c r="E17" s="473"/>
    </row>
    <row r="18" spans="1:5" s="482" customFormat="1" ht="25.2" customHeight="1">
      <c r="A18" s="469"/>
      <c r="B18" s="470"/>
      <c r="C18" s="471"/>
      <c r="D18" s="472"/>
      <c r="E18" s="473"/>
    </row>
    <row r="19" spans="1:5" s="482" customFormat="1" ht="25.2" customHeight="1">
      <c r="A19" s="469"/>
      <c r="B19" s="470"/>
      <c r="C19" s="471"/>
      <c r="D19" s="472"/>
      <c r="E19" s="473"/>
    </row>
    <row r="20" spans="1:5" s="482" customFormat="1" ht="25.2" customHeight="1">
      <c r="A20" s="469"/>
      <c r="B20" s="470"/>
      <c r="C20" s="471"/>
      <c r="D20" s="472"/>
      <c r="E20" s="473"/>
    </row>
    <row r="21" spans="1:5" s="482" customFormat="1" ht="25.2" customHeight="1">
      <c r="A21" s="469"/>
      <c r="B21" s="470"/>
      <c r="C21" s="471"/>
      <c r="D21" s="472"/>
      <c r="E21" s="473"/>
    </row>
    <row r="22" spans="1:5" s="482" customFormat="1" ht="25.2" customHeight="1">
      <c r="A22" s="469"/>
      <c r="B22" s="470"/>
      <c r="C22" s="471"/>
      <c r="D22" s="472"/>
      <c r="E22" s="473"/>
    </row>
    <row r="23" spans="1:5" s="482" customFormat="1" ht="25.2" customHeight="1">
      <c r="A23" s="469"/>
      <c r="B23" s="470"/>
      <c r="C23" s="471"/>
      <c r="D23" s="472"/>
      <c r="E23" s="473"/>
    </row>
    <row r="24" spans="1:5" s="482" customFormat="1" ht="25.2" customHeight="1">
      <c r="A24" s="469"/>
      <c r="B24" s="470"/>
      <c r="C24" s="471"/>
      <c r="D24" s="472"/>
      <c r="E24" s="473"/>
    </row>
    <row r="25" spans="1:5" s="482" customFormat="1" ht="25.2" customHeight="1">
      <c r="A25" s="469"/>
      <c r="B25" s="470"/>
      <c r="C25" s="471"/>
      <c r="D25" s="472"/>
      <c r="E25" s="473"/>
    </row>
    <row r="26" spans="1:5" s="482" customFormat="1" ht="25.2" customHeight="1">
      <c r="A26" s="469"/>
      <c r="B26" s="470"/>
      <c r="C26" s="471"/>
      <c r="D26" s="472"/>
      <c r="E26" s="473"/>
    </row>
    <row r="27" spans="1:5" s="482" customFormat="1" ht="25.2" customHeight="1">
      <c r="A27" s="469"/>
      <c r="B27" s="470"/>
      <c r="C27" s="471"/>
      <c r="D27" s="472"/>
      <c r="E27" s="473"/>
    </row>
    <row r="28" spans="1:5" s="482" customFormat="1" ht="25.2" customHeight="1">
      <c r="A28" s="469"/>
      <c r="B28" s="470"/>
      <c r="C28" s="471"/>
      <c r="D28" s="472"/>
      <c r="E28" s="473"/>
    </row>
    <row r="29" spans="1:5" s="482" customFormat="1" ht="25.2" customHeight="1">
      <c r="A29" s="469"/>
      <c r="B29" s="470"/>
      <c r="C29" s="471"/>
      <c r="D29" s="472"/>
      <c r="E29" s="473"/>
    </row>
    <row r="30" spans="1:5" s="482" customFormat="1" ht="25.2" customHeight="1">
      <c r="A30" s="469"/>
      <c r="B30" s="470"/>
      <c r="C30" s="471"/>
      <c r="D30" s="472"/>
      <c r="E30" s="473"/>
    </row>
    <row r="31" spans="1:5" s="482" customFormat="1" ht="25.2" customHeight="1">
      <c r="A31" s="469"/>
      <c r="B31" s="470"/>
      <c r="C31" s="471"/>
      <c r="D31" s="472"/>
      <c r="E31" s="473"/>
    </row>
    <row r="32" spans="1:5" s="482" customFormat="1" ht="25.2" customHeight="1">
      <c r="A32" s="469"/>
      <c r="B32" s="470"/>
      <c r="C32" s="471"/>
      <c r="D32" s="472"/>
      <c r="E32" s="473"/>
    </row>
    <row r="33" spans="1:5" s="482" customFormat="1" ht="25.2" customHeight="1">
      <c r="A33" s="469"/>
      <c r="B33" s="470"/>
      <c r="C33" s="471"/>
      <c r="D33" s="472"/>
      <c r="E33" s="473"/>
    </row>
    <row r="34" spans="1:5" s="482" customFormat="1" ht="25.2" customHeight="1">
      <c r="A34" s="469"/>
      <c r="B34" s="470"/>
      <c r="C34" s="471"/>
      <c r="D34" s="472"/>
      <c r="E34" s="473"/>
    </row>
    <row r="35" spans="1:5" s="482" customFormat="1" ht="25.2" customHeight="1">
      <c r="A35" s="469"/>
      <c r="B35" s="470"/>
      <c r="C35" s="471"/>
      <c r="D35" s="472"/>
      <c r="E35" s="473"/>
    </row>
    <row r="36" spans="1:5" s="482" customFormat="1" ht="25.2" customHeight="1">
      <c r="A36" s="469"/>
      <c r="B36" s="470"/>
      <c r="C36" s="471"/>
      <c r="D36" s="472"/>
      <c r="E36" s="473"/>
    </row>
    <row r="37" spans="1:5" s="482" customFormat="1" ht="25.2" customHeight="1">
      <c r="A37" s="469"/>
      <c r="B37" s="470"/>
      <c r="C37" s="471"/>
      <c r="D37" s="472"/>
      <c r="E37" s="473"/>
    </row>
    <row r="38" spans="1:5" s="482" customFormat="1" ht="25.2" customHeight="1">
      <c r="A38" s="469"/>
      <c r="B38" s="470"/>
      <c r="C38" s="471"/>
      <c r="D38" s="472"/>
      <c r="E38" s="473"/>
    </row>
    <row r="39" spans="1:5" s="482" customFormat="1" ht="25.2" customHeight="1">
      <c r="A39" s="469"/>
      <c r="B39" s="470"/>
      <c r="C39" s="471"/>
      <c r="D39" s="472"/>
      <c r="E39" s="473"/>
    </row>
    <row r="40" spans="1:5" s="482" customFormat="1" ht="25.2" customHeight="1">
      <c r="A40" s="469"/>
      <c r="B40" s="470"/>
      <c r="C40" s="471"/>
      <c r="D40" s="472"/>
      <c r="E40" s="473"/>
    </row>
    <row r="41" spans="1:5" s="482" customFormat="1" ht="25.2" customHeight="1">
      <c r="A41" s="469"/>
      <c r="B41" s="470"/>
      <c r="C41" s="471"/>
      <c r="D41" s="472"/>
      <c r="E41" s="473"/>
    </row>
    <row r="42" spans="1:5" s="482" customFormat="1" ht="25.2" customHeight="1">
      <c r="A42" s="469"/>
      <c r="B42" s="470"/>
      <c r="C42" s="471"/>
      <c r="D42" s="472"/>
      <c r="E42" s="473"/>
    </row>
    <row r="43" spans="1:5" s="482" customFormat="1" ht="25.2" customHeight="1">
      <c r="A43" s="469"/>
      <c r="B43" s="470"/>
      <c r="C43" s="471"/>
      <c r="D43" s="472"/>
      <c r="E43" s="473"/>
    </row>
    <row r="44" spans="1:5" s="482" customFormat="1" ht="25.2" customHeight="1">
      <c r="A44" s="469"/>
      <c r="B44" s="470"/>
      <c r="C44" s="471"/>
      <c r="D44" s="472"/>
      <c r="E44" s="473"/>
    </row>
    <row r="45" spans="1:5" s="482" customFormat="1" ht="25.2" customHeight="1">
      <c r="A45" s="469"/>
      <c r="B45" s="470"/>
      <c r="C45" s="471"/>
      <c r="D45" s="472"/>
      <c r="E45" s="473"/>
    </row>
    <row r="46" spans="1:5" s="482" customFormat="1" ht="25.2" customHeight="1">
      <c r="A46" s="469"/>
      <c r="B46" s="470"/>
      <c r="C46" s="471"/>
      <c r="D46" s="472"/>
      <c r="E46" s="473"/>
    </row>
    <row r="47" spans="1:5" s="482" customFormat="1" ht="25.2" customHeight="1">
      <c r="A47" s="469"/>
      <c r="B47" s="470"/>
      <c r="C47" s="471"/>
      <c r="D47" s="472"/>
      <c r="E47" s="473"/>
    </row>
    <row r="48" spans="1:5" ht="27.6" customHeight="1">
      <c r="A48" s="184" t="s">
        <v>199</v>
      </c>
      <c r="B48" s="185">
        <v>46</v>
      </c>
      <c r="C48" s="187"/>
      <c r="D48" s="127"/>
      <c r="E48" s="127"/>
    </row>
    <row r="49" spans="1:5" ht="19.2" customHeight="1">
      <c r="B49" s="295" t="s">
        <v>195</v>
      </c>
      <c r="C49" s="481"/>
      <c r="D49" s="128"/>
      <c r="E49" s="128"/>
    </row>
    <row r="50" spans="1:5" ht="30" customHeight="1">
      <c r="B50" s="311"/>
      <c r="D50" s="128"/>
      <c r="E50" s="128"/>
    </row>
    <row r="51" spans="1:5" ht="30" customHeight="1">
      <c r="B51" s="311"/>
      <c r="D51" s="128"/>
      <c r="E51" s="128"/>
    </row>
    <row r="52" spans="1:5" ht="16.95" customHeight="1">
      <c r="A52" s="111" t="s">
        <v>174</v>
      </c>
    </row>
    <row r="53" spans="1:5" ht="16.95" customHeight="1">
      <c r="A53" s="895" t="s">
        <v>175</v>
      </c>
      <c r="B53" s="895"/>
      <c r="C53" s="895"/>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sheetData>
  <autoFilter ref="A1:E49" xr:uid="{00000000-0001-0000-0800-000000000000}"/>
  <mergeCells count="1">
    <mergeCell ref="A53:C53"/>
  </mergeCells>
  <phoneticPr fontId="26"/>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21"/>
  <sheetViews>
    <sheetView view="pageBreakPreview" topLeftCell="A10" zoomScale="81" zoomScaleNormal="100" zoomScaleSheetLayoutView="81" workbookViewId="0">
      <selection activeCell="A9" sqref="A9:N10"/>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5" ht="46.2" customHeight="1" thickBot="1">
      <c r="A1" s="896" t="s">
        <v>256</v>
      </c>
      <c r="B1" s="897"/>
      <c r="C1" s="897"/>
      <c r="D1" s="897"/>
      <c r="E1" s="897"/>
      <c r="F1" s="897"/>
      <c r="G1" s="897"/>
      <c r="H1" s="897"/>
      <c r="I1" s="897"/>
      <c r="J1" s="897"/>
      <c r="K1" s="897"/>
      <c r="L1" s="897"/>
      <c r="M1" s="897"/>
      <c r="N1" s="898"/>
    </row>
    <row r="2" spans="1:15" ht="46.95" customHeight="1">
      <c r="A2" s="899"/>
      <c r="B2" s="900"/>
      <c r="C2" s="900"/>
      <c r="D2" s="900"/>
      <c r="E2" s="900"/>
      <c r="F2" s="900"/>
      <c r="G2" s="900"/>
      <c r="H2" s="900"/>
      <c r="I2" s="900"/>
      <c r="J2" s="900"/>
      <c r="K2" s="900"/>
      <c r="L2" s="900"/>
      <c r="M2" s="900"/>
      <c r="N2" s="901"/>
    </row>
    <row r="3" spans="1:15" s="338" customFormat="1" ht="181.2" customHeight="1">
      <c r="A3" s="902"/>
      <c r="B3" s="903"/>
      <c r="C3" s="903"/>
      <c r="D3" s="903"/>
      <c r="E3" s="903"/>
      <c r="F3" s="903"/>
      <c r="G3" s="903"/>
      <c r="H3" s="903"/>
      <c r="I3" s="903"/>
      <c r="J3" s="903"/>
      <c r="K3" s="903"/>
      <c r="L3" s="903"/>
      <c r="M3" s="903"/>
      <c r="N3" s="904"/>
    </row>
    <row r="4" spans="1:15" s="338" customFormat="1" ht="36.6" customHeight="1" thickBot="1">
      <c r="A4" s="905"/>
      <c r="B4" s="906"/>
      <c r="C4" s="906"/>
      <c r="D4" s="906"/>
      <c r="E4" s="906"/>
      <c r="F4" s="906"/>
      <c r="G4" s="906"/>
      <c r="H4" s="906"/>
      <c r="I4" s="906"/>
      <c r="J4" s="906"/>
      <c r="K4" s="906"/>
      <c r="L4" s="906"/>
      <c r="M4" s="906"/>
      <c r="N4" s="906"/>
    </row>
    <row r="5" spans="1:15" s="338" customFormat="1" ht="44.4" customHeight="1">
      <c r="A5" s="899"/>
      <c r="B5" s="900"/>
      <c r="C5" s="900"/>
      <c r="D5" s="900"/>
      <c r="E5" s="900"/>
      <c r="F5" s="900"/>
      <c r="G5" s="900"/>
      <c r="H5" s="900"/>
      <c r="I5" s="900"/>
      <c r="J5" s="900"/>
      <c r="K5" s="900"/>
      <c r="L5" s="900"/>
      <c r="M5" s="900"/>
      <c r="N5" s="901"/>
    </row>
    <row r="6" spans="1:15" s="338" customFormat="1" ht="301.2" customHeight="1" thickBot="1">
      <c r="A6" s="907"/>
      <c r="B6" s="907"/>
      <c r="C6" s="907"/>
      <c r="D6" s="907"/>
      <c r="E6" s="907"/>
      <c r="F6" s="907"/>
      <c r="G6" s="907"/>
      <c r="H6" s="907"/>
      <c r="I6" s="907"/>
      <c r="J6" s="907"/>
      <c r="K6" s="907"/>
      <c r="L6" s="907"/>
      <c r="M6" s="907"/>
      <c r="N6" s="907"/>
    </row>
    <row r="7" spans="1:15" s="338" customFormat="1" ht="41.4" customHeight="1" thickBot="1">
      <c r="A7" s="910"/>
      <c r="B7" s="911"/>
      <c r="C7" s="911"/>
      <c r="D7" s="911"/>
      <c r="E7" s="911"/>
      <c r="F7" s="911"/>
      <c r="G7" s="911"/>
      <c r="H7" s="911"/>
      <c r="I7" s="911"/>
      <c r="J7" s="911"/>
      <c r="K7" s="911"/>
      <c r="L7" s="911"/>
      <c r="M7" s="911"/>
      <c r="N7" s="911"/>
    </row>
    <row r="8" spans="1:15" s="338" customFormat="1" ht="43.8" customHeight="1">
      <c r="A8" s="909"/>
      <c r="B8" s="900"/>
      <c r="C8" s="900"/>
      <c r="D8" s="900"/>
      <c r="E8" s="900"/>
      <c r="F8" s="900"/>
      <c r="G8" s="900"/>
      <c r="H8" s="900"/>
      <c r="I8" s="900"/>
      <c r="J8" s="900"/>
      <c r="K8" s="900"/>
      <c r="L8" s="900"/>
      <c r="M8" s="900"/>
      <c r="N8" s="901"/>
    </row>
    <row r="9" spans="1:15" s="338" customFormat="1" ht="354.6" customHeight="1" thickBot="1">
      <c r="A9" s="912"/>
      <c r="B9" s="913"/>
      <c r="C9" s="913"/>
      <c r="D9" s="913"/>
      <c r="E9" s="913"/>
      <c r="F9" s="913"/>
      <c r="G9" s="913"/>
      <c r="H9" s="913"/>
      <c r="I9" s="913"/>
      <c r="J9" s="913"/>
      <c r="K9" s="913"/>
      <c r="L9" s="913"/>
      <c r="M9" s="913"/>
      <c r="N9" s="914"/>
      <c r="O9"/>
    </row>
    <row r="10" spans="1:15" s="338" customFormat="1" ht="42" customHeight="1" thickBot="1">
      <c r="A10" s="915"/>
      <c r="B10" s="916"/>
      <c r="C10" s="916"/>
      <c r="D10" s="916"/>
      <c r="E10" s="916"/>
      <c r="F10" s="916"/>
      <c r="G10" s="916"/>
      <c r="H10" s="916"/>
      <c r="I10" s="916"/>
      <c r="J10" s="916"/>
      <c r="K10" s="916"/>
      <c r="L10" s="916"/>
      <c r="M10" s="916"/>
      <c r="N10" s="917"/>
    </row>
    <row r="11" spans="1:15" s="338" customFormat="1" ht="50.4" hidden="1" customHeight="1">
      <c r="A11" s="918" t="s">
        <v>243</v>
      </c>
      <c r="B11" s="919"/>
      <c r="C11" s="919"/>
      <c r="D11" s="919"/>
      <c r="E11" s="919"/>
      <c r="F11" s="919"/>
      <c r="G11" s="919"/>
      <c r="H11" s="919"/>
      <c r="I11" s="919"/>
      <c r="J11" s="919"/>
      <c r="K11" s="919"/>
      <c r="L11" s="919"/>
      <c r="M11" s="919"/>
      <c r="N11" s="920"/>
    </row>
    <row r="12" spans="1:15" s="338" customFormat="1" ht="170.4" hidden="1" customHeight="1">
      <c r="A12" s="902" t="s">
        <v>242</v>
      </c>
      <c r="B12" s="903"/>
      <c r="C12" s="903"/>
      <c r="D12" s="903"/>
      <c r="E12" s="903"/>
      <c r="F12" s="903"/>
      <c r="G12" s="903"/>
      <c r="H12" s="903"/>
      <c r="I12" s="903"/>
      <c r="J12" s="903"/>
      <c r="K12" s="903"/>
      <c r="L12" s="903"/>
      <c r="M12" s="903"/>
      <c r="N12" s="904"/>
    </row>
    <row r="13" spans="1:15" s="338" customFormat="1" ht="36" hidden="1" customHeight="1" thickBot="1">
      <c r="A13" s="921"/>
      <c r="B13" s="922"/>
      <c r="C13" s="922"/>
      <c r="D13" s="922"/>
      <c r="E13" s="922"/>
      <c r="F13" s="922"/>
      <c r="G13" s="922"/>
      <c r="H13" s="922"/>
      <c r="I13" s="922"/>
      <c r="J13" s="922"/>
      <c r="K13" s="922"/>
      <c r="L13" s="922"/>
      <c r="M13" s="922"/>
      <c r="N13" s="923"/>
    </row>
    <row r="14" spans="1:15" s="338" customFormat="1" ht="41.4" hidden="1" customHeight="1">
      <c r="A14" s="918"/>
      <c r="B14" s="919"/>
      <c r="C14" s="919"/>
      <c r="D14" s="919"/>
      <c r="E14" s="919"/>
      <c r="F14" s="919"/>
      <c r="G14" s="919"/>
      <c r="H14" s="919"/>
      <c r="I14" s="919"/>
      <c r="J14" s="919"/>
      <c r="K14" s="919"/>
      <c r="L14" s="919"/>
      <c r="M14" s="919"/>
      <c r="N14" s="920"/>
    </row>
    <row r="15" spans="1:15" s="338" customFormat="1" ht="219.6" hidden="1" customHeight="1">
      <c r="A15" s="928"/>
      <c r="B15" s="929"/>
      <c r="C15" s="929"/>
      <c r="D15" s="929"/>
      <c r="E15" s="929"/>
      <c r="F15" s="929"/>
      <c r="G15" s="929"/>
      <c r="H15" s="929"/>
      <c r="I15" s="929"/>
      <c r="J15" s="929"/>
      <c r="K15" s="929"/>
      <c r="L15" s="929"/>
      <c r="M15" s="929"/>
      <c r="N15" s="930"/>
    </row>
    <row r="16" spans="1:15" s="338" customFormat="1" ht="36" hidden="1" customHeight="1" thickBot="1">
      <c r="A16" s="921"/>
      <c r="B16" s="922"/>
      <c r="C16" s="922"/>
      <c r="D16" s="922"/>
      <c r="E16" s="922"/>
      <c r="F16" s="922"/>
      <c r="G16" s="922"/>
      <c r="H16" s="922"/>
      <c r="I16" s="922"/>
      <c r="J16" s="922"/>
      <c r="K16" s="922"/>
      <c r="L16" s="922"/>
      <c r="M16" s="922"/>
      <c r="N16" s="923"/>
    </row>
    <row r="17" spans="1:14" s="338" customFormat="1" ht="45" hidden="1" customHeight="1">
      <c r="A17" s="927"/>
      <c r="B17" s="919"/>
      <c r="C17" s="919"/>
      <c r="D17" s="919"/>
      <c r="E17" s="919"/>
      <c r="F17" s="919"/>
      <c r="G17" s="919"/>
      <c r="H17" s="919"/>
      <c r="I17" s="919"/>
      <c r="J17" s="919"/>
      <c r="K17" s="919"/>
      <c r="L17" s="919"/>
      <c r="M17" s="919"/>
      <c r="N17" s="920"/>
    </row>
    <row r="18" spans="1:14" ht="189" hidden="1" customHeight="1">
      <c r="A18" s="924"/>
      <c r="B18" s="925"/>
      <c r="C18" s="925"/>
      <c r="D18" s="925"/>
      <c r="E18" s="925"/>
      <c r="F18" s="925"/>
      <c r="G18" s="925"/>
      <c r="H18" s="925"/>
      <c r="I18" s="925"/>
      <c r="J18" s="925"/>
      <c r="K18" s="925"/>
      <c r="L18" s="925"/>
      <c r="M18" s="925"/>
      <c r="N18" s="926"/>
    </row>
    <row r="19" spans="1:14" ht="36" hidden="1" customHeight="1" thickBot="1">
      <c r="A19" s="921"/>
      <c r="B19" s="922"/>
      <c r="C19" s="922"/>
      <c r="D19" s="922"/>
      <c r="E19" s="922"/>
      <c r="F19" s="922"/>
      <c r="G19" s="922"/>
      <c r="H19" s="922"/>
      <c r="I19" s="922"/>
      <c r="J19" s="922"/>
      <c r="K19" s="922"/>
      <c r="L19" s="922"/>
      <c r="M19" s="922"/>
      <c r="N19" s="923"/>
    </row>
    <row r="20" spans="1:14" ht="36" customHeight="1">
      <c r="A20" s="908"/>
      <c r="B20" s="908"/>
      <c r="C20" s="908"/>
      <c r="D20" s="908"/>
      <c r="E20" s="908"/>
      <c r="F20" s="908"/>
      <c r="G20" s="908"/>
      <c r="H20" s="908"/>
      <c r="I20" s="908"/>
      <c r="J20" s="908"/>
      <c r="K20" s="908"/>
      <c r="L20" s="908"/>
      <c r="M20" s="908"/>
      <c r="N20" s="908"/>
    </row>
    <row r="21" spans="1:14" ht="36" customHeight="1">
      <c r="A21" s="767"/>
      <c r="B21" s="767"/>
      <c r="C21" s="767"/>
      <c r="D21" s="767"/>
      <c r="E21" s="767"/>
      <c r="F21" s="767"/>
      <c r="G21" s="767"/>
      <c r="H21" s="767"/>
      <c r="I21" s="767"/>
      <c r="J21" s="767"/>
      <c r="K21" s="767"/>
      <c r="L21" s="767"/>
      <c r="M21" s="767"/>
      <c r="N21" s="767"/>
    </row>
  </sheetData>
  <mergeCells count="20">
    <mergeCell ref="A6:N6"/>
    <mergeCell ref="A20:N21"/>
    <mergeCell ref="A8:N8"/>
    <mergeCell ref="A7:N7"/>
    <mergeCell ref="A12:N12"/>
    <mergeCell ref="A9:N9"/>
    <mergeCell ref="A10:N10"/>
    <mergeCell ref="A11:N11"/>
    <mergeCell ref="A13:N13"/>
    <mergeCell ref="A18:N18"/>
    <mergeCell ref="A19:N19"/>
    <mergeCell ref="A17:N17"/>
    <mergeCell ref="A14:N14"/>
    <mergeCell ref="A15:N15"/>
    <mergeCell ref="A16:N16"/>
    <mergeCell ref="A1:N1"/>
    <mergeCell ref="A2:N2"/>
    <mergeCell ref="A3:N3"/>
    <mergeCell ref="A5:N5"/>
    <mergeCell ref="A4:N4"/>
  </mergeCells>
  <phoneticPr fontId="15"/>
  <pageMargins left="0.7" right="0.7" top="0.75" bottom="0.75" header="0.3" footer="0.3"/>
  <pageSetup paperSize="9" scale="3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D47"/>
  <sheetViews>
    <sheetView view="pageBreakPreview" topLeftCell="A4" zoomScale="76" zoomScaleNormal="75" zoomScaleSheetLayoutView="76" workbookViewId="0">
      <selection activeCell="A5" sqref="A5:C13"/>
    </sheetView>
  </sheetViews>
  <sheetFormatPr defaultColWidth="9" defaultRowHeight="19.2"/>
  <cols>
    <col min="1" max="1" width="231.88671875" style="3" customWidth="1"/>
    <col min="2" max="2" width="33.109375" style="2" hidden="1" customWidth="1"/>
    <col min="3" max="3" width="25.109375" style="115" customWidth="1"/>
    <col min="4" max="16384" width="9" style="1"/>
  </cols>
  <sheetData>
    <row r="1" spans="1:4" s="15" customFormat="1" ht="46.2" customHeight="1" thickBot="1">
      <c r="A1" s="235" t="s">
        <v>257</v>
      </c>
      <c r="B1" s="235" t="s">
        <v>200</v>
      </c>
      <c r="C1" s="272" t="s">
        <v>201</v>
      </c>
    </row>
    <row r="2" spans="1:4" ht="46.95" customHeight="1">
      <c r="A2" s="169"/>
      <c r="B2" s="226"/>
      <c r="C2" s="931"/>
    </row>
    <row r="3" spans="1:4" ht="293.39999999999998" customHeight="1" thickBot="1">
      <c r="A3" s="533"/>
      <c r="B3" s="227"/>
      <c r="C3" s="932"/>
    </row>
    <row r="4" spans="1:4" ht="44.4" customHeight="1" thickBot="1">
      <c r="A4" s="464"/>
      <c r="B4" s="504"/>
      <c r="C4" s="505"/>
    </row>
    <row r="5" spans="1:4" ht="44.4" customHeight="1">
      <c r="A5" s="503"/>
      <c r="B5" s="1"/>
      <c r="C5" s="326"/>
    </row>
    <row r="6" spans="1:4" ht="198" customHeight="1">
      <c r="A6" s="465"/>
      <c r="B6" s="1"/>
      <c r="C6" s="307"/>
      <c r="D6" s="464"/>
    </row>
    <row r="7" spans="1:4" ht="42.6" customHeight="1" thickBot="1">
      <c r="A7" s="464"/>
      <c r="B7" s="1"/>
      <c r="C7" s="326"/>
    </row>
    <row r="8" spans="1:4" ht="44.4" customHeight="1">
      <c r="A8" s="479"/>
      <c r="B8" s="1"/>
      <c r="C8" s="331"/>
    </row>
    <row r="9" spans="1:4" ht="270" customHeight="1">
      <c r="A9" s="466"/>
      <c r="B9" s="1"/>
      <c r="C9" s="307"/>
    </row>
    <row r="10" spans="1:4" ht="39" customHeight="1" thickBot="1">
      <c r="A10" s="464"/>
      <c r="B10" s="1"/>
      <c r="C10" s="332"/>
    </row>
    <row r="11" spans="1:4" ht="52.2" customHeight="1">
      <c r="A11" s="506"/>
      <c r="B11" s="226"/>
      <c r="C11" s="312"/>
    </row>
    <row r="12" spans="1:4" ht="295.8" customHeight="1">
      <c r="A12" s="476"/>
      <c r="B12" s="227"/>
      <c r="C12" s="314"/>
    </row>
    <row r="13" spans="1:4" ht="46.8" customHeight="1" thickBot="1">
      <c r="A13" s="569"/>
      <c r="B13" s="275"/>
      <c r="C13" s="276"/>
    </row>
    <row r="14" spans="1:4" ht="43.8" hidden="1" customHeight="1">
      <c r="A14" s="234"/>
      <c r="B14" s="228"/>
      <c r="C14" s="312"/>
    </row>
    <row r="15" spans="1:4" ht="112.8" hidden="1" customHeight="1" thickBot="1">
      <c r="A15" s="525"/>
      <c r="B15" s="229"/>
      <c r="C15" s="521"/>
    </row>
    <row r="16" spans="1:4" s="136" customFormat="1" ht="43.8" hidden="1" customHeight="1" thickBot="1">
      <c r="A16" s="526"/>
      <c r="B16" s="230"/>
      <c r="C16" s="527"/>
    </row>
    <row r="17" spans="1:3" ht="48" hidden="1" customHeight="1" thickBot="1">
      <c r="A17" s="529"/>
      <c r="B17" s="225"/>
      <c r="C17" s="524"/>
    </row>
    <row r="18" spans="1:3" ht="267.60000000000002" hidden="1" customHeight="1">
      <c r="A18" s="530"/>
      <c r="B18" s="528"/>
      <c r="C18" s="524"/>
    </row>
    <row r="19" spans="1:3" s="137" customFormat="1" ht="39.6" hidden="1" customHeight="1" thickBot="1">
      <c r="A19" s="285"/>
      <c r="B19" s="188"/>
      <c r="C19" s="273"/>
    </row>
    <row r="20" spans="1:3" ht="43.8" hidden="1" customHeight="1">
      <c r="A20" s="458"/>
      <c r="B20" s="226"/>
      <c r="C20" s="934"/>
    </row>
    <row r="21" spans="1:3" ht="43.8" hidden="1" customHeight="1">
      <c r="A21" s="324"/>
      <c r="B21" s="227"/>
      <c r="C21" s="932"/>
    </row>
    <row r="22" spans="1:3" ht="43.8" hidden="1" customHeight="1" thickBot="1">
      <c r="A22" s="224"/>
      <c r="B22" s="1"/>
      <c r="C22" s="271"/>
    </row>
    <row r="23" spans="1:3" ht="43.8" hidden="1" customHeight="1">
      <c r="A23" s="333"/>
      <c r="B23" s="1"/>
      <c r="C23" s="274"/>
    </row>
    <row r="24" spans="1:3" ht="43.8" hidden="1" customHeight="1" thickBot="1">
      <c r="A24" s="325"/>
      <c r="B24" s="1"/>
      <c r="C24" s="931"/>
    </row>
    <row r="25" spans="1:3" ht="43.8" hidden="1" customHeight="1" thickBot="1">
      <c r="A25" s="232"/>
      <c r="B25" s="233"/>
      <c r="C25" s="933"/>
    </row>
    <row r="26" spans="1:3" ht="43.8" hidden="1" customHeight="1">
      <c r="A26" s="176"/>
      <c r="B26" s="1"/>
      <c r="C26" s="274"/>
    </row>
    <row r="27" spans="1:3" ht="43.8" hidden="1" customHeight="1" thickBot="1">
      <c r="A27" s="277"/>
      <c r="B27" s="1"/>
      <c r="C27" s="931"/>
    </row>
    <row r="28" spans="1:3" ht="43.8" hidden="1" customHeight="1" thickBot="1">
      <c r="A28" s="232"/>
      <c r="B28" s="233"/>
      <c r="C28" s="933"/>
    </row>
    <row r="29" spans="1:3" ht="43.8" customHeight="1">
      <c r="A29" s="1"/>
    </row>
    <row r="30" spans="1:3" ht="43.8" customHeight="1"/>
    <row r="31" spans="1:3" ht="43.8" customHeight="1"/>
    <row r="32" spans="1:3" ht="43.8" customHeight="1"/>
    <row r="33" spans="1:1" ht="43.8" customHeight="1"/>
    <row r="34" spans="1:1" ht="43.8" customHeight="1"/>
    <row r="35" spans="1:1" ht="43.8" customHeight="1"/>
    <row r="36" spans="1:1" ht="43.8" customHeight="1"/>
    <row r="37" spans="1:1" ht="43.8" customHeight="1">
      <c r="A37" s="178"/>
    </row>
    <row r="38" spans="1:1" ht="43.8" customHeight="1"/>
    <row r="39" spans="1:1" ht="43.8" customHeight="1"/>
    <row r="40" spans="1:1" ht="43.8" customHeight="1"/>
    <row r="41" spans="1:1" ht="43.8" customHeight="1"/>
    <row r="42" spans="1:1" ht="43.8" customHeight="1"/>
    <row r="43" spans="1:1" ht="43.8" customHeight="1"/>
    <row r="44" spans="1:1" ht="27" customHeight="1"/>
    <row r="45" spans="1:1" ht="27" customHeight="1"/>
    <row r="46" spans="1:1" ht="27" customHeight="1"/>
    <row r="47" spans="1:1" ht="27" customHeight="1"/>
  </sheetData>
  <mergeCells count="4">
    <mergeCell ref="C2:C3"/>
    <mergeCell ref="C27:C28"/>
    <mergeCell ref="C20:C21"/>
    <mergeCell ref="C24:C25"/>
  </mergeCells>
  <phoneticPr fontId="81"/>
  <pageMargins left="0" right="0" top="0.19685039370078741" bottom="0.39370078740157483" header="0" footer="0.19685039370078741"/>
  <pageSetup paperSize="9" scale="2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Y51"/>
  <sheetViews>
    <sheetView view="pageBreakPreview" topLeftCell="A26" zoomScale="96" zoomScaleNormal="100" zoomScaleSheetLayoutView="96" workbookViewId="0">
      <selection activeCell="T1" sqref="S1:X6"/>
    </sheetView>
  </sheetViews>
  <sheetFormatPr defaultRowHeight="13.2"/>
  <cols>
    <col min="1" max="1" width="7.44140625" customWidth="1"/>
    <col min="2" max="2" width="10.77734375" customWidth="1"/>
    <col min="3" max="17" width="7.44140625" customWidth="1"/>
    <col min="18" max="21" width="7.44140625" style="46" customWidth="1"/>
    <col min="22" max="22" width="5.5546875" style="46" customWidth="1"/>
    <col min="23" max="29" width="7.44140625" style="46" customWidth="1"/>
    <col min="30" max="50" width="8.88671875" style="46"/>
    <col min="51" max="51" width="8.88671875" style="334"/>
  </cols>
  <sheetData>
    <row r="1" spans="1:51" ht="28.2" customHeight="1">
      <c r="A1" s="570"/>
      <c r="B1" s="570"/>
      <c r="C1" s="570"/>
      <c r="D1" s="570"/>
      <c r="E1" s="570"/>
      <c r="F1" s="570"/>
      <c r="G1" s="570"/>
      <c r="H1" s="570"/>
      <c r="I1" s="570"/>
      <c r="J1" s="570"/>
      <c r="K1" s="586"/>
      <c r="L1" s="586"/>
      <c r="M1" s="586"/>
      <c r="N1" s="586"/>
      <c r="O1" s="586"/>
      <c r="P1" s="586"/>
      <c r="Q1" s="586"/>
      <c r="R1" s="586"/>
      <c r="S1" s="586"/>
      <c r="T1" s="586"/>
      <c r="U1" s="586"/>
      <c r="V1" s="586"/>
      <c r="W1" s="586"/>
      <c r="X1" s="586"/>
      <c r="Y1" s="586"/>
      <c r="Z1" s="586"/>
      <c r="AA1" s="474"/>
    </row>
    <row r="2" spans="1:51" ht="26.4">
      <c r="A2" s="571"/>
      <c r="B2" s="570"/>
      <c r="C2" s="570"/>
      <c r="D2" s="570"/>
      <c r="E2" s="570"/>
      <c r="F2" s="570"/>
      <c r="G2" s="570"/>
      <c r="H2" s="570"/>
      <c r="I2" s="570"/>
      <c r="J2" s="570"/>
      <c r="K2" s="586"/>
      <c r="L2" s="586"/>
      <c r="M2" s="586"/>
      <c r="N2" s="586"/>
      <c r="O2" s="586"/>
      <c r="P2" s="586"/>
      <c r="Q2" s="586"/>
      <c r="R2" s="587"/>
      <c r="S2" s="645"/>
      <c r="T2" s="645"/>
      <c r="U2" s="645"/>
      <c r="V2" s="645"/>
      <c r="W2" s="645"/>
      <c r="X2" s="645"/>
      <c r="Y2" s="587"/>
      <c r="Z2" s="588"/>
      <c r="AA2" s="474"/>
    </row>
    <row r="3" spans="1:51" ht="26.4">
      <c r="A3" s="572"/>
      <c r="B3" s="573"/>
      <c r="C3" s="573"/>
      <c r="D3" s="573"/>
      <c r="E3" s="573"/>
      <c r="F3" s="573"/>
      <c r="G3" s="573"/>
      <c r="H3" s="573"/>
      <c r="I3" s="573"/>
      <c r="J3" s="573"/>
      <c r="K3" s="589"/>
      <c r="L3" s="589"/>
      <c r="M3" s="589"/>
      <c r="N3" s="586"/>
      <c r="O3" s="586"/>
      <c r="P3" s="586"/>
      <c r="Q3" s="586"/>
      <c r="R3" s="590"/>
      <c r="S3" s="645"/>
      <c r="T3" s="645"/>
      <c r="U3" s="645"/>
      <c r="V3" s="645"/>
      <c r="W3" s="645"/>
      <c r="X3" s="645"/>
      <c r="Y3" s="590"/>
      <c r="Z3" s="588"/>
      <c r="AA3" s="474"/>
    </row>
    <row r="4" spans="1:51" ht="17.399999999999999" customHeight="1">
      <c r="A4" s="572"/>
      <c r="B4" s="573"/>
      <c r="C4" s="573"/>
      <c r="D4" s="573"/>
      <c r="E4" s="573"/>
      <c r="F4" s="573"/>
      <c r="G4" s="573"/>
      <c r="H4" s="573"/>
      <c r="I4" s="573"/>
      <c r="J4" s="573"/>
      <c r="K4" s="589"/>
      <c r="L4" s="589"/>
      <c r="M4" s="589"/>
      <c r="N4" s="586"/>
      <c r="O4" s="586"/>
      <c r="P4" s="586"/>
      <c r="Q4" s="586"/>
      <c r="R4" s="590"/>
      <c r="S4" s="590"/>
      <c r="T4" s="590"/>
      <c r="U4" s="590"/>
      <c r="V4" s="590"/>
      <c r="W4" s="590"/>
      <c r="X4" s="590"/>
      <c r="Y4" s="590"/>
      <c r="Z4" s="588"/>
      <c r="AA4" s="474"/>
      <c r="AB4" s="337"/>
      <c r="AC4" s="337"/>
      <c r="AD4" s="337"/>
      <c r="AE4" s="337"/>
      <c r="AF4" s="337"/>
      <c r="AG4" s="337"/>
      <c r="AH4" s="337"/>
      <c r="AI4"/>
      <c r="AJ4"/>
      <c r="AK4"/>
      <c r="AL4"/>
      <c r="AM4"/>
      <c r="AN4"/>
      <c r="AO4"/>
      <c r="AP4"/>
      <c r="AQ4"/>
      <c r="AR4"/>
      <c r="AS4"/>
      <c r="AT4"/>
      <c r="AU4"/>
      <c r="AV4"/>
      <c r="AW4"/>
      <c r="AX4"/>
      <c r="AY4"/>
    </row>
    <row r="5" spans="1:51" ht="17.399999999999999" customHeight="1">
      <c r="A5" s="572"/>
      <c r="B5" s="573"/>
      <c r="C5" s="573"/>
      <c r="D5" s="573"/>
      <c r="E5" s="573"/>
      <c r="F5" s="573"/>
      <c r="G5" s="573"/>
      <c r="H5" s="573"/>
      <c r="I5" s="573"/>
      <c r="J5" s="574"/>
      <c r="K5" s="591"/>
      <c r="L5" s="591"/>
      <c r="M5" s="591"/>
      <c r="N5" s="592"/>
      <c r="O5" s="592"/>
      <c r="P5" s="592"/>
      <c r="Q5" s="586"/>
      <c r="R5" s="593"/>
      <c r="S5" s="593"/>
      <c r="T5" s="593"/>
      <c r="U5" s="593"/>
      <c r="V5" s="593"/>
      <c r="W5" s="593"/>
      <c r="X5" s="593"/>
      <c r="Y5" s="593"/>
      <c r="Z5" s="586"/>
      <c r="AA5" s="475"/>
      <c r="AB5" s="337"/>
      <c r="AC5" s="337"/>
      <c r="AD5" s="337"/>
      <c r="AE5" s="337"/>
      <c r="AF5" s="337"/>
      <c r="AG5" s="337"/>
      <c r="AH5" s="337"/>
      <c r="AI5"/>
      <c r="AJ5"/>
      <c r="AK5"/>
      <c r="AL5"/>
      <c r="AM5"/>
      <c r="AN5"/>
      <c r="AO5"/>
      <c r="AP5"/>
      <c r="AQ5"/>
      <c r="AR5"/>
      <c r="AS5"/>
      <c r="AT5"/>
      <c r="AU5"/>
      <c r="AV5"/>
      <c r="AW5"/>
      <c r="AX5"/>
      <c r="AY5"/>
    </row>
    <row r="6" spans="1:51" ht="30.6" customHeight="1">
      <c r="A6" s="575"/>
      <c r="B6" s="576"/>
      <c r="C6" s="577"/>
      <c r="D6" s="576"/>
      <c r="E6" s="576"/>
      <c r="F6" s="576"/>
      <c r="G6" s="570"/>
      <c r="H6" s="570"/>
      <c r="I6" s="570"/>
      <c r="J6" s="578"/>
      <c r="K6" s="592"/>
      <c r="L6" s="592"/>
      <c r="M6" s="592"/>
      <c r="N6" s="592"/>
      <c r="O6" s="592"/>
      <c r="P6" s="592"/>
      <c r="Q6" s="586"/>
      <c r="R6" s="593"/>
      <c r="S6" s="593"/>
      <c r="T6" s="593"/>
      <c r="U6" s="593"/>
      <c r="V6" s="593"/>
      <c r="W6" s="593"/>
      <c r="X6" s="593"/>
      <c r="Y6" s="593"/>
      <c r="Z6" s="586"/>
      <c r="AA6" s="475"/>
      <c r="AB6" s="337"/>
      <c r="AC6" s="337"/>
      <c r="AD6" s="337"/>
      <c r="AE6" s="337"/>
      <c r="AF6" s="337"/>
      <c r="AG6" s="337"/>
      <c r="AH6" s="337"/>
      <c r="AI6"/>
      <c r="AJ6"/>
      <c r="AK6"/>
      <c r="AL6"/>
      <c r="AM6"/>
      <c r="AN6"/>
      <c r="AO6"/>
      <c r="AP6"/>
      <c r="AQ6"/>
      <c r="AR6"/>
      <c r="AS6"/>
      <c r="AT6"/>
      <c r="AU6"/>
      <c r="AV6"/>
      <c r="AW6"/>
      <c r="AX6"/>
      <c r="AY6"/>
    </row>
    <row r="7" spans="1:51" ht="17.399999999999999" customHeight="1">
      <c r="A7" s="570"/>
      <c r="B7" s="570"/>
      <c r="C7" s="570"/>
      <c r="D7" s="570"/>
      <c r="E7" s="570"/>
      <c r="F7" s="570"/>
      <c r="G7" s="570"/>
      <c r="H7" s="570"/>
      <c r="I7" s="570"/>
      <c r="J7" s="578"/>
      <c r="K7" s="592"/>
      <c r="L7" s="592"/>
      <c r="M7" s="592"/>
      <c r="N7" s="592"/>
      <c r="O7" s="592"/>
      <c r="P7" s="592"/>
      <c r="Q7" s="586"/>
      <c r="R7" s="646"/>
      <c r="S7" s="646"/>
      <c r="T7" s="646"/>
      <c r="U7" s="646"/>
      <c r="V7" s="646"/>
      <c r="W7" s="646"/>
      <c r="X7" s="646"/>
      <c r="Y7" s="646"/>
      <c r="Z7" s="646"/>
      <c r="AA7" s="475"/>
      <c r="AB7" s="337"/>
      <c r="AC7" s="337"/>
      <c r="AD7" s="337"/>
      <c r="AE7" s="337"/>
      <c r="AF7" s="337"/>
      <c r="AG7" s="337"/>
      <c r="AH7" s="337"/>
      <c r="AI7"/>
      <c r="AJ7"/>
      <c r="AK7"/>
      <c r="AL7"/>
      <c r="AM7"/>
      <c r="AN7"/>
      <c r="AO7"/>
      <c r="AP7"/>
      <c r="AQ7"/>
      <c r="AR7"/>
      <c r="AS7"/>
      <c r="AT7"/>
      <c r="AU7"/>
      <c r="AV7"/>
      <c r="AW7"/>
      <c r="AX7"/>
      <c r="AY7"/>
    </row>
    <row r="8" spans="1:51" ht="17.399999999999999" customHeight="1">
      <c r="A8" s="579"/>
      <c r="B8" s="570"/>
      <c r="C8" s="647"/>
      <c r="D8" s="647"/>
      <c r="E8" s="647"/>
      <c r="F8" s="570"/>
      <c r="G8" s="570"/>
      <c r="H8" s="570"/>
      <c r="I8" s="570"/>
      <c r="J8" s="578"/>
      <c r="K8" s="592"/>
      <c r="L8" s="592"/>
      <c r="M8" s="592"/>
      <c r="N8" s="592"/>
      <c r="O8" s="592"/>
      <c r="P8" s="592"/>
      <c r="Q8" s="586"/>
      <c r="R8" s="646"/>
      <c r="S8" s="646"/>
      <c r="T8" s="646"/>
      <c r="U8" s="646"/>
      <c r="V8" s="646"/>
      <c r="W8" s="646"/>
      <c r="X8" s="646"/>
      <c r="Y8" s="646"/>
      <c r="Z8" s="646"/>
      <c r="AA8" s="475"/>
      <c r="AB8" s="337"/>
      <c r="AC8" s="337"/>
      <c r="AD8" s="337"/>
      <c r="AE8" s="337"/>
      <c r="AF8" s="337"/>
      <c r="AG8" s="337"/>
      <c r="AH8" s="337"/>
      <c r="AI8"/>
      <c r="AJ8"/>
      <c r="AK8"/>
      <c r="AL8"/>
      <c r="AM8"/>
      <c r="AN8"/>
      <c r="AO8"/>
      <c r="AP8"/>
      <c r="AQ8"/>
      <c r="AR8"/>
      <c r="AS8"/>
      <c r="AT8"/>
      <c r="AU8"/>
      <c r="AV8"/>
      <c r="AW8"/>
      <c r="AX8"/>
      <c r="AY8"/>
    </row>
    <row r="9" spans="1:51" ht="17.399999999999999" customHeight="1">
      <c r="A9" s="575"/>
      <c r="B9" s="570"/>
      <c r="C9" s="647"/>
      <c r="D9" s="647"/>
      <c r="E9" s="647"/>
      <c r="F9" s="580"/>
      <c r="G9" s="580"/>
      <c r="H9" s="570"/>
      <c r="I9" s="570"/>
      <c r="J9" s="570"/>
      <c r="K9" s="594"/>
      <c r="L9" s="594"/>
      <c r="M9" s="594"/>
      <c r="N9" s="594"/>
      <c r="O9" s="595"/>
      <c r="P9" s="595"/>
      <c r="Q9" s="596"/>
      <c r="R9" s="597" t="s">
        <v>208</v>
      </c>
      <c r="S9" s="596"/>
      <c r="T9" s="596"/>
      <c r="U9" s="596"/>
      <c r="V9" s="596"/>
      <c r="W9" s="596"/>
      <c r="X9" s="596"/>
      <c r="Y9" s="596"/>
      <c r="Z9" s="586"/>
      <c r="AA9" s="474"/>
      <c r="AB9" s="337"/>
      <c r="AC9" s="337"/>
      <c r="AD9" s="337"/>
      <c r="AE9" s="337"/>
      <c r="AF9" s="337"/>
      <c r="AG9" s="337"/>
      <c r="AH9" s="337"/>
      <c r="AI9"/>
      <c r="AJ9"/>
      <c r="AK9"/>
      <c r="AL9"/>
      <c r="AM9"/>
      <c r="AN9"/>
      <c r="AO9"/>
      <c r="AP9"/>
      <c r="AQ9"/>
      <c r="AR9"/>
      <c r="AS9"/>
      <c r="AT9"/>
      <c r="AU9"/>
      <c r="AV9"/>
      <c r="AW9"/>
      <c r="AX9"/>
      <c r="AY9"/>
    </row>
    <row r="10" spans="1:51" ht="17.399999999999999" customHeight="1">
      <c r="A10" s="575"/>
      <c r="B10" s="570"/>
      <c r="C10" s="580"/>
      <c r="D10" s="580"/>
      <c r="E10" s="580"/>
      <c r="F10" s="580"/>
      <c r="G10" s="570"/>
      <c r="H10" s="570"/>
      <c r="I10" s="570"/>
      <c r="J10" s="570"/>
      <c r="K10" s="595"/>
      <c r="L10" s="595"/>
      <c r="M10" s="595"/>
      <c r="N10" s="595"/>
      <c r="O10" s="595"/>
      <c r="P10" s="595"/>
      <c r="Q10" s="598"/>
      <c r="R10" s="597"/>
      <c r="S10" s="599"/>
      <c r="T10" s="599"/>
      <c r="U10" s="599"/>
      <c r="V10" s="599"/>
      <c r="W10" s="599"/>
      <c r="X10" s="599"/>
      <c r="Y10" s="599"/>
      <c r="Z10" s="600"/>
      <c r="AA10" s="474"/>
      <c r="AB10" s="337"/>
      <c r="AC10" s="337"/>
      <c r="AD10" s="337"/>
      <c r="AE10" s="337"/>
      <c r="AF10" s="337"/>
      <c r="AG10" s="337"/>
      <c r="AH10" s="337"/>
      <c r="AI10"/>
      <c r="AJ10"/>
      <c r="AK10"/>
      <c r="AL10"/>
      <c r="AM10"/>
      <c r="AN10"/>
      <c r="AO10"/>
      <c r="AP10"/>
      <c r="AQ10"/>
      <c r="AR10"/>
      <c r="AS10"/>
      <c r="AT10"/>
      <c r="AU10"/>
      <c r="AV10"/>
      <c r="AW10"/>
      <c r="AX10"/>
      <c r="AY10"/>
    </row>
    <row r="11" spans="1:51" ht="17.399999999999999" customHeight="1">
      <c r="A11" s="581"/>
      <c r="B11" s="582"/>
      <c r="C11" s="648"/>
      <c r="D11" s="648"/>
      <c r="E11" s="648"/>
      <c r="F11" s="648"/>
      <c r="G11" s="583"/>
      <c r="H11" s="570"/>
      <c r="I11" s="570"/>
      <c r="J11" s="570"/>
      <c r="K11" s="595"/>
      <c r="L11" s="595"/>
      <c r="M11" s="595"/>
      <c r="N11" s="595"/>
      <c r="O11" s="595"/>
      <c r="P11" s="595"/>
      <c r="Q11" s="598"/>
      <c r="R11" s="597"/>
      <c r="S11" s="599"/>
      <c r="T11" s="599"/>
      <c r="U11" s="599"/>
      <c r="V11" s="599"/>
      <c r="W11" s="599"/>
      <c r="X11" s="599"/>
      <c r="Y11" s="599"/>
      <c r="Z11" s="600"/>
      <c r="AA11" s="474"/>
      <c r="AB11" s="337"/>
      <c r="AC11" s="337"/>
      <c r="AD11" s="337"/>
      <c r="AE11" s="337"/>
      <c r="AF11" s="337"/>
      <c r="AG11" s="337"/>
      <c r="AH11" s="337"/>
      <c r="AI11"/>
      <c r="AJ11"/>
      <c r="AK11"/>
      <c r="AL11"/>
      <c r="AM11"/>
      <c r="AN11"/>
      <c r="AO11"/>
      <c r="AP11"/>
      <c r="AQ11"/>
      <c r="AR11"/>
      <c r="AS11"/>
      <c r="AT11"/>
      <c r="AU11"/>
      <c r="AV11"/>
      <c r="AW11"/>
      <c r="AX11"/>
      <c r="AY11"/>
    </row>
    <row r="12" spans="1:51" ht="17.399999999999999" customHeight="1">
      <c r="A12" s="581"/>
      <c r="B12" s="582"/>
      <c r="C12" s="649"/>
      <c r="D12" s="649"/>
      <c r="E12" s="649"/>
      <c r="F12" s="649"/>
      <c r="G12" s="649"/>
      <c r="H12" s="649"/>
      <c r="I12" s="570"/>
      <c r="J12" s="570"/>
      <c r="K12" s="595"/>
      <c r="L12" s="595"/>
      <c r="M12" s="595"/>
      <c r="N12" s="595"/>
      <c r="O12" s="595"/>
      <c r="P12" s="595"/>
      <c r="Q12" s="598"/>
      <c r="R12" s="597"/>
      <c r="S12" s="599"/>
      <c r="T12" s="599"/>
      <c r="U12" s="599"/>
      <c r="V12" s="599"/>
      <c r="W12" s="599"/>
      <c r="X12" s="599"/>
      <c r="Y12" s="599"/>
      <c r="Z12" s="600"/>
      <c r="AA12" s="474"/>
      <c r="AB12" s="337"/>
      <c r="AC12" s="337"/>
      <c r="AD12" s="337"/>
      <c r="AE12" s="337"/>
      <c r="AF12" s="337"/>
      <c r="AG12" s="337"/>
      <c r="AH12" s="337"/>
      <c r="AI12"/>
      <c r="AJ12"/>
      <c r="AK12"/>
      <c r="AL12"/>
      <c r="AM12"/>
      <c r="AN12"/>
      <c r="AO12"/>
      <c r="AP12"/>
      <c r="AQ12"/>
      <c r="AR12"/>
      <c r="AS12"/>
      <c r="AT12"/>
      <c r="AU12"/>
      <c r="AV12"/>
      <c r="AW12"/>
      <c r="AX12"/>
      <c r="AY12"/>
    </row>
    <row r="13" spans="1:51" ht="17.399999999999999" customHeight="1">
      <c r="A13" s="581"/>
      <c r="B13" s="648"/>
      <c r="C13" s="648"/>
      <c r="D13" s="648"/>
      <c r="E13" s="648"/>
      <c r="F13" s="648"/>
      <c r="G13" s="648"/>
      <c r="H13" s="570"/>
      <c r="I13" s="570"/>
      <c r="J13" s="570"/>
      <c r="K13" s="595"/>
      <c r="L13" s="595"/>
      <c r="M13" s="595"/>
      <c r="N13" s="595"/>
      <c r="O13" s="595"/>
      <c r="P13" s="595"/>
      <c r="Q13" s="598"/>
      <c r="R13" s="597"/>
      <c r="S13" s="599"/>
      <c r="T13" s="599"/>
      <c r="U13" s="599"/>
      <c r="V13" s="599"/>
      <c r="W13" s="599"/>
      <c r="X13" s="599"/>
      <c r="Y13" s="599"/>
      <c r="Z13" s="600"/>
      <c r="AA13" s="474"/>
      <c r="AB13" s="337"/>
      <c r="AC13" s="337"/>
      <c r="AD13" s="337"/>
      <c r="AE13" s="337"/>
      <c r="AF13" s="337"/>
      <c r="AG13" s="337"/>
      <c r="AH13" s="337"/>
      <c r="AI13"/>
      <c r="AJ13"/>
      <c r="AK13"/>
      <c r="AL13"/>
      <c r="AM13"/>
      <c r="AN13"/>
      <c r="AO13"/>
      <c r="AP13"/>
      <c r="AQ13"/>
      <c r="AR13"/>
      <c r="AS13"/>
      <c r="AT13"/>
      <c r="AU13"/>
      <c r="AV13"/>
      <c r="AW13"/>
      <c r="AX13"/>
      <c r="AY13"/>
    </row>
    <row r="14" spans="1:51" ht="17.399999999999999" customHeight="1">
      <c r="A14" s="581"/>
      <c r="B14" s="582"/>
      <c r="C14" s="648"/>
      <c r="D14" s="648"/>
      <c r="E14" s="648"/>
      <c r="F14" s="648"/>
      <c r="G14" s="583"/>
      <c r="H14" s="570"/>
      <c r="I14" s="570"/>
      <c r="J14" s="570"/>
      <c r="K14" s="595"/>
      <c r="L14" s="595"/>
      <c r="M14" s="595"/>
      <c r="N14" s="595"/>
      <c r="O14" s="595"/>
      <c r="P14" s="595"/>
      <c r="Q14" s="596"/>
      <c r="R14" s="597" t="s">
        <v>208</v>
      </c>
      <c r="S14" s="596"/>
      <c r="T14" s="596"/>
      <c r="U14" s="596"/>
      <c r="V14" s="596"/>
      <c r="W14" s="596"/>
      <c r="X14" s="596"/>
      <c r="Y14" s="596"/>
      <c r="Z14" s="586"/>
      <c r="AA14" s="474"/>
      <c r="AB14" s="337"/>
      <c r="AC14" s="337"/>
      <c r="AD14" s="337"/>
      <c r="AE14" s="337"/>
      <c r="AF14" s="337"/>
      <c r="AG14" s="337"/>
      <c r="AH14" s="337"/>
      <c r="AI14"/>
      <c r="AJ14"/>
      <c r="AK14"/>
      <c r="AL14"/>
      <c r="AM14"/>
      <c r="AN14"/>
      <c r="AO14"/>
      <c r="AP14"/>
      <c r="AQ14"/>
      <c r="AR14"/>
      <c r="AS14"/>
      <c r="AT14"/>
      <c r="AU14"/>
      <c r="AV14"/>
      <c r="AW14"/>
      <c r="AX14"/>
      <c r="AY14"/>
    </row>
    <row r="15" spans="1:51" ht="17.399999999999999" customHeight="1">
      <c r="A15" s="570"/>
      <c r="B15" s="582"/>
      <c r="C15" s="648"/>
      <c r="D15" s="648"/>
      <c r="E15" s="648"/>
      <c r="F15" s="648"/>
      <c r="G15" s="648"/>
      <c r="H15" s="570"/>
      <c r="I15" s="570"/>
      <c r="J15" s="570"/>
      <c r="K15" s="595"/>
      <c r="L15" s="595"/>
      <c r="M15" s="595"/>
      <c r="N15" s="595"/>
      <c r="O15" s="595"/>
      <c r="P15" s="595"/>
      <c r="Q15" s="596"/>
      <c r="R15" s="587"/>
      <c r="S15" s="645"/>
      <c r="T15" s="645"/>
      <c r="U15" s="645"/>
      <c r="V15" s="645"/>
      <c r="W15" s="645"/>
      <c r="X15" s="645"/>
      <c r="Y15" s="587"/>
      <c r="Z15" s="588"/>
      <c r="AA15" s="474"/>
      <c r="AB15" s="337"/>
      <c r="AC15" s="337"/>
      <c r="AD15" s="337"/>
      <c r="AE15" s="337"/>
      <c r="AF15" s="337"/>
      <c r="AG15" s="337"/>
      <c r="AH15" s="337"/>
      <c r="AI15"/>
      <c r="AJ15"/>
      <c r="AK15"/>
      <c r="AL15"/>
      <c r="AM15"/>
      <c r="AN15"/>
      <c r="AO15"/>
      <c r="AP15"/>
      <c r="AQ15"/>
      <c r="AR15"/>
      <c r="AS15"/>
      <c r="AT15"/>
      <c r="AU15"/>
      <c r="AV15"/>
      <c r="AW15"/>
      <c r="AX15"/>
      <c r="AY15"/>
    </row>
    <row r="16" spans="1:51" ht="17.399999999999999" customHeight="1">
      <c r="A16" s="570"/>
      <c r="B16" s="570"/>
      <c r="C16" s="584"/>
      <c r="D16" s="584"/>
      <c r="E16" s="584"/>
      <c r="F16" s="584"/>
      <c r="G16" s="584"/>
      <c r="H16" s="570"/>
      <c r="I16" s="570"/>
      <c r="J16" s="570"/>
      <c r="K16" s="595"/>
      <c r="L16" s="595"/>
      <c r="M16" s="595"/>
      <c r="N16" s="595"/>
      <c r="O16" s="595"/>
      <c r="P16" s="595"/>
      <c r="Q16" s="593"/>
      <c r="R16" s="590"/>
      <c r="S16" s="645"/>
      <c r="T16" s="645"/>
      <c r="U16" s="645"/>
      <c r="V16" s="645"/>
      <c r="W16" s="645"/>
      <c r="X16" s="645"/>
      <c r="Y16" s="590"/>
      <c r="Z16" s="588"/>
      <c r="AA16" s="474"/>
      <c r="AB16" s="337"/>
      <c r="AC16" s="337"/>
      <c r="AD16" s="337"/>
      <c r="AE16" s="337"/>
      <c r="AF16" s="337"/>
      <c r="AG16" s="337"/>
      <c r="AH16" s="337"/>
      <c r="AI16"/>
      <c r="AJ16"/>
      <c r="AK16"/>
      <c r="AL16"/>
      <c r="AM16"/>
      <c r="AN16"/>
      <c r="AO16"/>
      <c r="AP16"/>
      <c r="AQ16"/>
      <c r="AR16"/>
      <c r="AS16"/>
      <c r="AT16"/>
      <c r="AU16"/>
      <c r="AV16"/>
      <c r="AW16"/>
      <c r="AX16"/>
      <c r="AY16"/>
    </row>
    <row r="17" spans="1:51" ht="17.399999999999999" customHeight="1">
      <c r="A17" s="570"/>
      <c r="B17" s="570"/>
      <c r="C17" s="570"/>
      <c r="D17" s="570"/>
      <c r="E17" s="570"/>
      <c r="F17" s="570"/>
      <c r="G17" s="570"/>
      <c r="H17" s="570"/>
      <c r="I17" s="570"/>
      <c r="J17" s="570"/>
      <c r="K17" s="595"/>
      <c r="L17" s="595"/>
      <c r="M17" s="595"/>
      <c r="N17" s="595"/>
      <c r="O17" s="595"/>
      <c r="P17" s="595"/>
      <c r="Q17" s="593"/>
      <c r="R17" s="590"/>
      <c r="S17" s="590"/>
      <c r="T17" s="590"/>
      <c r="U17" s="590"/>
      <c r="V17" s="590"/>
      <c r="W17" s="590"/>
      <c r="X17" s="590"/>
      <c r="Y17" s="590"/>
      <c r="Z17" s="588"/>
      <c r="AA17" s="474"/>
      <c r="AB17" s="337"/>
      <c r="AC17" s="337"/>
      <c r="AD17" s="337"/>
      <c r="AE17" s="337"/>
      <c r="AF17" s="337"/>
      <c r="AG17" s="337"/>
      <c r="AH17" s="337"/>
      <c r="AI17"/>
      <c r="AJ17"/>
      <c r="AK17"/>
      <c r="AL17"/>
      <c r="AM17"/>
      <c r="AN17"/>
      <c r="AO17"/>
      <c r="AP17"/>
      <c r="AQ17"/>
      <c r="AR17"/>
      <c r="AS17"/>
      <c r="AT17"/>
      <c r="AU17"/>
      <c r="AV17"/>
      <c r="AW17"/>
      <c r="AX17"/>
      <c r="AY17"/>
    </row>
    <row r="18" spans="1:51" ht="17.399999999999999" customHeight="1">
      <c r="A18" s="570"/>
      <c r="B18" s="570"/>
      <c r="C18" s="570"/>
      <c r="D18" s="570"/>
      <c r="E18" s="570"/>
      <c r="F18" s="570"/>
      <c r="G18" s="570"/>
      <c r="H18" s="570"/>
      <c r="I18" s="570"/>
      <c r="J18" s="570"/>
      <c r="K18" s="652"/>
      <c r="L18" s="652"/>
      <c r="M18" s="652"/>
      <c r="N18" s="595"/>
      <c r="O18" s="595"/>
      <c r="P18" s="595"/>
      <c r="Q18" s="593"/>
      <c r="R18" s="593"/>
      <c r="S18" s="593"/>
      <c r="T18" s="593"/>
      <c r="U18" s="593"/>
      <c r="V18" s="593"/>
      <c r="W18" s="593"/>
      <c r="X18" s="593"/>
      <c r="Y18" s="593"/>
      <c r="Z18" s="586"/>
      <c r="AA18" s="474"/>
      <c r="AB18" s="337"/>
      <c r="AC18" s="337"/>
      <c r="AD18" s="337"/>
      <c r="AE18" s="337"/>
      <c r="AF18" s="337"/>
      <c r="AG18" s="337"/>
      <c r="AH18" s="337"/>
      <c r="AI18"/>
      <c r="AJ18"/>
      <c r="AK18"/>
      <c r="AL18"/>
      <c r="AM18"/>
      <c r="AN18"/>
      <c r="AO18"/>
      <c r="AP18"/>
      <c r="AQ18"/>
      <c r="AR18"/>
      <c r="AS18"/>
      <c r="AT18"/>
      <c r="AU18"/>
      <c r="AV18"/>
      <c r="AW18"/>
      <c r="AX18"/>
      <c r="AY18"/>
    </row>
    <row r="19" spans="1:51" ht="17.399999999999999" customHeight="1">
      <c r="A19" s="570"/>
      <c r="B19" s="570"/>
      <c r="C19" s="570"/>
      <c r="D19" s="570"/>
      <c r="E19" s="653"/>
      <c r="F19" s="653"/>
      <c r="G19" s="653"/>
      <c r="H19" s="570"/>
      <c r="I19" s="570"/>
      <c r="J19" s="570"/>
      <c r="K19" s="595"/>
      <c r="L19" s="595"/>
      <c r="M19" s="595"/>
      <c r="N19" s="595"/>
      <c r="O19" s="595"/>
      <c r="P19" s="595"/>
      <c r="Q19" s="593"/>
      <c r="R19" s="593"/>
      <c r="S19" s="593"/>
      <c r="T19" s="593"/>
      <c r="U19" s="593"/>
      <c r="V19" s="593"/>
      <c r="W19" s="593"/>
      <c r="X19" s="593"/>
      <c r="Y19" s="593"/>
      <c r="Z19" s="586"/>
      <c r="AA19" s="474"/>
      <c r="AB19" s="337"/>
      <c r="AC19" s="337"/>
      <c r="AD19" s="337"/>
      <c r="AE19" s="337"/>
      <c r="AF19" s="337"/>
      <c r="AG19" s="337"/>
      <c r="AH19" s="337"/>
      <c r="AI19"/>
      <c r="AJ19"/>
      <c r="AK19"/>
      <c r="AL19"/>
      <c r="AM19"/>
      <c r="AN19"/>
      <c r="AO19"/>
      <c r="AP19"/>
      <c r="AQ19"/>
      <c r="AR19"/>
      <c r="AS19"/>
      <c r="AT19"/>
      <c r="AU19"/>
      <c r="AV19"/>
      <c r="AW19"/>
      <c r="AX19"/>
      <c r="AY19"/>
    </row>
    <row r="20" spans="1:51" s="46" customFormat="1" ht="17.399999999999999" hidden="1" customHeight="1">
      <c r="A20" s="570"/>
      <c r="B20" s="570"/>
      <c r="C20" s="570"/>
      <c r="D20" s="570"/>
      <c r="E20" s="653"/>
      <c r="F20" s="653"/>
      <c r="G20" s="653"/>
      <c r="H20" s="570"/>
      <c r="I20" s="570"/>
      <c r="J20" s="570"/>
      <c r="K20" s="595"/>
      <c r="L20" s="595"/>
      <c r="M20" s="595"/>
      <c r="N20" s="595"/>
      <c r="O20" s="595"/>
      <c r="P20" s="595"/>
      <c r="Q20" s="593"/>
      <c r="R20" s="646"/>
      <c r="S20" s="646"/>
      <c r="T20" s="646"/>
      <c r="U20" s="646"/>
      <c r="V20" s="646"/>
      <c r="W20" s="646"/>
      <c r="X20" s="646"/>
      <c r="Y20" s="646"/>
      <c r="Z20" s="646"/>
    </row>
    <row r="21" spans="1:51" s="46" customFormat="1" ht="17.399999999999999" hidden="1" customHeight="1">
      <c r="A21" s="570"/>
      <c r="B21" s="570"/>
      <c r="C21" s="570"/>
      <c r="D21" s="570"/>
      <c r="E21" s="653"/>
      <c r="F21" s="653"/>
      <c r="G21" s="653"/>
      <c r="H21" s="570"/>
      <c r="I21" s="570"/>
      <c r="J21" s="570"/>
      <c r="K21" s="595"/>
      <c r="L21" s="595"/>
      <c r="M21" s="595"/>
      <c r="N21" s="595"/>
      <c r="O21" s="595"/>
      <c r="P21" s="595"/>
      <c r="Q21" s="595"/>
      <c r="R21" s="646"/>
      <c r="S21" s="646"/>
      <c r="T21" s="646"/>
      <c r="U21" s="646"/>
      <c r="V21" s="646"/>
      <c r="W21" s="646"/>
      <c r="X21" s="646"/>
      <c r="Y21" s="646"/>
      <c r="Z21" s="646"/>
    </row>
    <row r="22" spans="1:51" s="46" customFormat="1" ht="17.399999999999999" hidden="1" customHeight="1">
      <c r="A22" s="570"/>
      <c r="B22" s="570"/>
      <c r="C22" s="570"/>
      <c r="D22" s="570"/>
      <c r="E22" s="570"/>
      <c r="F22" s="570"/>
      <c r="G22" s="570"/>
      <c r="H22" s="570"/>
      <c r="I22" s="570"/>
      <c r="J22" s="570"/>
      <c r="K22" s="586"/>
      <c r="L22" s="586"/>
      <c r="M22" s="586"/>
      <c r="N22" s="586"/>
      <c r="O22" s="586"/>
      <c r="P22" s="595"/>
      <c r="Q22" s="595"/>
      <c r="R22" s="586"/>
      <c r="S22" s="586"/>
      <c r="T22" s="586"/>
      <c r="U22" s="586"/>
      <c r="V22" s="586"/>
      <c r="W22" s="586"/>
      <c r="X22" s="586"/>
      <c r="Y22" s="586"/>
      <c r="Z22" s="586"/>
    </row>
    <row r="23" spans="1:51" s="46" customFormat="1" ht="17.399999999999999" hidden="1" customHeight="1">
      <c r="A23" s="570"/>
      <c r="B23" s="570"/>
      <c r="C23" s="570"/>
      <c r="D23" s="570"/>
      <c r="E23" s="570"/>
      <c r="F23" s="570"/>
      <c r="G23" s="570"/>
      <c r="H23" s="570"/>
      <c r="I23" s="570"/>
      <c r="J23" s="570"/>
      <c r="K23" s="595"/>
      <c r="L23" s="595"/>
      <c r="M23" s="595"/>
      <c r="N23" s="595"/>
      <c r="O23" s="595"/>
      <c r="P23" s="595"/>
      <c r="Q23" s="595"/>
      <c r="R23" s="586"/>
      <c r="S23" s="586"/>
      <c r="T23" s="586"/>
      <c r="U23" s="586"/>
      <c r="V23" s="586"/>
      <c r="W23" s="586"/>
      <c r="X23" s="586"/>
      <c r="Y23" s="586"/>
      <c r="Z23" s="586"/>
    </row>
    <row r="24" spans="1:51" s="46" customFormat="1" ht="13.2" hidden="1" customHeight="1">
      <c r="A24" s="570"/>
      <c r="B24" s="570"/>
      <c r="C24" s="570"/>
      <c r="D24" s="570"/>
      <c r="E24" s="570"/>
      <c r="F24" s="570"/>
      <c r="G24" s="570"/>
      <c r="H24" s="570"/>
      <c r="I24" s="570"/>
      <c r="J24" s="570"/>
      <c r="K24" s="652"/>
      <c r="L24" s="652"/>
      <c r="M24" s="652"/>
      <c r="N24" s="652"/>
      <c r="O24" s="652"/>
      <c r="P24" s="652"/>
      <c r="Q24" s="652"/>
      <c r="R24" s="652"/>
      <c r="S24" s="586"/>
      <c r="T24" s="586"/>
      <c r="U24" s="586"/>
      <c r="V24" s="586"/>
      <c r="W24" s="586"/>
      <c r="X24" s="586"/>
      <c r="Y24" s="586"/>
      <c r="Z24" s="586"/>
    </row>
    <row r="25" spans="1:51" s="46" customFormat="1" ht="13.2" hidden="1" customHeight="1">
      <c r="A25" s="570"/>
      <c r="B25" s="570"/>
      <c r="C25" s="570"/>
      <c r="D25" s="570"/>
      <c r="E25" s="570"/>
      <c r="F25" s="570"/>
      <c r="G25" s="570"/>
      <c r="H25" s="570"/>
      <c r="I25" s="570"/>
      <c r="J25" s="570"/>
      <c r="K25" s="652"/>
      <c r="L25" s="652"/>
      <c r="M25" s="652"/>
      <c r="N25" s="652"/>
      <c r="O25" s="652"/>
      <c r="P25" s="652"/>
      <c r="Q25" s="652"/>
      <c r="R25" s="652"/>
      <c r="S25" s="586"/>
      <c r="T25" s="586"/>
      <c r="U25" s="586"/>
      <c r="V25" s="586"/>
      <c r="W25" s="586"/>
      <c r="X25" s="586"/>
      <c r="Y25" s="586"/>
      <c r="Z25" s="586"/>
    </row>
    <row r="26" spans="1:51">
      <c r="A26" s="570"/>
      <c r="B26" s="570"/>
      <c r="C26" s="570"/>
      <c r="D26" s="570"/>
      <c r="E26" s="570"/>
      <c r="F26" s="570"/>
      <c r="G26" s="570"/>
      <c r="H26" s="570"/>
      <c r="I26" s="570"/>
      <c r="J26" s="570"/>
      <c r="K26" s="652"/>
      <c r="L26" s="652"/>
      <c r="M26" s="652"/>
      <c r="N26" s="652"/>
      <c r="O26" s="652"/>
      <c r="P26" s="652"/>
      <c r="Q26" s="652"/>
      <c r="R26" s="652"/>
      <c r="S26" s="586"/>
      <c r="T26" s="586"/>
      <c r="U26" s="586"/>
      <c r="V26" s="586"/>
      <c r="W26" s="586"/>
      <c r="X26" s="586"/>
      <c r="Y26" s="586"/>
      <c r="Z26" s="586"/>
      <c r="AA26" s="474"/>
      <c r="AB26" s="337"/>
      <c r="AC26" s="337"/>
      <c r="AD26" s="337"/>
      <c r="AE26" s="337"/>
      <c r="AF26" s="337"/>
      <c r="AG26" s="337"/>
      <c r="AH26" s="337"/>
      <c r="AI26"/>
      <c r="AJ26"/>
      <c r="AK26"/>
      <c r="AL26"/>
      <c r="AM26"/>
      <c r="AN26"/>
      <c r="AO26"/>
      <c r="AP26"/>
      <c r="AQ26"/>
      <c r="AR26"/>
      <c r="AS26"/>
      <c r="AT26"/>
      <c r="AU26"/>
      <c r="AV26"/>
      <c r="AW26"/>
      <c r="AX26"/>
      <c r="AY26"/>
    </row>
    <row r="27" spans="1:51" ht="19.2">
      <c r="A27" s="570"/>
      <c r="B27" s="570"/>
      <c r="C27" s="570"/>
      <c r="D27" s="570"/>
      <c r="E27" s="570"/>
      <c r="F27" s="570"/>
      <c r="G27" s="570"/>
      <c r="H27" s="570"/>
      <c r="I27" s="570"/>
      <c r="J27" s="570"/>
      <c r="K27" s="595"/>
      <c r="L27" s="595"/>
      <c r="M27" s="595"/>
      <c r="N27" s="595"/>
      <c r="O27" s="595"/>
      <c r="P27" s="595"/>
      <c r="Q27" s="595"/>
      <c r="R27" s="586"/>
      <c r="S27" s="586"/>
      <c r="T27" s="586"/>
      <c r="U27" s="586"/>
      <c r="V27" s="586"/>
      <c r="W27" s="586"/>
      <c r="X27" s="586"/>
      <c r="Y27" s="586"/>
      <c r="Z27" s="586"/>
      <c r="AA27" s="474"/>
      <c r="AB27" s="337"/>
      <c r="AC27" s="337"/>
      <c r="AD27" s="337"/>
      <c r="AE27" s="337"/>
      <c r="AF27" s="337"/>
      <c r="AG27" s="337"/>
      <c r="AH27" s="337"/>
      <c r="AI27"/>
      <c r="AJ27"/>
      <c r="AK27"/>
      <c r="AL27"/>
      <c r="AM27"/>
      <c r="AN27"/>
      <c r="AO27"/>
      <c r="AP27"/>
      <c r="AQ27"/>
      <c r="AR27"/>
      <c r="AS27"/>
      <c r="AT27"/>
      <c r="AU27"/>
      <c r="AV27"/>
      <c r="AW27"/>
      <c r="AX27"/>
      <c r="AY27"/>
    </row>
    <row r="28" spans="1:51" ht="19.2">
      <c r="A28" s="570"/>
      <c r="B28" s="570"/>
      <c r="C28" s="570"/>
      <c r="D28" s="570"/>
      <c r="E28" s="570"/>
      <c r="F28" s="570"/>
      <c r="G28" s="570"/>
      <c r="H28" s="570"/>
      <c r="I28" s="570"/>
      <c r="J28" s="570"/>
      <c r="K28" s="595"/>
      <c r="L28" s="595"/>
      <c r="M28" s="595"/>
      <c r="N28" s="595"/>
      <c r="O28" s="595"/>
      <c r="P28" s="595"/>
      <c r="Q28" s="595"/>
      <c r="R28" s="586"/>
      <c r="S28" s="586"/>
      <c r="T28" s="586"/>
      <c r="U28" s="586"/>
      <c r="V28" s="586"/>
      <c r="W28" s="586"/>
      <c r="X28" s="586"/>
      <c r="Y28" s="586"/>
      <c r="Z28" s="586"/>
      <c r="AA28" s="474"/>
      <c r="AB28" s="337"/>
      <c r="AC28" s="337"/>
      <c r="AD28" s="337"/>
      <c r="AE28" s="337"/>
      <c r="AF28" s="337"/>
      <c r="AG28" s="337"/>
      <c r="AH28" s="337"/>
      <c r="AI28"/>
      <c r="AJ28"/>
      <c r="AK28"/>
      <c r="AL28"/>
      <c r="AM28"/>
      <c r="AN28"/>
      <c r="AO28"/>
      <c r="AP28"/>
      <c r="AQ28"/>
      <c r="AR28"/>
      <c r="AS28"/>
      <c r="AT28"/>
      <c r="AU28"/>
      <c r="AV28"/>
      <c r="AW28"/>
      <c r="AX28"/>
      <c r="AY28"/>
    </row>
    <row r="29" spans="1:51" ht="19.2">
      <c r="A29" s="570"/>
      <c r="B29" s="585" t="s">
        <v>202</v>
      </c>
      <c r="C29" s="585"/>
      <c r="D29" s="585"/>
      <c r="E29" s="585"/>
      <c r="F29" s="570"/>
      <c r="G29" s="570"/>
      <c r="H29" s="570"/>
      <c r="I29" s="570"/>
      <c r="J29" s="570"/>
      <c r="K29" s="595"/>
      <c r="L29" s="595"/>
      <c r="M29" s="595"/>
      <c r="N29" s="595"/>
      <c r="O29" s="595"/>
      <c r="P29" s="595"/>
      <c r="Q29" s="595"/>
      <c r="R29" s="586"/>
      <c r="S29" s="586"/>
      <c r="T29" s="586"/>
      <c r="U29" s="586"/>
      <c r="V29" s="586"/>
      <c r="W29" s="586"/>
      <c r="X29" s="586"/>
      <c r="Y29" s="586"/>
      <c r="Z29" s="586"/>
      <c r="AA29" s="474"/>
      <c r="AB29" s="337"/>
      <c r="AC29" s="337"/>
      <c r="AD29" s="337"/>
      <c r="AE29" s="337"/>
      <c r="AF29" s="337"/>
      <c r="AG29" s="337"/>
      <c r="AH29" s="337"/>
      <c r="AI29"/>
      <c r="AJ29"/>
      <c r="AK29"/>
      <c r="AL29"/>
      <c r="AM29"/>
      <c r="AN29"/>
      <c r="AO29"/>
      <c r="AP29"/>
      <c r="AQ29"/>
      <c r="AR29"/>
      <c r="AS29"/>
      <c r="AT29"/>
      <c r="AU29"/>
      <c r="AV29"/>
      <c r="AW29"/>
      <c r="AX29"/>
      <c r="AY29"/>
    </row>
    <row r="30" spans="1:51" ht="13.2" customHeight="1">
      <c r="A30" s="570"/>
      <c r="B30" s="585"/>
      <c r="C30" s="585"/>
      <c r="D30" s="585"/>
      <c r="E30" s="585"/>
      <c r="F30" s="570"/>
      <c r="G30" s="570"/>
      <c r="H30" s="570"/>
      <c r="I30" s="570"/>
      <c r="J30" s="570"/>
      <c r="K30" s="586"/>
      <c r="L30" s="586"/>
      <c r="M30" s="586"/>
      <c r="N30" s="586"/>
      <c r="O30" s="586"/>
      <c r="P30" s="601"/>
      <c r="Q30" s="602"/>
      <c r="R30" s="602"/>
      <c r="S30" s="602"/>
      <c r="T30" s="602"/>
      <c r="U30" s="602"/>
      <c r="V30" s="602"/>
      <c r="W30" s="602"/>
      <c r="X30" s="602"/>
      <c r="Y30" s="602"/>
      <c r="Z30" s="602"/>
      <c r="AA30" s="474"/>
      <c r="AB30" s="337"/>
      <c r="AC30" s="337"/>
      <c r="AD30" s="337"/>
      <c r="AE30" s="337"/>
      <c r="AF30" s="337"/>
      <c r="AG30" s="337"/>
      <c r="AH30" s="337"/>
      <c r="AI30"/>
      <c r="AJ30"/>
      <c r="AK30"/>
      <c r="AL30"/>
      <c r="AM30"/>
      <c r="AN30"/>
      <c r="AO30"/>
      <c r="AP30"/>
      <c r="AQ30"/>
      <c r="AR30"/>
      <c r="AS30"/>
      <c r="AT30"/>
      <c r="AU30"/>
      <c r="AV30"/>
      <c r="AW30"/>
      <c r="AX30"/>
      <c r="AY30"/>
    </row>
    <row r="31" spans="1:51">
      <c r="A31" s="570"/>
      <c r="B31" s="585"/>
      <c r="C31" s="585"/>
      <c r="D31" s="585"/>
      <c r="E31" s="585"/>
      <c r="F31" s="570"/>
      <c r="G31" s="570"/>
      <c r="H31" s="570"/>
      <c r="I31" s="570"/>
      <c r="J31" s="570"/>
      <c r="K31" s="586"/>
      <c r="L31" s="586"/>
      <c r="M31" s="586"/>
      <c r="N31" s="586"/>
      <c r="O31" s="586"/>
      <c r="P31" s="602"/>
      <c r="Q31" s="602"/>
      <c r="R31" s="602"/>
      <c r="S31" s="602"/>
      <c r="T31" s="602"/>
      <c r="U31" s="602"/>
      <c r="V31" s="602"/>
      <c r="W31" s="602"/>
      <c r="X31" s="602"/>
      <c r="Y31" s="602"/>
      <c r="Z31" s="602"/>
      <c r="AA31" s="474"/>
      <c r="AB31" s="337"/>
      <c r="AC31" s="337"/>
      <c r="AD31" s="337"/>
      <c r="AE31" s="337"/>
      <c r="AF31" s="337"/>
      <c r="AG31" s="337"/>
      <c r="AH31" s="337"/>
      <c r="AI31"/>
      <c r="AJ31"/>
      <c r="AK31"/>
      <c r="AL31"/>
      <c r="AM31"/>
      <c r="AN31"/>
      <c r="AO31"/>
      <c r="AP31"/>
      <c r="AQ31"/>
      <c r="AR31"/>
      <c r="AS31"/>
      <c r="AT31"/>
      <c r="AU31"/>
      <c r="AV31"/>
      <c r="AW31"/>
      <c r="AX31"/>
      <c r="AY31"/>
    </row>
    <row r="32" spans="1:51">
      <c r="A32" s="570"/>
      <c r="B32" s="570"/>
      <c r="C32" s="570"/>
      <c r="D32" s="570"/>
      <c r="E32" s="570"/>
      <c r="F32" s="570"/>
      <c r="G32" s="570"/>
      <c r="H32" s="570"/>
      <c r="I32" s="570"/>
      <c r="J32" s="570"/>
      <c r="K32" s="586"/>
      <c r="L32" s="586"/>
      <c r="M32" s="586"/>
      <c r="N32" s="586"/>
      <c r="O32" s="586"/>
      <c r="P32" s="602"/>
      <c r="Q32" s="602"/>
      <c r="R32" s="602"/>
      <c r="S32" s="602"/>
      <c r="T32" s="602"/>
      <c r="U32" s="602"/>
      <c r="V32" s="602"/>
      <c r="W32" s="602"/>
      <c r="X32" s="602"/>
      <c r="Y32" s="602"/>
      <c r="Z32" s="602"/>
      <c r="AA32" s="474"/>
      <c r="AB32" s="337"/>
      <c r="AC32" s="337"/>
      <c r="AD32" s="337"/>
      <c r="AE32" s="337"/>
      <c r="AF32" s="337"/>
      <c r="AG32" s="337"/>
      <c r="AH32" s="337"/>
    </row>
    <row r="33" spans="1:34">
      <c r="A33" s="570"/>
      <c r="B33" s="570"/>
      <c r="C33" s="570"/>
      <c r="D33" s="570"/>
      <c r="E33" s="570"/>
      <c r="F33" s="570"/>
      <c r="G33" s="570"/>
      <c r="H33" s="570"/>
      <c r="I33" s="570"/>
      <c r="J33" s="570"/>
      <c r="K33" s="586"/>
      <c r="L33" s="586"/>
      <c r="M33" s="586"/>
      <c r="N33" s="586"/>
      <c r="O33" s="586"/>
      <c r="P33" s="586"/>
      <c r="Q33" s="586"/>
      <c r="R33" s="586"/>
      <c r="S33" s="586"/>
      <c r="T33" s="586"/>
      <c r="U33" s="586"/>
      <c r="V33" s="586"/>
      <c r="W33" s="586"/>
      <c r="X33" s="586"/>
      <c r="Y33" s="586"/>
      <c r="Z33" s="586"/>
      <c r="AA33" s="337"/>
      <c r="AB33" s="337"/>
      <c r="AC33" s="337"/>
      <c r="AD33" s="337"/>
      <c r="AE33" s="337"/>
      <c r="AF33" s="337"/>
      <c r="AG33" s="337"/>
      <c r="AH33" s="337"/>
    </row>
    <row r="34" spans="1:34">
      <c r="A34" s="570"/>
      <c r="B34" s="570"/>
      <c r="C34" s="570"/>
      <c r="D34" s="570"/>
      <c r="E34" s="570"/>
      <c r="F34" s="570"/>
      <c r="G34" s="570"/>
      <c r="H34" s="570"/>
      <c r="I34" s="570"/>
      <c r="J34" s="570"/>
      <c r="K34" s="586"/>
      <c r="L34" s="586"/>
      <c r="M34" s="586"/>
      <c r="N34" s="586"/>
      <c r="O34" s="586"/>
      <c r="P34" s="586"/>
      <c r="Q34" s="586"/>
      <c r="R34" s="586"/>
      <c r="S34" s="586"/>
      <c r="T34" s="586"/>
      <c r="U34" s="586"/>
      <c r="V34" s="586"/>
      <c r="W34" s="586"/>
      <c r="X34" s="586"/>
      <c r="Y34" s="586"/>
      <c r="Z34" s="586"/>
      <c r="AA34" s="337"/>
      <c r="AB34" s="337"/>
      <c r="AC34" s="337"/>
      <c r="AD34" s="337"/>
      <c r="AE34" s="337"/>
      <c r="AF34" s="337"/>
      <c r="AG34" s="337"/>
      <c r="AH34" s="337"/>
    </row>
    <row r="35" spans="1:34">
      <c r="A35" s="570"/>
      <c r="B35" s="570"/>
      <c r="C35" s="570"/>
      <c r="D35" s="570"/>
      <c r="E35" s="570"/>
      <c r="F35" s="570"/>
      <c r="G35" s="570"/>
      <c r="H35" s="570"/>
      <c r="I35" s="570"/>
      <c r="J35" s="570"/>
      <c r="K35" s="586"/>
      <c r="L35" s="586"/>
      <c r="M35" s="586"/>
      <c r="N35" s="586"/>
      <c r="O35" s="586"/>
      <c r="P35" s="586"/>
      <c r="Q35" s="586"/>
      <c r="R35" s="586"/>
      <c r="S35" s="586"/>
      <c r="T35" s="586"/>
      <c r="U35" s="586"/>
      <c r="V35" s="586"/>
      <c r="W35" s="586"/>
      <c r="X35" s="586"/>
      <c r="Y35" s="586"/>
      <c r="Z35" s="586"/>
    </row>
    <row r="36" spans="1:34">
      <c r="A36" s="570"/>
      <c r="B36" s="570"/>
      <c r="C36" s="570"/>
      <c r="D36" s="570"/>
      <c r="E36" s="570"/>
      <c r="F36" s="570"/>
      <c r="G36" s="570"/>
      <c r="H36" s="570"/>
      <c r="I36" s="570"/>
      <c r="J36" s="570"/>
      <c r="K36" s="586"/>
      <c r="L36" s="586"/>
      <c r="M36" s="586"/>
      <c r="N36" s="586"/>
      <c r="O36" s="586"/>
      <c r="P36" s="586"/>
      <c r="Q36" s="586"/>
      <c r="R36" s="586"/>
      <c r="S36" s="586"/>
      <c r="T36" s="586"/>
      <c r="U36" s="586"/>
      <c r="V36" s="586"/>
      <c r="W36" s="586"/>
      <c r="X36" s="586"/>
      <c r="Y36" s="586"/>
      <c r="Z36" s="586"/>
    </row>
    <row r="37" spans="1:34">
      <c r="A37" s="570"/>
      <c r="B37" s="570"/>
      <c r="C37" s="570"/>
      <c r="D37" s="570"/>
      <c r="E37" s="570"/>
      <c r="F37" s="570"/>
      <c r="G37" s="570"/>
      <c r="H37" s="570"/>
      <c r="I37" s="570"/>
      <c r="J37" s="570"/>
      <c r="K37" s="586"/>
      <c r="L37" s="586"/>
      <c r="M37" s="586"/>
      <c r="N37" s="586"/>
      <c r="O37" s="586"/>
      <c r="P37" s="586"/>
      <c r="Q37" s="586"/>
      <c r="R37" s="586"/>
      <c r="S37" s="586"/>
      <c r="T37" s="586"/>
      <c r="U37" s="586"/>
      <c r="V37" s="586"/>
      <c r="W37" s="586"/>
      <c r="X37" s="586"/>
      <c r="Y37" s="586"/>
      <c r="Z37" s="586"/>
    </row>
    <row r="38" spans="1:34">
      <c r="A38" s="570"/>
      <c r="B38" s="570"/>
      <c r="C38" s="570"/>
      <c r="D38" s="570"/>
      <c r="E38" s="570"/>
      <c r="F38" s="570"/>
      <c r="G38" s="570"/>
      <c r="H38" s="570"/>
      <c r="I38" s="570"/>
      <c r="J38" s="570"/>
      <c r="K38" s="586"/>
      <c r="L38" s="586"/>
      <c r="M38" s="586"/>
      <c r="N38" s="586"/>
      <c r="O38" s="586"/>
      <c r="P38" s="586"/>
      <c r="Q38" s="586"/>
      <c r="R38" s="586"/>
      <c r="S38" s="586"/>
      <c r="T38" s="586"/>
      <c r="U38" s="586"/>
      <c r="V38" s="586"/>
      <c r="W38" s="586"/>
      <c r="X38" s="586"/>
      <c r="Y38" s="586"/>
      <c r="Z38" s="586"/>
    </row>
    <row r="39" spans="1:34">
      <c r="A39" s="570"/>
      <c r="B39" s="570"/>
      <c r="C39" s="570"/>
      <c r="D39" s="570"/>
      <c r="E39" s="570"/>
      <c r="F39" s="570"/>
      <c r="G39" s="570"/>
      <c r="H39" s="570"/>
      <c r="I39" s="570"/>
      <c r="J39" s="570"/>
      <c r="K39" s="586"/>
      <c r="L39" s="586"/>
      <c r="M39" s="586"/>
      <c r="N39" s="586"/>
      <c r="O39" s="586"/>
      <c r="P39" s="586"/>
      <c r="Q39" s="586"/>
      <c r="R39" s="586"/>
      <c r="S39" s="586"/>
      <c r="T39" s="586"/>
      <c r="U39" s="586"/>
      <c r="V39" s="586"/>
      <c r="W39" s="586"/>
      <c r="X39" s="586"/>
      <c r="Y39" s="586"/>
      <c r="Z39" s="586"/>
    </row>
    <row r="40" spans="1:34">
      <c r="A40" s="570"/>
      <c r="B40" s="570"/>
      <c r="C40" s="570"/>
      <c r="D40" s="570"/>
      <c r="E40" s="570"/>
      <c r="F40" s="570"/>
      <c r="G40" s="570"/>
      <c r="H40" s="570"/>
      <c r="I40" s="570"/>
      <c r="J40" s="570"/>
      <c r="K40" s="586"/>
      <c r="L40" s="586"/>
      <c r="M40" s="586"/>
      <c r="N40" s="586"/>
      <c r="O40" s="586"/>
      <c r="P40" s="586"/>
      <c r="Q40" s="586"/>
      <c r="R40" s="586"/>
      <c r="S40" s="586"/>
      <c r="T40" s="586"/>
      <c r="U40" s="586"/>
      <c r="V40" s="586"/>
      <c r="W40" s="586"/>
      <c r="X40" s="586"/>
      <c r="Y40" s="586"/>
      <c r="Z40" s="586"/>
    </row>
    <row r="41" spans="1:34">
      <c r="A41" s="570"/>
      <c r="B41" s="570"/>
      <c r="C41" s="570"/>
      <c r="D41" s="570"/>
      <c r="E41" s="570"/>
      <c r="F41" s="570"/>
      <c r="G41" s="570"/>
      <c r="H41" s="570"/>
      <c r="I41" s="570"/>
      <c r="J41" s="570"/>
      <c r="K41" s="586"/>
      <c r="L41" s="586"/>
      <c r="M41" s="586"/>
      <c r="N41" s="586"/>
      <c r="O41" s="586"/>
      <c r="P41" s="586"/>
      <c r="Q41" s="586"/>
      <c r="R41" s="586"/>
      <c r="S41" s="586"/>
      <c r="T41" s="586"/>
      <c r="U41" s="586"/>
      <c r="V41" s="586"/>
      <c r="W41" s="586"/>
      <c r="X41" s="586"/>
      <c r="Y41" s="586"/>
      <c r="Z41" s="586"/>
    </row>
    <row r="42" spans="1:34">
      <c r="A42" s="570"/>
      <c r="B42" s="570"/>
      <c r="C42" s="570"/>
      <c r="D42" s="570"/>
      <c r="E42" s="570"/>
      <c r="F42" s="570"/>
      <c r="G42" s="570"/>
      <c r="H42" s="570"/>
      <c r="I42" s="570"/>
      <c r="J42" s="570"/>
      <c r="K42" s="586"/>
      <c r="L42" s="586"/>
      <c r="M42" s="586"/>
      <c r="N42" s="586"/>
      <c r="O42" s="586"/>
      <c r="P42" s="586"/>
      <c r="Q42" s="586"/>
      <c r="R42" s="586"/>
      <c r="S42" s="586"/>
      <c r="T42" s="586"/>
      <c r="U42" s="586"/>
      <c r="V42" s="586"/>
      <c r="W42" s="586"/>
      <c r="X42" s="586"/>
      <c r="Y42" s="586"/>
      <c r="Z42" s="586"/>
    </row>
    <row r="43" spans="1:34">
      <c r="A43" s="570"/>
      <c r="B43" s="570"/>
      <c r="C43" s="570"/>
      <c r="D43" s="570"/>
      <c r="E43" s="570"/>
      <c r="F43" s="570"/>
      <c r="G43" s="570"/>
      <c r="H43" s="570"/>
      <c r="I43" s="570"/>
      <c r="J43" s="570"/>
      <c r="K43" s="586"/>
      <c r="L43" s="586"/>
      <c r="M43" s="586"/>
      <c r="N43" s="586"/>
      <c r="O43" s="586"/>
      <c r="P43" s="586"/>
      <c r="Q43" s="586"/>
      <c r="R43" s="586"/>
      <c r="S43" s="586"/>
      <c r="T43" s="586"/>
      <c r="U43" s="586"/>
      <c r="V43" s="586"/>
      <c r="W43" s="586"/>
      <c r="X43" s="586"/>
      <c r="Y43" s="586"/>
      <c r="Z43" s="586"/>
    </row>
    <row r="44" spans="1:34" ht="4.2" customHeight="1">
      <c r="A44" s="570"/>
      <c r="B44" s="570"/>
      <c r="C44" s="570"/>
      <c r="D44" s="570"/>
      <c r="E44" s="570"/>
      <c r="F44" s="570"/>
      <c r="G44" s="570"/>
      <c r="H44" s="570"/>
      <c r="I44" s="570"/>
      <c r="J44" s="570"/>
      <c r="K44" s="586"/>
      <c r="L44" s="586"/>
      <c r="M44" s="586"/>
      <c r="N44" s="586"/>
      <c r="O44" s="586"/>
      <c r="P44" s="586"/>
      <c r="Q44" s="586"/>
      <c r="R44" s="586"/>
      <c r="S44" s="586"/>
      <c r="T44" s="586"/>
      <c r="U44" s="586"/>
      <c r="V44" s="586"/>
      <c r="W44" s="586"/>
      <c r="X44" s="586"/>
      <c r="Y44" s="586"/>
      <c r="Z44" s="586"/>
    </row>
    <row r="45" spans="1:34">
      <c r="A45" s="586"/>
      <c r="B45" s="586"/>
      <c r="C45" s="586"/>
      <c r="D45" s="586"/>
      <c r="E45" s="586"/>
      <c r="F45" s="586"/>
      <c r="G45" s="586"/>
      <c r="H45" s="586"/>
      <c r="I45" s="586"/>
      <c r="J45" s="586"/>
      <c r="K45" s="520"/>
      <c r="L45" s="520"/>
      <c r="M45" s="520"/>
      <c r="N45" s="520"/>
      <c r="O45" s="520"/>
      <c r="P45" s="520"/>
      <c r="Q45" s="520"/>
      <c r="R45" s="520"/>
      <c r="S45" s="520"/>
      <c r="T45" s="520"/>
      <c r="U45" s="520"/>
      <c r="V45" s="520"/>
    </row>
    <row r="46" spans="1:34">
      <c r="A46" s="586"/>
      <c r="B46" s="586"/>
      <c r="C46" s="586"/>
      <c r="D46" s="586"/>
      <c r="E46" s="586"/>
      <c r="F46" s="586"/>
      <c r="G46" s="586"/>
      <c r="H46" s="586"/>
      <c r="I46" s="586"/>
      <c r="J46" s="586"/>
      <c r="K46" s="520"/>
      <c r="L46" s="650" t="s">
        <v>210</v>
      </c>
      <c r="M46" s="651"/>
      <c r="N46" s="651"/>
      <c r="O46" s="651"/>
      <c r="P46" s="651"/>
      <c r="Q46" s="651"/>
      <c r="R46" s="651"/>
      <c r="S46" s="651"/>
      <c r="T46" s="651"/>
      <c r="U46" s="651"/>
      <c r="V46" s="520"/>
    </row>
    <row r="47" spans="1:34">
      <c r="A47" s="586"/>
      <c r="B47" s="586"/>
      <c r="C47" s="586"/>
      <c r="D47" s="586"/>
      <c r="E47" s="586"/>
      <c r="F47" s="586"/>
      <c r="G47" s="586"/>
      <c r="H47" s="586"/>
      <c r="I47" s="586"/>
      <c r="J47" s="586"/>
      <c r="K47" s="520"/>
      <c r="L47" s="651"/>
      <c r="M47" s="651"/>
      <c r="N47" s="651"/>
      <c r="O47" s="651"/>
      <c r="P47" s="651"/>
      <c r="Q47" s="651"/>
      <c r="R47" s="651"/>
      <c r="S47" s="651"/>
      <c r="T47" s="651"/>
      <c r="U47" s="651"/>
      <c r="V47" s="520"/>
    </row>
    <row r="48" spans="1:34">
      <c r="A48" s="586"/>
      <c r="B48" s="586"/>
      <c r="C48" s="586"/>
      <c r="D48" s="586"/>
      <c r="E48" s="586"/>
      <c r="F48" s="586"/>
      <c r="G48" s="586"/>
      <c r="H48" s="586"/>
      <c r="I48" s="586"/>
      <c r="J48" s="586"/>
      <c r="K48" s="520"/>
      <c r="L48" s="651"/>
      <c r="M48" s="651"/>
      <c r="N48" s="651"/>
      <c r="O48" s="651"/>
      <c r="P48" s="651"/>
      <c r="Q48" s="651"/>
      <c r="R48" s="651"/>
      <c r="S48" s="651"/>
      <c r="T48" s="651"/>
      <c r="U48" s="651"/>
      <c r="V48" s="520"/>
    </row>
    <row r="49" spans="1:22">
      <c r="A49" s="586"/>
      <c r="B49" s="586"/>
      <c r="C49" s="586"/>
      <c r="D49" s="586"/>
      <c r="E49" s="586"/>
      <c r="F49" s="586"/>
      <c r="G49" s="586"/>
      <c r="H49" s="586"/>
      <c r="I49" s="586"/>
      <c r="J49" s="586"/>
      <c r="K49" s="520"/>
      <c r="L49" s="651"/>
      <c r="M49" s="651"/>
      <c r="N49" s="651"/>
      <c r="O49" s="651"/>
      <c r="P49" s="651"/>
      <c r="Q49" s="651"/>
      <c r="R49" s="651"/>
      <c r="S49" s="651"/>
      <c r="T49" s="651"/>
      <c r="U49" s="651"/>
      <c r="V49" s="520"/>
    </row>
    <row r="50" spans="1:22">
      <c r="A50" s="586"/>
      <c r="B50" s="586"/>
      <c r="C50" s="586"/>
      <c r="D50" s="586"/>
      <c r="E50" s="586"/>
      <c r="F50" s="586"/>
      <c r="G50" s="586"/>
      <c r="H50" s="586"/>
      <c r="I50" s="586"/>
      <c r="J50" s="586"/>
      <c r="K50" s="520"/>
      <c r="L50" s="520"/>
      <c r="M50" s="520"/>
      <c r="N50" s="520"/>
      <c r="O50" s="520"/>
      <c r="P50" s="520"/>
      <c r="Q50" s="520"/>
      <c r="R50" s="520"/>
      <c r="S50" s="520"/>
      <c r="T50" s="520"/>
      <c r="U50" s="520"/>
      <c r="V50" s="520"/>
    </row>
    <row r="51" spans="1:22">
      <c r="A51" s="586"/>
      <c r="B51" s="586"/>
      <c r="C51" s="586"/>
      <c r="D51" s="586"/>
      <c r="E51" s="586"/>
      <c r="F51" s="586"/>
      <c r="G51" s="586"/>
      <c r="H51" s="586"/>
      <c r="I51" s="586"/>
      <c r="J51" s="586"/>
      <c r="K51" s="520"/>
      <c r="L51" s="520"/>
      <c r="M51" s="520"/>
      <c r="N51" s="520"/>
      <c r="O51" s="520"/>
      <c r="P51" s="520"/>
      <c r="Q51" s="520"/>
      <c r="R51" s="520"/>
      <c r="S51" s="520"/>
      <c r="T51" s="520"/>
      <c r="U51" s="520"/>
      <c r="V51" s="520"/>
    </row>
  </sheetData>
  <sheetProtection formatCells="0" formatColumns="0" formatRows="0" insertColumns="0" insertRows="0" insertHyperlinks="0" deleteColumns="0" deleteRows="0" sort="0" autoFilter="0" pivotTables="0"/>
  <mergeCells count="14">
    <mergeCell ref="L46:U49"/>
    <mergeCell ref="K24:R26"/>
    <mergeCell ref="B13:G13"/>
    <mergeCell ref="C14:F14"/>
    <mergeCell ref="S15:X16"/>
    <mergeCell ref="R20:Z21"/>
    <mergeCell ref="C15:G15"/>
    <mergeCell ref="K18:M18"/>
    <mergeCell ref="E19:G21"/>
    <mergeCell ref="S2:X3"/>
    <mergeCell ref="R7:Z8"/>
    <mergeCell ref="C8:E9"/>
    <mergeCell ref="C11:F11"/>
    <mergeCell ref="C12:H12"/>
  </mergeCells>
  <phoneticPr fontId="81"/>
  <hyperlinks>
    <hyperlink ref="L46:U49" r:id="rId1" display="mailto:hy_food-safety@kxf.biglobe.ne.jp" xr:uid="{AA45A176-F1E1-41B3-A1CD-2E4E348016C6}"/>
  </hyperlinks>
  <pageMargins left="0.7" right="0.7" top="0.75" bottom="0.75" header="0.3" footer="0.3"/>
  <pageSetup paperSize="9" scale="3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7"/>
  <sheetViews>
    <sheetView topLeftCell="A5" zoomScaleNormal="100" zoomScaleSheetLayoutView="100" workbookViewId="0">
      <selection activeCell="H21" sqref="H21:L21"/>
    </sheetView>
  </sheetViews>
  <sheetFormatPr defaultColWidth="9" defaultRowHeight="13.2"/>
  <cols>
    <col min="1" max="1" width="16.33203125" style="22" customWidth="1"/>
    <col min="2" max="2" width="5.109375" style="22" customWidth="1"/>
    <col min="3" max="3" width="3.77734375" style="22" customWidth="1"/>
    <col min="4" max="4" width="6.88671875" style="22" customWidth="1"/>
    <col min="5" max="5" width="13.109375" style="22" customWidth="1"/>
    <col min="6" max="6" width="13.109375" style="38" customWidth="1"/>
    <col min="7" max="7" width="10.109375" style="22" customWidth="1"/>
    <col min="8" max="8" width="26.6640625" style="30" customWidth="1"/>
    <col min="9" max="9" width="13" style="26" customWidth="1"/>
    <col min="10" max="10" width="16.109375" style="26" customWidth="1"/>
    <col min="11" max="11" width="13.44140625" style="38" customWidth="1"/>
    <col min="12" max="12" width="23.6640625" style="38" customWidth="1"/>
    <col min="13" max="13" width="13.44140625" style="28" customWidth="1"/>
    <col min="14" max="14" width="16.21875" style="22" customWidth="1"/>
    <col min="15" max="15" width="9" style="23"/>
    <col min="16" max="16384" width="9" style="22"/>
  </cols>
  <sheetData>
    <row r="1" spans="1:16" ht="26.25" customHeight="1" thickTop="1">
      <c r="A1" s="17" t="s">
        <v>39</v>
      </c>
      <c r="B1" s="18"/>
      <c r="C1" s="18"/>
      <c r="D1" s="19"/>
      <c r="E1" s="19"/>
      <c r="F1" s="20"/>
      <c r="G1" s="21"/>
      <c r="H1" s="139"/>
      <c r="I1" s="140" t="s">
        <v>40</v>
      </c>
      <c r="J1" s="141"/>
      <c r="K1" s="142"/>
      <c r="L1" s="143"/>
      <c r="M1" s="144"/>
    </row>
    <row r="2" spans="1:16" ht="17.399999999999999">
      <c r="A2" s="24"/>
      <c r="B2" s="81"/>
      <c r="C2" s="81"/>
      <c r="D2" s="81"/>
      <c r="E2" s="81"/>
      <c r="F2" s="81"/>
      <c r="G2" s="25"/>
      <c r="H2" s="145"/>
      <c r="I2" s="741" t="s">
        <v>197</v>
      </c>
      <c r="J2" s="741"/>
      <c r="K2" s="741"/>
      <c r="L2" s="741"/>
      <c r="M2" s="741"/>
      <c r="N2" s="69"/>
      <c r="O2" s="23" t="s">
        <v>202</v>
      </c>
      <c r="P2" s="54"/>
    </row>
    <row r="3" spans="1:16" ht="17.399999999999999">
      <c r="A3" s="756" t="e" vm="1">
        <v>#VALUE!</v>
      </c>
      <c r="B3" s="756"/>
      <c r="C3" s="757"/>
      <c r="D3" s="82"/>
      <c r="E3" s="82"/>
      <c r="F3" s="739" t="e" vm="1">
        <v>#VALUE!</v>
      </c>
      <c r="G3" s="740"/>
      <c r="H3" s="46"/>
      <c r="I3" s="148"/>
      <c r="J3" s="149"/>
      <c r="K3" s="150"/>
      <c r="L3" s="142"/>
      <c r="M3" s="151"/>
    </row>
    <row r="4" spans="1:16" ht="17.399999999999999">
      <c r="A4" s="756"/>
      <c r="B4" s="756"/>
      <c r="C4" s="757"/>
      <c r="D4" s="82"/>
      <c r="E4" s="82"/>
      <c r="F4" s="739"/>
      <c r="G4" s="740"/>
      <c r="H4" s="152"/>
      <c r="I4" s="152"/>
      <c r="J4" s="141"/>
      <c r="K4" s="150"/>
      <c r="L4" s="142"/>
      <c r="M4" s="151"/>
      <c r="N4" s="108"/>
    </row>
    <row r="5" spans="1:16">
      <c r="A5" s="756"/>
      <c r="B5" s="756"/>
      <c r="C5" s="757"/>
      <c r="D5" s="82"/>
      <c r="E5" s="27"/>
      <c r="F5" s="739"/>
      <c r="G5" s="740"/>
      <c r="H5"/>
      <c r="I5" s="153"/>
      <c r="J5" s="141"/>
      <c r="K5" s="150"/>
      <c r="L5" s="150"/>
      <c r="M5" s="151"/>
      <c r="N5" s="22" t="s">
        <v>203</v>
      </c>
    </row>
    <row r="6" spans="1:16">
      <c r="A6" s="756"/>
      <c r="B6" s="756"/>
      <c r="C6" s="757"/>
      <c r="D6" s="82"/>
      <c r="E6" s="83"/>
      <c r="F6" s="739"/>
      <c r="G6" s="740"/>
      <c r="H6"/>
      <c r="I6" s="154"/>
      <c r="J6" s="141"/>
      <c r="K6" s="150"/>
      <c r="L6" s="150"/>
      <c r="M6" s="151"/>
      <c r="P6" s="22" t="s">
        <v>207</v>
      </c>
    </row>
    <row r="7" spans="1:16">
      <c r="A7" s="756"/>
      <c r="B7" s="756"/>
      <c r="C7" s="757"/>
      <c r="D7" s="82"/>
      <c r="E7" s="83"/>
      <c r="F7" s="739"/>
      <c r="G7" s="740"/>
      <c r="H7" s="155"/>
      <c r="I7" s="153"/>
      <c r="J7" s="141"/>
      <c r="K7" s="150"/>
      <c r="L7" s="150"/>
      <c r="M7" s="151"/>
    </row>
    <row r="8" spans="1:16">
      <c r="A8" s="756"/>
      <c r="B8" s="756"/>
      <c r="C8" s="757"/>
      <c r="D8" s="82"/>
      <c r="E8" s="83"/>
      <c r="F8" s="739"/>
      <c r="G8" s="740"/>
      <c r="H8" s="146"/>
      <c r="I8" s="156"/>
      <c r="J8" s="156"/>
      <c r="K8" s="156"/>
      <c r="L8" s="150"/>
      <c r="M8" s="157"/>
      <c r="N8" s="29" t="s">
        <v>42</v>
      </c>
    </row>
    <row r="9" spans="1:16">
      <c r="A9" s="756"/>
      <c r="B9" s="756"/>
      <c r="C9" s="757"/>
      <c r="D9" s="82"/>
      <c r="E9" s="83"/>
      <c r="F9" s="739"/>
      <c r="G9" s="740"/>
      <c r="H9" s="156"/>
      <c r="I9" s="156"/>
      <c r="J9" s="156"/>
      <c r="K9" s="156"/>
      <c r="L9" s="150"/>
      <c r="M9" s="157"/>
      <c r="N9" s="29"/>
    </row>
    <row r="10" spans="1:16">
      <c r="A10" s="756"/>
      <c r="B10" s="756"/>
      <c r="C10" s="757"/>
      <c r="D10" s="82"/>
      <c r="E10" s="83"/>
      <c r="F10" s="739"/>
      <c r="G10" s="740"/>
      <c r="H10" s="156"/>
      <c r="I10" s="156"/>
      <c r="J10" s="156"/>
      <c r="K10" s="156"/>
      <c r="L10" s="150"/>
      <c r="M10" s="157"/>
      <c r="N10" s="29" t="s">
        <v>43</v>
      </c>
    </row>
    <row r="11" spans="1:16">
      <c r="A11" s="756"/>
      <c r="B11" s="756"/>
      <c r="C11" s="757"/>
      <c r="D11" s="82"/>
      <c r="E11" s="83"/>
      <c r="F11" s="739"/>
      <c r="G11" s="740"/>
      <c r="H11" s="156"/>
      <c r="I11" s="156"/>
      <c r="J11" s="156"/>
      <c r="K11" s="156"/>
      <c r="L11" s="150"/>
      <c r="M11" s="157"/>
    </row>
    <row r="12" spans="1:16">
      <c r="A12" s="756"/>
      <c r="B12" s="756"/>
      <c r="C12" s="757"/>
      <c r="D12" s="82"/>
      <c r="E12" s="83"/>
      <c r="F12" s="739"/>
      <c r="G12" s="740"/>
      <c r="H12" s="156"/>
      <c r="I12" s="156"/>
      <c r="J12" s="156"/>
      <c r="K12" s="156"/>
      <c r="L12" s="150"/>
      <c r="M12" s="157"/>
      <c r="O12" s="117"/>
    </row>
    <row r="13" spans="1:16">
      <c r="A13" s="756"/>
      <c r="B13" s="756"/>
      <c r="C13" s="757"/>
      <c r="D13" s="82"/>
      <c r="E13" s="83"/>
      <c r="F13" s="739"/>
      <c r="G13" s="740"/>
      <c r="H13" s="156"/>
      <c r="I13" s="156"/>
      <c r="J13" s="156"/>
      <c r="K13" s="156"/>
      <c r="L13" s="150"/>
      <c r="M13" s="157"/>
      <c r="N13" s="129" t="s">
        <v>44</v>
      </c>
    </row>
    <row r="14" spans="1:16">
      <c r="A14" s="756"/>
      <c r="B14" s="756"/>
      <c r="C14" s="757"/>
      <c r="D14" s="82"/>
      <c r="E14" s="83"/>
      <c r="F14" s="739"/>
      <c r="G14" s="740"/>
      <c r="H14" s="156"/>
      <c r="I14" s="156"/>
      <c r="J14" s="156"/>
      <c r="K14" s="156"/>
      <c r="L14" s="150"/>
      <c r="M14" s="157"/>
    </row>
    <row r="15" spans="1:16">
      <c r="A15" s="756"/>
      <c r="B15" s="756"/>
      <c r="C15" s="757"/>
      <c r="D15" s="82"/>
      <c r="E15" s="82" t="s">
        <v>17</v>
      </c>
      <c r="F15" s="739"/>
      <c r="G15" s="740"/>
      <c r="H15" s="155"/>
      <c r="I15" s="153"/>
      <c r="J15" s="146"/>
      <c r="K15" s="150"/>
      <c r="L15" s="150"/>
      <c r="M15" s="157"/>
      <c r="N15" s="109" t="s">
        <v>45</v>
      </c>
    </row>
    <row r="16" spans="1:16">
      <c r="A16" s="756"/>
      <c r="B16" s="756"/>
      <c r="C16" s="757"/>
      <c r="D16" s="82"/>
      <c r="E16" s="82"/>
      <c r="F16" s="739"/>
      <c r="G16" s="740"/>
      <c r="H16" s="141"/>
      <c r="I16" s="153"/>
      <c r="J16" s="141"/>
      <c r="K16" s="150"/>
      <c r="L16" s="150"/>
      <c r="M16" s="157"/>
      <c r="N16" s="84" t="s">
        <v>46</v>
      </c>
    </row>
    <row r="17" spans="1:19" ht="20.25" customHeight="1" thickBot="1">
      <c r="A17" s="742" t="s">
        <v>251</v>
      </c>
      <c r="B17" s="743"/>
      <c r="C17" s="743"/>
      <c r="D17" s="85"/>
      <c r="E17" s="86"/>
      <c r="F17" s="744" t="s">
        <v>252</v>
      </c>
      <c r="G17" s="745"/>
      <c r="H17" s="155"/>
      <c r="I17" s="153"/>
      <c r="J17" s="146"/>
      <c r="K17" s="150"/>
      <c r="L17" s="147"/>
      <c r="M17" s="151"/>
    </row>
    <row r="18" spans="1:19" ht="39" customHeight="1" thickTop="1">
      <c r="A18" s="746" t="s">
        <v>47</v>
      </c>
      <c r="B18" s="747"/>
      <c r="C18" s="748"/>
      <c r="D18" s="87" t="s">
        <v>48</v>
      </c>
      <c r="E18" s="296" t="s">
        <v>209</v>
      </c>
      <c r="F18" s="749" t="s">
        <v>49</v>
      </c>
      <c r="G18" s="750"/>
      <c r="H18" s="141"/>
      <c r="I18" s="153"/>
      <c r="J18" s="141"/>
      <c r="K18" s="150"/>
      <c r="L18" s="150"/>
      <c r="M18" s="151"/>
      <c r="Q18" s="22" t="s">
        <v>3</v>
      </c>
      <c r="S18" s="22" t="s">
        <v>17</v>
      </c>
    </row>
    <row r="19" spans="1:19" ht="30" customHeight="1">
      <c r="A19" s="751" t="s">
        <v>177</v>
      </c>
      <c r="B19" s="751"/>
      <c r="C19" s="751"/>
      <c r="D19" s="751"/>
      <c r="E19" s="751"/>
      <c r="F19" s="751"/>
      <c r="G19" s="751"/>
      <c r="H19" s="158"/>
      <c r="I19" s="159" t="s">
        <v>50</v>
      </c>
      <c r="J19" s="159"/>
      <c r="K19" s="159"/>
      <c r="L19" s="147"/>
      <c r="M19" s="151"/>
    </row>
    <row r="20" spans="1:19" ht="17.399999999999999">
      <c r="E20" s="88" t="s">
        <v>51</v>
      </c>
      <c r="F20" s="89" t="s">
        <v>52</v>
      </c>
      <c r="H20" s="118" t="s">
        <v>41</v>
      </c>
      <c r="I20" s="153"/>
      <c r="J20" s="141" t="s">
        <v>17</v>
      </c>
      <c r="K20" s="160" t="s">
        <v>17</v>
      </c>
      <c r="L20" s="150"/>
      <c r="M20" s="151"/>
    </row>
    <row r="21" spans="1:19" ht="16.8" thickBot="1">
      <c r="A21" s="90"/>
      <c r="B21" s="752">
        <v>45984</v>
      </c>
      <c r="C21" s="753"/>
      <c r="D21" s="190" t="s">
        <v>53</v>
      </c>
      <c r="E21" s="754" t="s">
        <v>54</v>
      </c>
      <c r="F21" s="755"/>
      <c r="G21" s="26" t="s">
        <v>55</v>
      </c>
      <c r="H21" s="728" t="s">
        <v>249</v>
      </c>
      <c r="I21" s="729"/>
      <c r="J21" s="729"/>
      <c r="K21" s="729"/>
      <c r="L21" s="729"/>
      <c r="M21" s="161">
        <v>8</v>
      </c>
      <c r="N21" s="163">
        <v>9</v>
      </c>
    </row>
    <row r="22" spans="1:19" ht="36" customHeight="1" thickTop="1" thickBot="1">
      <c r="A22" s="191" t="s">
        <v>56</v>
      </c>
      <c r="B22" s="730" t="s">
        <v>57</v>
      </c>
      <c r="C22" s="731"/>
      <c r="D22" s="732"/>
      <c r="E22" s="192" t="s">
        <v>222</v>
      </c>
      <c r="F22" s="192" t="s">
        <v>250</v>
      </c>
      <c r="G22" s="193"/>
      <c r="H22" s="733" t="s">
        <v>58</v>
      </c>
      <c r="I22" s="734"/>
      <c r="J22" s="734"/>
      <c r="K22" s="734"/>
      <c r="L22" s="735"/>
      <c r="M22" s="162" t="s">
        <v>59</v>
      </c>
      <c r="N22" s="164" t="s">
        <v>60</v>
      </c>
      <c r="R22" s="22" t="s">
        <v>3</v>
      </c>
    </row>
    <row r="23" spans="1:19" ht="71.400000000000006" customHeight="1" thickBot="1">
      <c r="A23" s="170" t="s">
        <v>61</v>
      </c>
      <c r="B23" s="654" t="str">
        <f>IF(G23&gt;5,"☆☆☆☆",IF(AND(G23&gt;=2.39,G23&lt;5),"☆☆☆",IF(AND(G23&gt;=1.39,G23&lt;2.4),"☆☆",IF(AND(G23&gt;0,G23&lt;1.4),"☆",IF(AND(G23&gt;=-1.39,G23&lt;0),"★",IF(AND(G23&gt;=-2.39,G23&lt;-1.4),"★★",IF(AND(G23&gt;=-3.39,G23&lt;-2.4),"★★★")))))))</f>
        <v>☆</v>
      </c>
      <c r="C23" s="655"/>
      <c r="D23" s="656"/>
      <c r="E23" s="446">
        <v>2.1</v>
      </c>
      <c r="F23" s="446">
        <v>2.38</v>
      </c>
      <c r="G23" s="120">
        <f t="shared" ref="G23:G69" si="0">F23-E23</f>
        <v>0.2799999999999998</v>
      </c>
      <c r="H23" s="938" t="s">
        <v>238</v>
      </c>
      <c r="I23" s="714"/>
      <c r="J23" s="714"/>
      <c r="K23" s="714"/>
      <c r="L23" s="715"/>
      <c r="M23" s="939" t="s">
        <v>239</v>
      </c>
      <c r="N23" s="940">
        <v>45971</v>
      </c>
      <c r="O23" s="113" t="s">
        <v>62</v>
      </c>
    </row>
    <row r="24" spans="1:19" ht="61.2" customHeight="1" thickBot="1">
      <c r="A24" s="91" t="s">
        <v>63</v>
      </c>
      <c r="B24" s="654" t="str">
        <f>IF(G24&gt;5,"☆☆☆☆",IF(AND(G24&gt;=2.39,G24&lt;5),"☆☆☆",IF(AND(G24&gt;=1.39,G24&lt;2.4),"☆☆",IF(AND(G24&gt;0,G24&lt;1.4),"☆",IF(AND(G24&gt;=-1.39,G24&lt;0),"★",IF(AND(G24&gt;=-2.39,G24&lt;-1.4),"★★",IF(AND(G24&gt;=-3.39,G24&lt;-2.4),"★★★")))))))</f>
        <v>☆</v>
      </c>
      <c r="C24" s="655"/>
      <c r="D24" s="656"/>
      <c r="E24" s="446">
        <v>1.5</v>
      </c>
      <c r="F24" s="446">
        <v>2.1800000000000002</v>
      </c>
      <c r="G24" s="120">
        <f t="shared" si="0"/>
        <v>0.68000000000000016</v>
      </c>
      <c r="H24" s="736"/>
      <c r="I24" s="737"/>
      <c r="J24" s="737"/>
      <c r="K24" s="737"/>
      <c r="L24" s="738"/>
      <c r="M24" s="448"/>
      <c r="N24" s="449"/>
      <c r="O24" s="113" t="s">
        <v>63</v>
      </c>
      <c r="Q24" s="22" t="s">
        <v>3</v>
      </c>
    </row>
    <row r="25" spans="1:19" ht="65.400000000000006" customHeight="1" thickBot="1">
      <c r="A25" s="196" t="s">
        <v>64</v>
      </c>
      <c r="B25" s="654" t="str">
        <f t="shared" ref="B25:B70" si="1">IF(G25&gt;5,"☆☆☆☆",IF(AND(G25&gt;=2.39,G25&lt;5),"☆☆☆",IF(AND(G25&gt;=1.39,G25&lt;2.4),"☆☆",IF(AND(G25&gt;0,G25&lt;1.4),"☆",IF(AND(G25&gt;=-1.39,G25&lt;0),"★",IF(AND(G25&gt;=-2.39,G25&lt;-1.4),"★★",IF(AND(G25&gt;=-3.39,G25&lt;-2.4),"★★★")))))))</f>
        <v>☆☆</v>
      </c>
      <c r="C25" s="655"/>
      <c r="D25" s="656"/>
      <c r="E25" s="329">
        <v>4.5599999999999996</v>
      </c>
      <c r="F25" s="330">
        <v>6.44</v>
      </c>
      <c r="G25" s="120">
        <f t="shared" si="0"/>
        <v>1.8800000000000008</v>
      </c>
      <c r="H25" s="713"/>
      <c r="I25" s="714"/>
      <c r="J25" s="714"/>
      <c r="K25" s="714"/>
      <c r="L25" s="715"/>
      <c r="M25" s="619"/>
      <c r="N25" s="449"/>
      <c r="O25" s="113" t="s">
        <v>64</v>
      </c>
    </row>
    <row r="26" spans="1:19" ht="61.2" customHeight="1" thickBot="1">
      <c r="A26" s="196" t="s">
        <v>65</v>
      </c>
      <c r="B26" s="654" t="str">
        <f t="shared" ref="B26:B70" si="2">IF(G26&gt;5,"☆☆☆☆",IF(AND(G26&gt;=2.39,G26&lt;5),"☆☆☆",IF(AND(G26&gt;=1.39,G26&lt;2.4),"☆☆",IF(AND(G26&gt;0,G26&lt;1.4),"☆",IF(AND(G26&gt;=-1.39,G26&lt;0),"★",IF(AND(G26&gt;=-2.39,G26&lt;-1.4),"★★",IF(AND(G26&gt;=-3.39,G26&lt;-2.4),"★★★")))))))</f>
        <v>☆</v>
      </c>
      <c r="C26" s="655"/>
      <c r="D26" s="656"/>
      <c r="E26" s="446">
        <v>2.84</v>
      </c>
      <c r="F26" s="446">
        <v>2.97</v>
      </c>
      <c r="G26" s="120">
        <f t="shared" si="0"/>
        <v>0.13000000000000034</v>
      </c>
      <c r="H26" s="660"/>
      <c r="I26" s="658"/>
      <c r="J26" s="658"/>
      <c r="K26" s="658"/>
      <c r="L26" s="659"/>
      <c r="M26" s="194"/>
      <c r="N26" s="195"/>
      <c r="O26" s="113" t="s">
        <v>65</v>
      </c>
    </row>
    <row r="27" spans="1:19" ht="61.2" customHeight="1" thickBot="1">
      <c r="A27" s="196" t="s">
        <v>66</v>
      </c>
      <c r="B27" s="654" t="str">
        <f t="shared" si="2"/>
        <v>☆</v>
      </c>
      <c r="C27" s="655"/>
      <c r="D27" s="656"/>
      <c r="E27" s="446">
        <v>2</v>
      </c>
      <c r="F27" s="446">
        <v>2.69</v>
      </c>
      <c r="G27" s="120">
        <f t="shared" si="0"/>
        <v>0.69</v>
      </c>
      <c r="H27" s="657"/>
      <c r="I27" s="658"/>
      <c r="J27" s="658"/>
      <c r="K27" s="658"/>
      <c r="L27" s="659"/>
      <c r="M27" s="194"/>
      <c r="N27" s="197"/>
      <c r="O27" s="113" t="s">
        <v>66</v>
      </c>
    </row>
    <row r="28" spans="1:19" ht="61.2" customHeight="1" thickBot="1">
      <c r="A28" s="196" t="s">
        <v>67</v>
      </c>
      <c r="B28" s="654" t="str">
        <f t="shared" si="2"/>
        <v>☆</v>
      </c>
      <c r="C28" s="655"/>
      <c r="D28" s="656"/>
      <c r="E28" s="329">
        <v>3</v>
      </c>
      <c r="F28" s="329">
        <v>3.81</v>
      </c>
      <c r="G28" s="120">
        <f t="shared" si="0"/>
        <v>0.81</v>
      </c>
      <c r="H28" s="716"/>
      <c r="I28" s="717"/>
      <c r="J28" s="717"/>
      <c r="K28" s="717"/>
      <c r="L28" s="718"/>
      <c r="M28" s="194"/>
      <c r="N28" s="195"/>
      <c r="O28" s="113" t="s">
        <v>67</v>
      </c>
    </row>
    <row r="29" spans="1:19" ht="61.2" customHeight="1" thickBot="1">
      <c r="A29" s="196" t="s">
        <v>206</v>
      </c>
      <c r="B29" s="654" t="str">
        <f t="shared" si="2"/>
        <v>☆</v>
      </c>
      <c r="C29" s="655"/>
      <c r="D29" s="656"/>
      <c r="E29" s="446">
        <v>2.21</v>
      </c>
      <c r="F29" s="446">
        <v>2.96</v>
      </c>
      <c r="G29" s="120">
        <f t="shared" si="0"/>
        <v>0.75</v>
      </c>
      <c r="H29" s="716"/>
      <c r="I29" s="717"/>
      <c r="J29" s="717"/>
      <c r="K29" s="717"/>
      <c r="L29" s="718"/>
      <c r="M29" s="194"/>
      <c r="N29" s="195"/>
      <c r="O29" s="113" t="s">
        <v>68</v>
      </c>
    </row>
    <row r="30" spans="1:19" ht="61.2" customHeight="1" thickBot="1">
      <c r="A30" s="196" t="s">
        <v>69</v>
      </c>
      <c r="B30" s="654" t="str">
        <f t="shared" si="2"/>
        <v>★</v>
      </c>
      <c r="C30" s="655"/>
      <c r="D30" s="656"/>
      <c r="E30" s="329">
        <v>4.24</v>
      </c>
      <c r="F30" s="329">
        <v>3.66</v>
      </c>
      <c r="G30" s="120">
        <f t="shared" si="0"/>
        <v>-0.58000000000000007</v>
      </c>
      <c r="H30" s="716"/>
      <c r="I30" s="717"/>
      <c r="J30" s="717"/>
      <c r="K30" s="717"/>
      <c r="L30" s="718"/>
      <c r="M30" s="320"/>
      <c r="N30" s="195"/>
      <c r="O30" s="113" t="s">
        <v>69</v>
      </c>
    </row>
    <row r="31" spans="1:19" ht="61.2" customHeight="1" thickBot="1">
      <c r="A31" s="196" t="s">
        <v>70</v>
      </c>
      <c r="B31" s="654" t="str">
        <f t="shared" si="2"/>
        <v>☆☆</v>
      </c>
      <c r="C31" s="655"/>
      <c r="D31" s="656"/>
      <c r="E31" s="446">
        <v>1.85</v>
      </c>
      <c r="F31" s="329">
        <v>3.26</v>
      </c>
      <c r="G31" s="120">
        <f t="shared" si="0"/>
        <v>1.4099999999999997</v>
      </c>
      <c r="H31" s="670"/>
      <c r="I31" s="671"/>
      <c r="J31" s="671"/>
      <c r="K31" s="671"/>
      <c r="L31" s="672"/>
      <c r="M31" s="194"/>
      <c r="N31" s="449"/>
      <c r="O31" s="113" t="s">
        <v>70</v>
      </c>
    </row>
    <row r="32" spans="1:19" ht="61.2" customHeight="1" thickBot="1">
      <c r="A32" s="198" t="s">
        <v>71</v>
      </c>
      <c r="B32" s="654" t="str">
        <f t="shared" si="2"/>
        <v>☆</v>
      </c>
      <c r="C32" s="655"/>
      <c r="D32" s="656"/>
      <c r="E32" s="329">
        <v>5.52</v>
      </c>
      <c r="F32" s="330">
        <v>6.28</v>
      </c>
      <c r="G32" s="120">
        <f t="shared" si="0"/>
        <v>0.76000000000000068</v>
      </c>
      <c r="H32" s="660"/>
      <c r="I32" s="658"/>
      <c r="J32" s="658"/>
      <c r="K32" s="658"/>
      <c r="L32" s="659"/>
      <c r="M32" s="194"/>
      <c r="N32" s="321"/>
      <c r="O32" s="113" t="s">
        <v>71</v>
      </c>
    </row>
    <row r="33" spans="1:16" ht="61.2" customHeight="1" thickBot="1">
      <c r="A33" s="199" t="s">
        <v>72</v>
      </c>
      <c r="B33" s="654" t="str">
        <f t="shared" si="2"/>
        <v>★</v>
      </c>
      <c r="C33" s="655"/>
      <c r="D33" s="656"/>
      <c r="E33" s="329">
        <v>4.07</v>
      </c>
      <c r="F33" s="329">
        <v>3.76</v>
      </c>
      <c r="G33" s="120">
        <f t="shared" si="0"/>
        <v>-0.3100000000000005</v>
      </c>
      <c r="H33" s="660"/>
      <c r="I33" s="658"/>
      <c r="J33" s="658"/>
      <c r="K33" s="658"/>
      <c r="L33" s="659"/>
      <c r="M33" s="194"/>
      <c r="N33" s="195"/>
      <c r="O33" s="113" t="s">
        <v>72</v>
      </c>
    </row>
    <row r="34" spans="1:16" ht="61.2" customHeight="1" thickBot="1">
      <c r="A34" s="91" t="s">
        <v>73</v>
      </c>
      <c r="B34" s="654" t="str">
        <f t="shared" si="2"/>
        <v>☆</v>
      </c>
      <c r="C34" s="655"/>
      <c r="D34" s="656"/>
      <c r="E34" s="446">
        <v>2.98</v>
      </c>
      <c r="F34" s="329">
        <v>3.79</v>
      </c>
      <c r="G34" s="120">
        <f t="shared" si="0"/>
        <v>0.81</v>
      </c>
      <c r="H34" s="725"/>
      <c r="I34" s="726"/>
      <c r="J34" s="726"/>
      <c r="K34" s="726"/>
      <c r="L34" s="727"/>
      <c r="M34" s="537"/>
      <c r="N34" s="538"/>
      <c r="O34" s="113" t="s">
        <v>73</v>
      </c>
    </row>
    <row r="35" spans="1:16" ht="61.2" customHeight="1" thickBot="1">
      <c r="A35" s="200" t="s">
        <v>74</v>
      </c>
      <c r="B35" s="654" t="str">
        <f t="shared" si="2"/>
        <v>☆</v>
      </c>
      <c r="C35" s="655"/>
      <c r="D35" s="656"/>
      <c r="E35" s="329">
        <v>4.2699999999999996</v>
      </c>
      <c r="F35" s="329">
        <v>5.41</v>
      </c>
      <c r="G35" s="120">
        <f t="shared" si="0"/>
        <v>1.1400000000000006</v>
      </c>
      <c r="H35" s="722"/>
      <c r="I35" s="668"/>
      <c r="J35" s="668"/>
      <c r="K35" s="668"/>
      <c r="L35" s="669"/>
      <c r="M35" s="450"/>
      <c r="N35" s="539"/>
      <c r="O35" s="113" t="s">
        <v>74</v>
      </c>
    </row>
    <row r="36" spans="1:16" ht="61.2" customHeight="1" thickBot="1">
      <c r="A36" s="201" t="s">
        <v>75</v>
      </c>
      <c r="B36" s="654" t="str">
        <f t="shared" si="2"/>
        <v>☆</v>
      </c>
      <c r="C36" s="655"/>
      <c r="D36" s="656"/>
      <c r="E36" s="329">
        <v>3.28</v>
      </c>
      <c r="F36" s="329">
        <v>4.09</v>
      </c>
      <c r="G36" s="120">
        <f t="shared" si="0"/>
        <v>0.81</v>
      </c>
      <c r="H36" s="713"/>
      <c r="I36" s="714"/>
      <c r="J36" s="714"/>
      <c r="K36" s="714"/>
      <c r="L36" s="715"/>
      <c r="M36" s="450"/>
      <c r="N36" s="541"/>
      <c r="O36" s="113" t="s">
        <v>75</v>
      </c>
    </row>
    <row r="37" spans="1:16" ht="70.2" customHeight="1" thickBot="1">
      <c r="A37" s="196" t="s">
        <v>76</v>
      </c>
      <c r="B37" s="654" t="str">
        <f t="shared" si="2"/>
        <v>☆</v>
      </c>
      <c r="C37" s="655"/>
      <c r="D37" s="656"/>
      <c r="E37" s="446">
        <v>2.2000000000000002</v>
      </c>
      <c r="F37" s="446">
        <v>2.9</v>
      </c>
      <c r="G37" s="120">
        <f t="shared" si="0"/>
        <v>0.69999999999999973</v>
      </c>
      <c r="H37" s="716"/>
      <c r="I37" s="717"/>
      <c r="J37" s="717"/>
      <c r="K37" s="717"/>
      <c r="L37" s="718"/>
      <c r="M37" s="194"/>
      <c r="N37" s="195"/>
      <c r="O37" s="113" t="s">
        <v>76</v>
      </c>
    </row>
    <row r="38" spans="1:16" ht="61.2" customHeight="1" thickBot="1">
      <c r="A38" s="196" t="s">
        <v>77</v>
      </c>
      <c r="B38" s="654" t="str">
        <f t="shared" si="2"/>
        <v>☆</v>
      </c>
      <c r="C38" s="655"/>
      <c r="D38" s="656"/>
      <c r="E38" s="329">
        <v>3.38</v>
      </c>
      <c r="F38" s="329">
        <v>3.93</v>
      </c>
      <c r="G38" s="120">
        <f t="shared" si="0"/>
        <v>0.55000000000000027</v>
      </c>
      <c r="H38" s="716"/>
      <c r="I38" s="717"/>
      <c r="J38" s="717"/>
      <c r="K38" s="717"/>
      <c r="L38" s="718"/>
      <c r="M38" s="194"/>
      <c r="N38" s="195"/>
      <c r="O38" s="113" t="s">
        <v>77</v>
      </c>
    </row>
    <row r="39" spans="1:16" ht="61.2" customHeight="1" thickBot="1">
      <c r="A39" s="196" t="s">
        <v>78</v>
      </c>
      <c r="B39" s="654" t="str">
        <f t="shared" si="2"/>
        <v>☆</v>
      </c>
      <c r="C39" s="655"/>
      <c r="D39" s="656"/>
      <c r="E39" s="330">
        <v>6.04</v>
      </c>
      <c r="F39" s="330">
        <v>7.25</v>
      </c>
      <c r="G39" s="120">
        <f t="shared" si="0"/>
        <v>1.21</v>
      </c>
      <c r="H39" s="716"/>
      <c r="I39" s="717"/>
      <c r="J39" s="717"/>
      <c r="K39" s="717"/>
      <c r="L39" s="718"/>
      <c r="M39" s="335"/>
      <c r="N39" s="197"/>
      <c r="O39" s="113" t="s">
        <v>78</v>
      </c>
    </row>
    <row r="40" spans="1:16" ht="61.2" customHeight="1" thickBot="1">
      <c r="A40" s="196" t="s">
        <v>79</v>
      </c>
      <c r="B40" s="654" t="str">
        <f t="shared" si="2"/>
        <v>★</v>
      </c>
      <c r="C40" s="655"/>
      <c r="D40" s="656"/>
      <c r="E40" s="329">
        <v>4.4400000000000004</v>
      </c>
      <c r="F40" s="329">
        <v>3.96</v>
      </c>
      <c r="G40" s="120">
        <f t="shared" si="0"/>
        <v>-0.48000000000000043</v>
      </c>
      <c r="H40" s="660"/>
      <c r="I40" s="658"/>
      <c r="J40" s="658"/>
      <c r="K40" s="658"/>
      <c r="L40" s="659"/>
      <c r="M40" s="194"/>
      <c r="N40" s="195"/>
      <c r="O40" s="113" t="s">
        <v>79</v>
      </c>
    </row>
    <row r="41" spans="1:16" ht="75" customHeight="1" thickBot="1">
      <c r="A41" s="196" t="s">
        <v>80</v>
      </c>
      <c r="B41" s="654" t="str">
        <f t="shared" si="2"/>
        <v>☆</v>
      </c>
      <c r="C41" s="655"/>
      <c r="D41" s="656"/>
      <c r="E41" s="329">
        <v>3.81</v>
      </c>
      <c r="F41" s="329">
        <v>4.67</v>
      </c>
      <c r="G41" s="120">
        <f t="shared" si="0"/>
        <v>0.85999999999999988</v>
      </c>
      <c r="H41" s="719"/>
      <c r="I41" s="720"/>
      <c r="J41" s="720"/>
      <c r="K41" s="720"/>
      <c r="L41" s="721"/>
      <c r="M41" s="194"/>
      <c r="N41" s="195"/>
      <c r="O41" s="113" t="s">
        <v>80</v>
      </c>
    </row>
    <row r="42" spans="1:16" ht="66.599999999999994" customHeight="1" thickBot="1">
      <c r="A42" s="196" t="s">
        <v>81</v>
      </c>
      <c r="B42" s="654" t="str">
        <f t="shared" si="2"/>
        <v>☆</v>
      </c>
      <c r="C42" s="655"/>
      <c r="D42" s="656"/>
      <c r="E42" s="446">
        <v>2.16</v>
      </c>
      <c r="F42" s="329">
        <v>3</v>
      </c>
      <c r="G42" s="120">
        <f t="shared" si="0"/>
        <v>0.83999999999999986</v>
      </c>
      <c r="H42" s="716"/>
      <c r="I42" s="717"/>
      <c r="J42" s="717"/>
      <c r="K42" s="717"/>
      <c r="L42" s="718"/>
      <c r="M42" s="335"/>
      <c r="N42" s="195"/>
      <c r="O42" s="113" t="s">
        <v>81</v>
      </c>
      <c r="P42" s="22" t="s">
        <v>41</v>
      </c>
    </row>
    <row r="43" spans="1:16" ht="69" customHeight="1" thickBot="1">
      <c r="A43" s="196" t="s">
        <v>82</v>
      </c>
      <c r="B43" s="654" t="str">
        <f t="shared" si="2"/>
        <v>☆</v>
      </c>
      <c r="C43" s="655"/>
      <c r="D43" s="656"/>
      <c r="E43" s="330">
        <v>6.19</v>
      </c>
      <c r="F43" s="330">
        <v>6.74</v>
      </c>
      <c r="G43" s="120">
        <f t="shared" si="0"/>
        <v>0.54999999999999982</v>
      </c>
      <c r="H43" s="713"/>
      <c r="I43" s="714"/>
      <c r="J43" s="714"/>
      <c r="K43" s="714"/>
      <c r="L43" s="715"/>
      <c r="M43" s="448"/>
      <c r="N43" s="449"/>
      <c r="O43" s="113" t="s">
        <v>82</v>
      </c>
    </row>
    <row r="44" spans="1:16" ht="61.2" customHeight="1" thickBot="1">
      <c r="A44" s="202" t="s">
        <v>179</v>
      </c>
      <c r="B44" s="654" t="str">
        <f t="shared" si="2"/>
        <v>☆</v>
      </c>
      <c r="C44" s="655"/>
      <c r="D44" s="656"/>
      <c r="E44" s="446">
        <v>2.36</v>
      </c>
      <c r="F44" s="446">
        <v>2.71</v>
      </c>
      <c r="G44" s="120">
        <f t="shared" si="0"/>
        <v>0.35000000000000009</v>
      </c>
      <c r="H44" s="723"/>
      <c r="I44" s="724"/>
      <c r="J44" s="724"/>
      <c r="K44" s="724"/>
      <c r="L44" s="724"/>
      <c r="M44" s="477"/>
      <c r="N44" s="449"/>
      <c r="O44" s="22" t="s">
        <v>179</v>
      </c>
    </row>
    <row r="45" spans="1:16" ht="61.2" customHeight="1" thickBot="1">
      <c r="A45" s="196" t="s">
        <v>83</v>
      </c>
      <c r="B45" s="654" t="str">
        <f t="shared" si="2"/>
        <v>☆</v>
      </c>
      <c r="C45" s="655"/>
      <c r="D45" s="656"/>
      <c r="E45" s="329">
        <v>3.89</v>
      </c>
      <c r="F45" s="329">
        <v>4.24</v>
      </c>
      <c r="G45" s="120">
        <f t="shared" si="0"/>
        <v>0.35000000000000009</v>
      </c>
      <c r="H45" s="716"/>
      <c r="I45" s="717"/>
      <c r="J45" s="717"/>
      <c r="K45" s="717"/>
      <c r="L45" s="718"/>
      <c r="M45" s="194"/>
      <c r="N45" s="321"/>
      <c r="O45" s="113" t="s">
        <v>83</v>
      </c>
    </row>
    <row r="46" spans="1:16" ht="69" customHeight="1" thickBot="1">
      <c r="A46" s="196" t="s">
        <v>84</v>
      </c>
      <c r="B46" s="654" t="str">
        <f t="shared" si="2"/>
        <v>★</v>
      </c>
      <c r="C46" s="655"/>
      <c r="D46" s="656"/>
      <c r="E46" s="329">
        <v>3</v>
      </c>
      <c r="F46" s="446">
        <v>2.09</v>
      </c>
      <c r="G46" s="120">
        <f t="shared" si="0"/>
        <v>-0.91000000000000014</v>
      </c>
      <c r="H46" s="657"/>
      <c r="I46" s="658"/>
      <c r="J46" s="658"/>
      <c r="K46" s="658"/>
      <c r="L46" s="659"/>
      <c r="M46" s="194"/>
      <c r="N46" s="195"/>
      <c r="O46" s="113" t="s">
        <v>84</v>
      </c>
    </row>
    <row r="47" spans="1:16" ht="61.2" customHeight="1" thickBot="1">
      <c r="A47" s="196" t="s">
        <v>85</v>
      </c>
      <c r="B47" s="654" t="str">
        <f t="shared" si="2"/>
        <v>☆</v>
      </c>
      <c r="C47" s="655"/>
      <c r="D47" s="656"/>
      <c r="E47" s="446">
        <v>2.54</v>
      </c>
      <c r="F47" s="329">
        <v>3.69</v>
      </c>
      <c r="G47" s="120">
        <f t="shared" si="0"/>
        <v>1.1499999999999999</v>
      </c>
      <c r="H47" s="660"/>
      <c r="I47" s="658"/>
      <c r="J47" s="658"/>
      <c r="K47" s="658"/>
      <c r="L47" s="659"/>
      <c r="M47" s="194"/>
      <c r="N47" s="195"/>
      <c r="O47" s="113" t="s">
        <v>85</v>
      </c>
    </row>
    <row r="48" spans="1:16" ht="61.2" customHeight="1" thickBot="1">
      <c r="A48" s="196" t="s">
        <v>86</v>
      </c>
      <c r="B48" s="654" t="str">
        <f t="shared" si="2"/>
        <v>☆</v>
      </c>
      <c r="C48" s="655"/>
      <c r="D48" s="656"/>
      <c r="E48" s="446">
        <v>2.33</v>
      </c>
      <c r="F48" s="446">
        <v>2.7</v>
      </c>
      <c r="G48" s="120">
        <f t="shared" si="0"/>
        <v>0.37000000000000011</v>
      </c>
      <c r="H48" s="661"/>
      <c r="I48" s="662"/>
      <c r="J48" s="662"/>
      <c r="K48" s="662"/>
      <c r="L48" s="663"/>
      <c r="M48" s="448"/>
      <c r="N48" s="449"/>
      <c r="O48" s="113" t="s">
        <v>86</v>
      </c>
    </row>
    <row r="49" spans="1:15" ht="61.2" customHeight="1" thickBot="1">
      <c r="A49" s="196" t="s">
        <v>87</v>
      </c>
      <c r="B49" s="654" t="str">
        <f t="shared" si="2"/>
        <v>☆</v>
      </c>
      <c r="C49" s="655"/>
      <c r="D49" s="656"/>
      <c r="E49" s="446">
        <v>2.98</v>
      </c>
      <c r="F49" s="329">
        <v>3.74</v>
      </c>
      <c r="G49" s="120">
        <f t="shared" si="0"/>
        <v>0.76000000000000023</v>
      </c>
      <c r="H49" s="713"/>
      <c r="I49" s="714"/>
      <c r="J49" s="714"/>
      <c r="K49" s="714"/>
      <c r="L49" s="715"/>
      <c r="M49" s="448"/>
      <c r="N49" s="449"/>
      <c r="O49" s="113" t="s">
        <v>87</v>
      </c>
    </row>
    <row r="50" spans="1:15" ht="75.599999999999994" customHeight="1" thickBot="1">
      <c r="A50" s="196" t="s">
        <v>88</v>
      </c>
      <c r="B50" s="654" t="str">
        <f t="shared" si="2"/>
        <v>☆</v>
      </c>
      <c r="C50" s="655"/>
      <c r="D50" s="656"/>
      <c r="E50" s="329">
        <v>3.24</v>
      </c>
      <c r="F50" s="329">
        <v>3.44</v>
      </c>
      <c r="G50" s="120">
        <f t="shared" si="0"/>
        <v>0.19999999999999973</v>
      </c>
      <c r="H50" s="661"/>
      <c r="I50" s="662"/>
      <c r="J50" s="662"/>
      <c r="K50" s="662"/>
      <c r="L50" s="663"/>
      <c r="M50" s="448"/>
      <c r="N50" s="468"/>
      <c r="O50" s="113" t="s">
        <v>88</v>
      </c>
    </row>
    <row r="51" spans="1:15" ht="61.2" customHeight="1" thickBot="1">
      <c r="A51" s="196" t="s">
        <v>89</v>
      </c>
      <c r="B51" s="654" t="str">
        <f t="shared" si="2"/>
        <v>☆</v>
      </c>
      <c r="C51" s="655"/>
      <c r="D51" s="656"/>
      <c r="E51" s="446">
        <v>2.83</v>
      </c>
      <c r="F51" s="329">
        <v>3.54</v>
      </c>
      <c r="G51" s="120">
        <f t="shared" si="0"/>
        <v>0.71</v>
      </c>
      <c r="H51" s="660"/>
      <c r="I51" s="658"/>
      <c r="J51" s="658"/>
      <c r="K51" s="658"/>
      <c r="L51" s="659"/>
      <c r="M51" s="194"/>
      <c r="N51" s="195"/>
      <c r="O51" s="113" t="s">
        <v>89</v>
      </c>
    </row>
    <row r="52" spans="1:15" ht="61.2" customHeight="1" thickBot="1">
      <c r="A52" s="196" t="s">
        <v>90</v>
      </c>
      <c r="B52" s="654" t="str">
        <f t="shared" si="2"/>
        <v>☆</v>
      </c>
      <c r="C52" s="655"/>
      <c r="D52" s="656"/>
      <c r="E52" s="446">
        <v>1.63</v>
      </c>
      <c r="F52" s="446">
        <v>2.2200000000000002</v>
      </c>
      <c r="G52" s="120">
        <f t="shared" si="0"/>
        <v>0.5900000000000003</v>
      </c>
      <c r="H52" s="716"/>
      <c r="I52" s="717"/>
      <c r="J52" s="717"/>
      <c r="K52" s="717"/>
      <c r="L52" s="718"/>
      <c r="M52" s="194"/>
      <c r="N52" s="195"/>
      <c r="O52" s="113" t="s">
        <v>90</v>
      </c>
    </row>
    <row r="53" spans="1:15" ht="61.2" customHeight="1" thickBot="1">
      <c r="A53" s="196" t="s">
        <v>91</v>
      </c>
      <c r="B53" s="654" t="str">
        <f t="shared" si="2"/>
        <v>☆</v>
      </c>
      <c r="C53" s="655"/>
      <c r="D53" s="656"/>
      <c r="E53" s="329">
        <v>3.26</v>
      </c>
      <c r="F53" s="329">
        <v>3.58</v>
      </c>
      <c r="G53" s="120">
        <f t="shared" si="0"/>
        <v>0.32000000000000028</v>
      </c>
      <c r="H53" s="660"/>
      <c r="I53" s="658"/>
      <c r="J53" s="658"/>
      <c r="K53" s="658"/>
      <c r="L53" s="659"/>
      <c r="M53" s="328"/>
      <c r="N53" s="195"/>
      <c r="O53" s="113" t="s">
        <v>91</v>
      </c>
    </row>
    <row r="54" spans="1:15" ht="61.2" customHeight="1" thickBot="1">
      <c r="A54" s="196" t="s">
        <v>92</v>
      </c>
      <c r="B54" s="654" t="str">
        <f t="shared" si="2"/>
        <v>☆</v>
      </c>
      <c r="C54" s="655"/>
      <c r="D54" s="656"/>
      <c r="E54" s="329">
        <v>3.27</v>
      </c>
      <c r="F54" s="329">
        <v>4</v>
      </c>
      <c r="G54" s="120">
        <f t="shared" si="0"/>
        <v>0.73</v>
      </c>
      <c r="H54" s="660"/>
      <c r="I54" s="658"/>
      <c r="J54" s="658"/>
      <c r="K54" s="658"/>
      <c r="L54" s="659"/>
      <c r="M54" s="194"/>
      <c r="N54" s="195"/>
      <c r="O54" s="113" t="s">
        <v>92</v>
      </c>
    </row>
    <row r="55" spans="1:15" ht="61.2" customHeight="1" thickBot="1">
      <c r="A55" s="196" t="s">
        <v>93</v>
      </c>
      <c r="B55" s="654" t="str">
        <f t="shared" si="2"/>
        <v>☆</v>
      </c>
      <c r="C55" s="655"/>
      <c r="D55" s="656"/>
      <c r="E55" s="446">
        <v>2.4300000000000002</v>
      </c>
      <c r="F55" s="446">
        <v>2.75</v>
      </c>
      <c r="G55" s="120">
        <f t="shared" si="0"/>
        <v>0.31999999999999984</v>
      </c>
      <c r="H55" s="713"/>
      <c r="I55" s="714"/>
      <c r="J55" s="714"/>
      <c r="K55" s="714"/>
      <c r="L55" s="715"/>
      <c r="M55" s="448"/>
      <c r="N55" s="449"/>
      <c r="O55" s="113" t="s">
        <v>93</v>
      </c>
    </row>
    <row r="56" spans="1:15" ht="73.2" customHeight="1" thickBot="1">
      <c r="A56" s="196" t="s">
        <v>94</v>
      </c>
      <c r="B56" s="654" t="str">
        <f t="shared" si="2"/>
        <v>☆☆</v>
      </c>
      <c r="C56" s="655"/>
      <c r="D56" s="656"/>
      <c r="E56" s="446">
        <v>2.75</v>
      </c>
      <c r="F56" s="329">
        <v>4.16</v>
      </c>
      <c r="G56" s="120">
        <f t="shared" si="0"/>
        <v>1.4100000000000001</v>
      </c>
      <c r="H56" s="657"/>
      <c r="I56" s="658"/>
      <c r="J56" s="658"/>
      <c r="K56" s="658"/>
      <c r="L56" s="659"/>
      <c r="M56" s="194"/>
      <c r="N56" s="195"/>
      <c r="O56" s="113" t="s">
        <v>94</v>
      </c>
    </row>
    <row r="57" spans="1:15" ht="61.2" customHeight="1" thickBot="1">
      <c r="A57" s="196" t="s">
        <v>95</v>
      </c>
      <c r="B57" s="654" t="str">
        <f t="shared" si="2"/>
        <v>☆</v>
      </c>
      <c r="C57" s="655"/>
      <c r="D57" s="656"/>
      <c r="E57" s="329">
        <v>3.7</v>
      </c>
      <c r="F57" s="329">
        <v>3.83</v>
      </c>
      <c r="G57" s="120">
        <f t="shared" si="0"/>
        <v>0.12999999999999989</v>
      </c>
      <c r="H57" s="657"/>
      <c r="I57" s="658"/>
      <c r="J57" s="658"/>
      <c r="K57" s="658"/>
      <c r="L57" s="659"/>
      <c r="M57" s="194"/>
      <c r="N57" s="195"/>
      <c r="O57" s="113" t="s">
        <v>95</v>
      </c>
    </row>
    <row r="58" spans="1:15" ht="61.2" customHeight="1" thickBot="1">
      <c r="A58" s="196" t="s">
        <v>96</v>
      </c>
      <c r="B58" s="654" t="b">
        <f t="shared" si="2"/>
        <v>0</v>
      </c>
      <c r="C58" s="655"/>
      <c r="D58" s="656"/>
      <c r="E58" s="446">
        <v>1.9</v>
      </c>
      <c r="F58" s="446">
        <v>1.9</v>
      </c>
      <c r="G58" s="120">
        <f t="shared" si="0"/>
        <v>0</v>
      </c>
      <c r="H58" s="660"/>
      <c r="I58" s="658"/>
      <c r="J58" s="658"/>
      <c r="K58" s="658"/>
      <c r="L58" s="659"/>
      <c r="M58" s="194"/>
      <c r="N58" s="195"/>
      <c r="O58" s="113" t="s">
        <v>96</v>
      </c>
    </row>
    <row r="59" spans="1:15" ht="61.2" customHeight="1" thickBot="1">
      <c r="A59" s="196" t="s">
        <v>97</v>
      </c>
      <c r="B59" s="654" t="str">
        <f t="shared" si="2"/>
        <v>☆☆</v>
      </c>
      <c r="C59" s="655"/>
      <c r="D59" s="656"/>
      <c r="E59" s="446">
        <v>2.27</v>
      </c>
      <c r="F59" s="329">
        <v>4.46</v>
      </c>
      <c r="G59" s="120">
        <f t="shared" si="0"/>
        <v>2.19</v>
      </c>
      <c r="H59" s="660"/>
      <c r="I59" s="658"/>
      <c r="J59" s="658"/>
      <c r="K59" s="658"/>
      <c r="L59" s="659"/>
      <c r="M59" s="194"/>
      <c r="N59" s="195"/>
      <c r="O59" s="113" t="s">
        <v>97</v>
      </c>
    </row>
    <row r="60" spans="1:15" ht="61.2" customHeight="1" thickBot="1">
      <c r="A60" s="196" t="s">
        <v>98</v>
      </c>
      <c r="B60" s="654" t="str">
        <f t="shared" si="2"/>
        <v>☆</v>
      </c>
      <c r="C60" s="655"/>
      <c r="D60" s="656"/>
      <c r="E60" s="329">
        <v>3.7</v>
      </c>
      <c r="F60" s="329">
        <v>4.63</v>
      </c>
      <c r="G60" s="120">
        <f t="shared" si="0"/>
        <v>0.92999999999999972</v>
      </c>
      <c r="H60" s="657"/>
      <c r="I60" s="658"/>
      <c r="J60" s="658"/>
      <c r="K60" s="658"/>
      <c r="L60" s="659"/>
      <c r="M60" s="194"/>
      <c r="N60" s="195"/>
      <c r="O60" s="113" t="s">
        <v>98</v>
      </c>
    </row>
    <row r="61" spans="1:15" ht="61.2" customHeight="1" thickBot="1">
      <c r="A61" s="196" t="s">
        <v>99</v>
      </c>
      <c r="B61" s="654" t="str">
        <f t="shared" si="2"/>
        <v>☆</v>
      </c>
      <c r="C61" s="655"/>
      <c r="D61" s="656"/>
      <c r="E61" s="446">
        <v>1.65</v>
      </c>
      <c r="F61" s="446">
        <v>2.5</v>
      </c>
      <c r="G61" s="120">
        <f t="shared" si="0"/>
        <v>0.85000000000000009</v>
      </c>
      <c r="H61" s="664"/>
      <c r="I61" s="665"/>
      <c r="J61" s="665"/>
      <c r="K61" s="665"/>
      <c r="L61" s="666"/>
      <c r="M61" s="194"/>
      <c r="N61" s="445"/>
      <c r="O61" s="113" t="s">
        <v>99</v>
      </c>
    </row>
    <row r="62" spans="1:15" ht="69" customHeight="1" thickBot="1">
      <c r="A62" s="196" t="s">
        <v>100</v>
      </c>
      <c r="B62" s="654" t="str">
        <f t="shared" si="2"/>
        <v>☆</v>
      </c>
      <c r="C62" s="655"/>
      <c r="D62" s="656"/>
      <c r="E62" s="329">
        <v>4.4400000000000004</v>
      </c>
      <c r="F62" s="329">
        <v>5.04</v>
      </c>
      <c r="G62" s="120">
        <f t="shared" si="0"/>
        <v>0.59999999999999964</v>
      </c>
      <c r="H62" s="667"/>
      <c r="I62" s="668"/>
      <c r="J62" s="668"/>
      <c r="K62" s="668"/>
      <c r="L62" s="669"/>
      <c r="M62" s="194"/>
      <c r="N62" s="468"/>
      <c r="O62" s="113" t="s">
        <v>100</v>
      </c>
    </row>
    <row r="63" spans="1:15" ht="61.2" customHeight="1" thickBot="1">
      <c r="A63" s="196" t="s">
        <v>101</v>
      </c>
      <c r="B63" s="654" t="str">
        <f t="shared" si="2"/>
        <v>★</v>
      </c>
      <c r="C63" s="655"/>
      <c r="D63" s="656"/>
      <c r="E63" s="329">
        <v>3.25</v>
      </c>
      <c r="F63" s="446">
        <v>2.75</v>
      </c>
      <c r="G63" s="120">
        <f t="shared" si="0"/>
        <v>-0.5</v>
      </c>
      <c r="H63" s="670"/>
      <c r="I63" s="671"/>
      <c r="J63" s="671"/>
      <c r="K63" s="671"/>
      <c r="L63" s="672"/>
      <c r="M63" s="194"/>
      <c r="N63" s="449"/>
      <c r="O63" s="113" t="s">
        <v>101</v>
      </c>
    </row>
    <row r="64" spans="1:15" ht="61.2" customHeight="1" thickBot="1">
      <c r="A64" s="196" t="s">
        <v>102</v>
      </c>
      <c r="B64" s="654" t="str">
        <f t="shared" si="2"/>
        <v>☆</v>
      </c>
      <c r="C64" s="655"/>
      <c r="D64" s="656"/>
      <c r="E64" s="446">
        <v>2.3199999999999998</v>
      </c>
      <c r="F64" s="446">
        <v>2.71</v>
      </c>
      <c r="G64" s="120">
        <f t="shared" si="0"/>
        <v>0.39000000000000012</v>
      </c>
      <c r="H64" s="661"/>
      <c r="I64" s="662"/>
      <c r="J64" s="662"/>
      <c r="K64" s="662"/>
      <c r="L64" s="663"/>
      <c r="M64" s="448"/>
      <c r="N64" s="449"/>
      <c r="O64" s="113" t="s">
        <v>102</v>
      </c>
    </row>
    <row r="65" spans="1:18" ht="61.2" customHeight="1" thickBot="1">
      <c r="A65" s="196" t="s">
        <v>103</v>
      </c>
      <c r="B65" s="654" t="str">
        <f t="shared" si="2"/>
        <v>☆</v>
      </c>
      <c r="C65" s="655"/>
      <c r="D65" s="656"/>
      <c r="E65" s="329">
        <v>3.75</v>
      </c>
      <c r="F65" s="329">
        <v>4.4000000000000004</v>
      </c>
      <c r="G65" s="120">
        <f t="shared" si="0"/>
        <v>0.65000000000000036</v>
      </c>
      <c r="H65" s="661"/>
      <c r="I65" s="662"/>
      <c r="J65" s="662"/>
      <c r="K65" s="662"/>
      <c r="L65" s="663"/>
      <c r="M65" s="444"/>
      <c r="N65" s="449"/>
      <c r="O65" s="113" t="s">
        <v>103</v>
      </c>
    </row>
    <row r="66" spans="1:18" ht="61.2" customHeight="1" thickBot="1">
      <c r="A66" s="196" t="s">
        <v>104</v>
      </c>
      <c r="B66" s="654" t="str">
        <f t="shared" si="2"/>
        <v>★</v>
      </c>
      <c r="C66" s="655"/>
      <c r="D66" s="656"/>
      <c r="E66" s="330">
        <v>9.2799999999999994</v>
      </c>
      <c r="F66" s="330">
        <v>8.39</v>
      </c>
      <c r="G66" s="120">
        <f t="shared" si="0"/>
        <v>-0.88999999999999879</v>
      </c>
      <c r="H66" s="657"/>
      <c r="I66" s="658"/>
      <c r="J66" s="658"/>
      <c r="K66" s="658"/>
      <c r="L66" s="659"/>
      <c r="M66" s="194"/>
      <c r="N66" s="195"/>
      <c r="O66" s="113" t="s">
        <v>104</v>
      </c>
    </row>
    <row r="67" spans="1:18" ht="61.2" customHeight="1" thickBot="1">
      <c r="A67" s="196" t="s">
        <v>105</v>
      </c>
      <c r="B67" s="654" t="b">
        <f t="shared" si="2"/>
        <v>0</v>
      </c>
      <c r="C67" s="655"/>
      <c r="D67" s="656"/>
      <c r="E67" s="330">
        <v>7.8</v>
      </c>
      <c r="F67" s="330">
        <v>6.4</v>
      </c>
      <c r="G67" s="120">
        <f t="shared" si="0"/>
        <v>-1.3999999999999995</v>
      </c>
      <c r="H67" s="657"/>
      <c r="I67" s="658"/>
      <c r="J67" s="658"/>
      <c r="K67" s="658"/>
      <c r="L67" s="659"/>
      <c r="M67" s="194"/>
      <c r="N67" s="195"/>
      <c r="O67" s="113" t="s">
        <v>105</v>
      </c>
    </row>
    <row r="68" spans="1:18" ht="61.2" customHeight="1" thickBot="1">
      <c r="A68" s="201" t="s">
        <v>106</v>
      </c>
      <c r="B68" s="654" t="str">
        <f t="shared" si="2"/>
        <v>☆</v>
      </c>
      <c r="C68" s="655"/>
      <c r="D68" s="656"/>
      <c r="E68" s="329">
        <v>3.52</v>
      </c>
      <c r="F68" s="329">
        <v>4.6500000000000004</v>
      </c>
      <c r="G68" s="120">
        <f t="shared" si="0"/>
        <v>1.1300000000000003</v>
      </c>
      <c r="H68" s="660" t="s">
        <v>240</v>
      </c>
      <c r="I68" s="658"/>
      <c r="J68" s="658"/>
      <c r="K68" s="658"/>
      <c r="L68" s="659"/>
      <c r="M68" s="194" t="s">
        <v>241</v>
      </c>
      <c r="N68" s="195">
        <v>45972</v>
      </c>
      <c r="O68" s="113" t="s">
        <v>106</v>
      </c>
    </row>
    <row r="69" spans="1:18" ht="61.2" customHeight="1" thickBot="1">
      <c r="A69" s="198" t="s">
        <v>107</v>
      </c>
      <c r="B69" s="654" t="str">
        <f t="shared" si="2"/>
        <v>☆</v>
      </c>
      <c r="C69" s="655"/>
      <c r="D69" s="656"/>
      <c r="E69" s="447">
        <v>2.84</v>
      </c>
      <c r="F69" s="339">
        <v>3.92</v>
      </c>
      <c r="G69" s="120">
        <f t="shared" si="0"/>
        <v>1.08</v>
      </c>
      <c r="H69" s="935" t="s">
        <v>236</v>
      </c>
      <c r="I69" s="936"/>
      <c r="J69" s="936"/>
      <c r="K69" s="936"/>
      <c r="L69" s="937"/>
      <c r="M69" s="194" t="s">
        <v>237</v>
      </c>
      <c r="N69" s="195">
        <v>45974</v>
      </c>
      <c r="O69" s="113" t="s">
        <v>107</v>
      </c>
    </row>
    <row r="70" spans="1:18" ht="61.2" customHeight="1" thickBot="1">
      <c r="A70" s="315" t="s">
        <v>108</v>
      </c>
      <c r="B70" s="654" t="str">
        <f t="shared" si="2"/>
        <v>☆</v>
      </c>
      <c r="C70" s="655"/>
      <c r="D70" s="656"/>
      <c r="E70" s="329">
        <v>3.4</v>
      </c>
      <c r="F70" s="329">
        <v>3.98</v>
      </c>
      <c r="G70" s="316">
        <f>F70-E70</f>
        <v>0.58000000000000007</v>
      </c>
      <c r="H70" s="703"/>
      <c r="I70" s="704"/>
      <c r="J70" s="704"/>
      <c r="K70" s="704"/>
      <c r="L70" s="705"/>
      <c r="M70" s="203"/>
      <c r="N70" s="317"/>
      <c r="O70" s="113"/>
    </row>
    <row r="71" spans="1:18" ht="42.75" customHeight="1" thickBot="1">
      <c r="A71" s="92"/>
      <c r="B71" s="92"/>
      <c r="C71" s="92"/>
      <c r="D71" s="92"/>
      <c r="E71" s="706"/>
      <c r="F71" s="706"/>
      <c r="G71" s="706"/>
      <c r="H71" s="706"/>
      <c r="I71" s="706"/>
      <c r="J71" s="706"/>
      <c r="K71" s="706"/>
      <c r="L71" s="706"/>
      <c r="M71" s="23">
        <f>COUNTIF(E24:E70,"&gt;=10")</f>
        <v>0</v>
      </c>
      <c r="N71" s="23">
        <f>COUNTIF(F24:F70,"&gt;=10")</f>
        <v>0</v>
      </c>
      <c r="O71" s="23" t="s">
        <v>3</v>
      </c>
    </row>
    <row r="72" spans="1:18" ht="36.75" customHeight="1" thickBot="1">
      <c r="A72" s="204" t="s">
        <v>17</v>
      </c>
      <c r="B72" s="205"/>
      <c r="C72" s="278"/>
      <c r="D72" s="278"/>
      <c r="E72" s="707" t="s">
        <v>109</v>
      </c>
      <c r="F72" s="707"/>
      <c r="G72" s="707"/>
      <c r="H72" s="498" t="s">
        <v>213</v>
      </c>
      <c r="I72" s="499"/>
      <c r="J72" s="278"/>
      <c r="K72" s="206"/>
      <c r="L72" s="206"/>
      <c r="M72" s="207"/>
      <c r="N72" s="208"/>
    </row>
    <row r="73" spans="1:18" ht="36.75" customHeight="1" thickBot="1">
      <c r="A73" s="31"/>
      <c r="B73" s="457"/>
      <c r="C73" s="710" t="s">
        <v>110</v>
      </c>
      <c r="D73" s="711"/>
      <c r="E73" s="711"/>
      <c r="F73" s="712"/>
      <c r="G73" s="209">
        <f>+F70</f>
        <v>3.98</v>
      </c>
      <c r="H73" s="210" t="s">
        <v>111</v>
      </c>
      <c r="I73" s="708">
        <f>+G70</f>
        <v>0.58000000000000007</v>
      </c>
      <c r="J73" s="709"/>
      <c r="K73" s="94"/>
      <c r="L73" s="94"/>
      <c r="M73" s="95"/>
      <c r="N73" s="32"/>
    </row>
    <row r="74" spans="1:18" ht="36.75" customHeight="1" thickBot="1">
      <c r="A74" s="31"/>
      <c r="B74" s="93"/>
      <c r="C74" s="673" t="s">
        <v>112</v>
      </c>
      <c r="D74" s="674"/>
      <c r="E74" s="674"/>
      <c r="F74" s="675"/>
      <c r="G74" s="211">
        <f>+F35</f>
        <v>5.41</v>
      </c>
      <c r="H74" s="212" t="s">
        <v>113</v>
      </c>
      <c r="I74" s="676">
        <f>+G35</f>
        <v>1.1400000000000006</v>
      </c>
      <c r="J74" s="677"/>
      <c r="K74" s="94"/>
      <c r="L74" s="94"/>
      <c r="M74" s="95"/>
      <c r="N74" s="32"/>
      <c r="R74" s="213" t="s">
        <v>17</v>
      </c>
    </row>
    <row r="75" spans="1:18" ht="36.75" customHeight="1" thickBot="1">
      <c r="A75" s="31"/>
      <c r="B75" s="93"/>
      <c r="C75" s="678" t="s">
        <v>114</v>
      </c>
      <c r="D75" s="679"/>
      <c r="E75" s="679"/>
      <c r="F75" s="214" t="str">
        <f>VLOOKUP(G75,F:P,10,0)</f>
        <v>大分県</v>
      </c>
      <c r="G75" s="215">
        <f>MAX(F23:F69)</f>
        <v>8.39</v>
      </c>
      <c r="H75" s="680" t="s">
        <v>115</v>
      </c>
      <c r="I75" s="681"/>
      <c r="J75" s="681"/>
      <c r="K75" s="216">
        <f>+N71</f>
        <v>0</v>
      </c>
      <c r="L75" s="217" t="s">
        <v>116</v>
      </c>
      <c r="M75" s="313">
        <f>N71-M71</f>
        <v>0</v>
      </c>
      <c r="N75" s="32"/>
      <c r="R75" s="106"/>
    </row>
    <row r="76" spans="1:18" ht="36.75" customHeight="1" thickBot="1">
      <c r="A76" s="33"/>
      <c r="B76" s="34"/>
      <c r="C76" s="34"/>
      <c r="D76" s="34"/>
      <c r="E76" s="34"/>
      <c r="F76" s="34"/>
      <c r="G76" s="34"/>
      <c r="H76" s="34"/>
      <c r="I76" s="34"/>
      <c r="J76" s="34"/>
      <c r="K76" s="35"/>
      <c r="L76" s="35"/>
      <c r="M76" s="36"/>
      <c r="N76" s="37"/>
      <c r="R76" s="106"/>
    </row>
    <row r="77" spans="1:18" ht="30.75" customHeight="1">
      <c r="A77" s="47"/>
      <c r="B77" s="47"/>
      <c r="C77" s="47"/>
      <c r="D77" s="47"/>
      <c r="E77" s="47"/>
      <c r="F77" s="47"/>
      <c r="G77" s="47"/>
      <c r="H77" s="47"/>
      <c r="I77" s="47"/>
      <c r="J77" s="47"/>
      <c r="K77" s="96"/>
      <c r="L77" s="96"/>
      <c r="M77" s="97"/>
      <c r="N77" s="98"/>
      <c r="R77" s="107"/>
    </row>
    <row r="78" spans="1:18" ht="30.75" customHeight="1" thickBot="1">
      <c r="A78" s="99"/>
      <c r="B78" s="99"/>
      <c r="C78" s="99"/>
      <c r="D78" s="99"/>
      <c r="E78" s="99"/>
      <c r="F78" s="99"/>
      <c r="G78" s="99"/>
      <c r="H78" s="99"/>
      <c r="I78" s="99"/>
      <c r="J78" s="99"/>
      <c r="K78" s="100"/>
      <c r="L78" s="100"/>
      <c r="M78" s="179"/>
      <c r="N78" s="99"/>
    </row>
    <row r="79" spans="1:18" ht="24.75" customHeight="1" thickTop="1">
      <c r="A79" s="682">
        <v>2</v>
      </c>
      <c r="B79" s="685" t="s">
        <v>211</v>
      </c>
      <c r="C79" s="686"/>
      <c r="D79" s="686"/>
      <c r="E79" s="686"/>
      <c r="F79" s="687"/>
      <c r="G79" s="694" t="s">
        <v>212</v>
      </c>
      <c r="H79" s="695"/>
      <c r="I79" s="695"/>
      <c r="J79" s="695"/>
      <c r="K79" s="695"/>
      <c r="L79" s="695"/>
      <c r="M79" s="695"/>
      <c r="N79" s="696"/>
    </row>
    <row r="80" spans="1:18" ht="24.75" customHeight="1">
      <c r="A80" s="683"/>
      <c r="B80" s="688"/>
      <c r="C80" s="689"/>
      <c r="D80" s="689"/>
      <c r="E80" s="689"/>
      <c r="F80" s="690"/>
      <c r="G80" s="697"/>
      <c r="H80" s="698"/>
      <c r="I80" s="698"/>
      <c r="J80" s="698"/>
      <c r="K80" s="698"/>
      <c r="L80" s="698"/>
      <c r="M80" s="698"/>
      <c r="N80" s="699"/>
      <c r="O80" s="101" t="s">
        <v>3</v>
      </c>
      <c r="P80" s="101"/>
    </row>
    <row r="81" spans="1:16" ht="24.75" customHeight="1">
      <c r="A81" s="683"/>
      <c r="B81" s="688"/>
      <c r="C81" s="689"/>
      <c r="D81" s="689"/>
      <c r="E81" s="689"/>
      <c r="F81" s="690"/>
      <c r="G81" s="697"/>
      <c r="H81" s="698"/>
      <c r="I81" s="698"/>
      <c r="J81" s="698"/>
      <c r="K81" s="698"/>
      <c r="L81" s="698"/>
      <c r="M81" s="698"/>
      <c r="N81" s="699"/>
      <c r="O81" s="101" t="s">
        <v>17</v>
      </c>
      <c r="P81" s="101" t="s">
        <v>117</v>
      </c>
    </row>
    <row r="82" spans="1:16" ht="24.75" customHeight="1">
      <c r="A82" s="683"/>
      <c r="B82" s="688"/>
      <c r="C82" s="689"/>
      <c r="D82" s="689"/>
      <c r="E82" s="689"/>
      <c r="F82" s="690"/>
      <c r="G82" s="697"/>
      <c r="H82" s="698"/>
      <c r="I82" s="698"/>
      <c r="J82" s="698"/>
      <c r="K82" s="698"/>
      <c r="L82" s="698"/>
      <c r="M82" s="698"/>
      <c r="N82" s="699"/>
      <c r="O82" s="102"/>
      <c r="P82" s="101"/>
    </row>
    <row r="83" spans="1:16" ht="46.2" customHeight="1" thickBot="1">
      <c r="A83" s="684"/>
      <c r="B83" s="691"/>
      <c r="C83" s="692"/>
      <c r="D83" s="692"/>
      <c r="E83" s="692"/>
      <c r="F83" s="693"/>
      <c r="G83" s="700"/>
      <c r="H83" s="701"/>
      <c r="I83" s="701"/>
      <c r="J83" s="701"/>
      <c r="K83" s="701"/>
      <c r="L83" s="701"/>
      <c r="M83" s="701"/>
      <c r="N83" s="702"/>
    </row>
    <row r="84" spans="1:16" ht="13.8" thickTop="1"/>
    <row r="87" spans="1:16">
      <c r="B87" s="22" t="s">
        <v>21</v>
      </c>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20">
    <mergeCell ref="F3:G16"/>
    <mergeCell ref="I2:M2"/>
    <mergeCell ref="A17:C17"/>
    <mergeCell ref="F17:G17"/>
    <mergeCell ref="A18:C18"/>
    <mergeCell ref="F18:G18"/>
    <mergeCell ref="A19:G19"/>
    <mergeCell ref="B21:C21"/>
    <mergeCell ref="E21:F21"/>
    <mergeCell ref="A3:C16"/>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39:D39"/>
    <mergeCell ref="H39:L39"/>
    <mergeCell ref="H35:L35"/>
    <mergeCell ref="B36:D36"/>
    <mergeCell ref="H36:L36"/>
    <mergeCell ref="B43:D43"/>
    <mergeCell ref="H43:L43"/>
    <mergeCell ref="H44:L44"/>
    <mergeCell ref="B35:D35"/>
    <mergeCell ref="B44:D44"/>
    <mergeCell ref="B45:D45"/>
    <mergeCell ref="H45:L45"/>
    <mergeCell ref="B40:D40"/>
    <mergeCell ref="H40:L40"/>
    <mergeCell ref="B41:D41"/>
    <mergeCell ref="H42:L42"/>
    <mergeCell ref="B42:D42"/>
    <mergeCell ref="B49:D49"/>
    <mergeCell ref="H49:L49"/>
    <mergeCell ref="H41:L41"/>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C74:F74"/>
    <mergeCell ref="I74:J74"/>
    <mergeCell ref="C75:E75"/>
    <mergeCell ref="H75:J75"/>
    <mergeCell ref="A79:A83"/>
    <mergeCell ref="B79:F83"/>
    <mergeCell ref="G79:N83"/>
    <mergeCell ref="B70:D70"/>
    <mergeCell ref="H70:L70"/>
    <mergeCell ref="E71:L71"/>
    <mergeCell ref="E72:G72"/>
    <mergeCell ref="I73:J73"/>
    <mergeCell ref="C73:F73"/>
    <mergeCell ref="B69:D69"/>
    <mergeCell ref="H69:L69"/>
    <mergeCell ref="B64:D64"/>
    <mergeCell ref="H64:L64"/>
    <mergeCell ref="B65:D65"/>
    <mergeCell ref="B66:D66"/>
    <mergeCell ref="H65:L65"/>
    <mergeCell ref="B61:D61"/>
    <mergeCell ref="H61:L61"/>
    <mergeCell ref="B62:D62"/>
    <mergeCell ref="H62:L62"/>
    <mergeCell ref="B63:D63"/>
    <mergeCell ref="H63:L63"/>
    <mergeCell ref="B58:D58"/>
    <mergeCell ref="H57:L57"/>
    <mergeCell ref="B59:D59"/>
    <mergeCell ref="H59:L59"/>
    <mergeCell ref="H60:L60"/>
    <mergeCell ref="B67:D67"/>
    <mergeCell ref="H67:L67"/>
    <mergeCell ref="B68:D68"/>
    <mergeCell ref="H68:L68"/>
    <mergeCell ref="B60:D60"/>
    <mergeCell ref="H58:L58"/>
    <mergeCell ref="H66:L66"/>
  </mergeCells>
  <phoneticPr fontId="81"/>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32"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D4A4-1A6E-4905-A2EB-2C0FDE5228E6}">
  <dimension ref="A1:D50"/>
  <sheetViews>
    <sheetView workbookViewId="0">
      <selection activeCell="B2" sqref="B2:C2"/>
    </sheetView>
  </sheetViews>
  <sheetFormatPr defaultRowHeight="13.2"/>
  <sheetData>
    <row r="1" spans="1:4" ht="18.600000000000001" thickBot="1">
      <c r="A1" s="603" t="s">
        <v>219</v>
      </c>
      <c r="B1" s="604">
        <v>43</v>
      </c>
      <c r="C1" s="604">
        <v>44</v>
      </c>
      <c r="D1" s="608" t="s">
        <v>219</v>
      </c>
    </row>
    <row r="2" spans="1:4" ht="18.600000000000001" thickBot="1">
      <c r="A2" s="605" t="s">
        <v>220</v>
      </c>
      <c r="B2" s="329">
        <v>3.58</v>
      </c>
      <c r="C2" s="329">
        <v>3.82</v>
      </c>
      <c r="D2" s="609" t="s">
        <v>220</v>
      </c>
    </row>
    <row r="3" spans="1:4" ht="18.600000000000001" thickBot="1">
      <c r="A3" s="758"/>
      <c r="B3" s="759"/>
      <c r="C3" s="759"/>
      <c r="D3" s="760"/>
    </row>
    <row r="4" spans="1:4" ht="18.600000000000001" thickBot="1">
      <c r="A4" s="606" t="s">
        <v>61</v>
      </c>
      <c r="B4" s="446">
        <v>2.34</v>
      </c>
      <c r="C4" s="446">
        <v>2.33</v>
      </c>
      <c r="D4" s="610" t="s">
        <v>61</v>
      </c>
    </row>
    <row r="5" spans="1:4" ht="18.600000000000001" thickBot="1">
      <c r="A5" s="606" t="s">
        <v>63</v>
      </c>
      <c r="B5" s="446">
        <v>1.65</v>
      </c>
      <c r="C5" s="446">
        <v>2</v>
      </c>
      <c r="D5" s="610" t="s">
        <v>63</v>
      </c>
    </row>
    <row r="6" spans="1:4" ht="18.600000000000001" thickBot="1">
      <c r="A6" s="606" t="s">
        <v>64</v>
      </c>
      <c r="B6" s="329">
        <v>4.1900000000000004</v>
      </c>
      <c r="C6" s="329">
        <v>5.89</v>
      </c>
      <c r="D6" s="610" t="s">
        <v>64</v>
      </c>
    </row>
    <row r="7" spans="1:4" ht="18.600000000000001" thickBot="1">
      <c r="A7" s="606" t="s">
        <v>65</v>
      </c>
      <c r="B7" s="329">
        <v>3.58</v>
      </c>
      <c r="C7" s="329">
        <v>3.23</v>
      </c>
      <c r="D7" s="610" t="s">
        <v>65</v>
      </c>
    </row>
    <row r="8" spans="1:4" ht="18.600000000000001" thickBot="1">
      <c r="A8" s="606" t="s">
        <v>66</v>
      </c>
      <c r="B8" s="446">
        <v>1.54</v>
      </c>
      <c r="C8" s="446">
        <v>2.69</v>
      </c>
      <c r="D8" s="610" t="s">
        <v>66</v>
      </c>
    </row>
    <row r="9" spans="1:4" ht="18.600000000000001" thickBot="1">
      <c r="A9" s="606" t="s">
        <v>67</v>
      </c>
      <c r="B9" s="329">
        <v>3.58</v>
      </c>
      <c r="C9" s="329">
        <v>3.38</v>
      </c>
      <c r="D9" s="610" t="s">
        <v>67</v>
      </c>
    </row>
    <row r="10" spans="1:4" ht="18.600000000000001" thickBot="1">
      <c r="A10" s="606" t="s">
        <v>68</v>
      </c>
      <c r="B10" s="329">
        <v>3.18</v>
      </c>
      <c r="C10" s="329">
        <v>3.14</v>
      </c>
      <c r="D10" s="610" t="s">
        <v>68</v>
      </c>
    </row>
    <row r="11" spans="1:4" ht="18.600000000000001" thickBot="1">
      <c r="A11" s="606" t="s">
        <v>69</v>
      </c>
      <c r="B11" s="329">
        <v>3.55</v>
      </c>
      <c r="C11" s="329">
        <v>3.92</v>
      </c>
      <c r="D11" s="610" t="s">
        <v>69</v>
      </c>
    </row>
    <row r="12" spans="1:4" ht="18.600000000000001" thickBot="1">
      <c r="A12" s="606" t="s">
        <v>70</v>
      </c>
      <c r="B12" s="329">
        <v>3</v>
      </c>
      <c r="C12" s="446">
        <v>2.56</v>
      </c>
      <c r="D12" s="610" t="s">
        <v>70</v>
      </c>
    </row>
    <row r="13" spans="1:4" ht="18.600000000000001" thickBot="1">
      <c r="A13" s="606" t="s">
        <v>71</v>
      </c>
      <c r="B13" s="330">
        <v>7</v>
      </c>
      <c r="C13" s="330">
        <v>6.64</v>
      </c>
      <c r="D13" s="610" t="s">
        <v>71</v>
      </c>
    </row>
    <row r="14" spans="1:4" ht="18.600000000000001" thickBot="1">
      <c r="A14" s="606" t="s">
        <v>72</v>
      </c>
      <c r="B14" s="329">
        <v>4.2699999999999996</v>
      </c>
      <c r="C14" s="329">
        <v>4.32</v>
      </c>
      <c r="D14" s="610" t="s">
        <v>72</v>
      </c>
    </row>
    <row r="15" spans="1:4" ht="18.600000000000001" thickBot="1">
      <c r="A15" s="606" t="s">
        <v>73</v>
      </c>
      <c r="B15" s="329">
        <v>3.07</v>
      </c>
      <c r="C15" s="329">
        <v>3.35</v>
      </c>
      <c r="D15" s="610" t="s">
        <v>73</v>
      </c>
    </row>
    <row r="16" spans="1:4" ht="18.600000000000001" thickBot="1">
      <c r="A16" s="606" t="s">
        <v>74</v>
      </c>
      <c r="B16" s="329">
        <v>4.3600000000000003</v>
      </c>
      <c r="C16" s="329">
        <v>4.83</v>
      </c>
      <c r="D16" s="610" t="s">
        <v>74</v>
      </c>
    </row>
    <row r="17" spans="1:4" ht="18.600000000000001" thickBot="1">
      <c r="A17" s="607" t="s">
        <v>75</v>
      </c>
      <c r="B17" s="329">
        <v>3.31</v>
      </c>
      <c r="C17" s="329">
        <v>3.76</v>
      </c>
      <c r="D17" s="611" t="s">
        <v>75</v>
      </c>
    </row>
    <row r="18" spans="1:4" ht="18.600000000000001" thickBot="1">
      <c r="A18" s="606" t="s">
        <v>76</v>
      </c>
      <c r="B18" s="446">
        <v>2.7</v>
      </c>
      <c r="C18" s="446">
        <v>2.5</v>
      </c>
      <c r="D18" s="610" t="s">
        <v>76</v>
      </c>
    </row>
    <row r="19" spans="1:4" ht="18.600000000000001" thickBot="1">
      <c r="A19" s="606" t="s">
        <v>77</v>
      </c>
      <c r="B19" s="329">
        <v>4.97</v>
      </c>
      <c r="C19" s="329">
        <v>5.17</v>
      </c>
      <c r="D19" s="610" t="s">
        <v>77</v>
      </c>
    </row>
    <row r="20" spans="1:4" ht="18.600000000000001" thickBot="1">
      <c r="A20" s="606" t="s">
        <v>78</v>
      </c>
      <c r="B20" s="329">
        <v>5.43</v>
      </c>
      <c r="C20" s="330">
        <v>6.43</v>
      </c>
      <c r="D20" s="610" t="s">
        <v>78</v>
      </c>
    </row>
    <row r="21" spans="1:4" ht="18.600000000000001" thickBot="1">
      <c r="A21" s="606" t="s">
        <v>79</v>
      </c>
      <c r="B21" s="329">
        <v>3.24</v>
      </c>
      <c r="C21" s="329">
        <v>4.12</v>
      </c>
      <c r="D21" s="610" t="s">
        <v>79</v>
      </c>
    </row>
    <row r="22" spans="1:4" ht="18.600000000000001" thickBot="1">
      <c r="A22" s="606" t="s">
        <v>80</v>
      </c>
      <c r="B22" s="329">
        <v>3.1</v>
      </c>
      <c r="C22" s="329">
        <v>3.48</v>
      </c>
      <c r="D22" s="610" t="s">
        <v>80</v>
      </c>
    </row>
    <row r="23" spans="1:4" ht="18.600000000000001" thickBot="1">
      <c r="A23" s="606" t="s">
        <v>81</v>
      </c>
      <c r="B23" s="446">
        <v>2.27</v>
      </c>
      <c r="C23" s="446">
        <v>2.92</v>
      </c>
      <c r="D23" s="610" t="s">
        <v>81</v>
      </c>
    </row>
    <row r="24" spans="1:4" ht="18.600000000000001" thickBot="1">
      <c r="A24" s="606" t="s">
        <v>82</v>
      </c>
      <c r="B24" s="330">
        <v>6.11</v>
      </c>
      <c r="C24" s="330">
        <v>8.3000000000000007</v>
      </c>
      <c r="D24" s="610" t="s">
        <v>82</v>
      </c>
    </row>
    <row r="25" spans="1:4" ht="18.600000000000001" thickBot="1">
      <c r="A25" s="606" t="s">
        <v>221</v>
      </c>
      <c r="B25" s="446">
        <v>2.79</v>
      </c>
      <c r="C25" s="446">
        <v>2.48</v>
      </c>
      <c r="D25" s="610" t="s">
        <v>221</v>
      </c>
    </row>
    <row r="26" spans="1:4" ht="18.600000000000001" thickBot="1">
      <c r="A26" s="606" t="s">
        <v>83</v>
      </c>
      <c r="B26" s="329">
        <v>3.17</v>
      </c>
      <c r="C26" s="329">
        <v>4.2</v>
      </c>
      <c r="D26" s="610" t="s">
        <v>83</v>
      </c>
    </row>
    <row r="27" spans="1:4" ht="18.600000000000001" thickBot="1">
      <c r="A27" s="606" t="s">
        <v>84</v>
      </c>
      <c r="B27" s="329">
        <v>3.3</v>
      </c>
      <c r="C27" s="329">
        <v>3.09</v>
      </c>
      <c r="D27" s="610" t="s">
        <v>84</v>
      </c>
    </row>
    <row r="28" spans="1:4" ht="18.600000000000001" thickBot="1">
      <c r="A28" s="606" t="s">
        <v>85</v>
      </c>
      <c r="B28" s="446">
        <v>2.63</v>
      </c>
      <c r="C28" s="446">
        <v>2.6</v>
      </c>
      <c r="D28" s="610" t="s">
        <v>85</v>
      </c>
    </row>
    <row r="29" spans="1:4" ht="18.600000000000001" thickBot="1">
      <c r="A29" s="606" t="s">
        <v>86</v>
      </c>
      <c r="B29" s="446">
        <v>2.58</v>
      </c>
      <c r="C29" s="329">
        <v>3.15</v>
      </c>
      <c r="D29" s="610" t="s">
        <v>86</v>
      </c>
    </row>
    <row r="30" spans="1:4" ht="18.600000000000001" thickBot="1">
      <c r="A30" s="606" t="s">
        <v>87</v>
      </c>
      <c r="B30" s="329">
        <v>3.1</v>
      </c>
      <c r="C30" s="329">
        <v>3.25</v>
      </c>
      <c r="D30" s="610" t="s">
        <v>87</v>
      </c>
    </row>
    <row r="31" spans="1:4" ht="18.600000000000001" thickBot="1">
      <c r="A31" s="606" t="s">
        <v>88</v>
      </c>
      <c r="B31" s="329">
        <v>3.68</v>
      </c>
      <c r="C31" s="329">
        <v>3.72</v>
      </c>
      <c r="D31" s="610" t="s">
        <v>88</v>
      </c>
    </row>
    <row r="32" spans="1:4" ht="18.600000000000001" thickBot="1">
      <c r="A32" s="606" t="s">
        <v>89</v>
      </c>
      <c r="B32" s="329">
        <v>3.83</v>
      </c>
      <c r="C32" s="329">
        <v>4.42</v>
      </c>
      <c r="D32" s="610" t="s">
        <v>89</v>
      </c>
    </row>
    <row r="33" spans="1:4" ht="18.600000000000001" thickBot="1">
      <c r="A33" s="606" t="s">
        <v>90</v>
      </c>
      <c r="B33" s="446">
        <v>1.96</v>
      </c>
      <c r="C33" s="446">
        <v>2.56</v>
      </c>
      <c r="D33" s="610" t="s">
        <v>90</v>
      </c>
    </row>
    <row r="34" spans="1:4" ht="18.600000000000001" thickBot="1">
      <c r="A34" s="606" t="s">
        <v>91</v>
      </c>
      <c r="B34" s="329">
        <v>3.11</v>
      </c>
      <c r="C34" s="329">
        <v>5.37</v>
      </c>
      <c r="D34" s="610" t="s">
        <v>91</v>
      </c>
    </row>
    <row r="35" spans="1:4" ht="18.600000000000001" thickBot="1">
      <c r="A35" s="606" t="s">
        <v>92</v>
      </c>
      <c r="B35" s="329">
        <v>4.91</v>
      </c>
      <c r="C35" s="329">
        <v>4.82</v>
      </c>
      <c r="D35" s="610" t="s">
        <v>92</v>
      </c>
    </row>
    <row r="36" spans="1:4" ht="18.600000000000001" thickBot="1">
      <c r="A36" s="606" t="s">
        <v>93</v>
      </c>
      <c r="B36" s="446">
        <v>2.46</v>
      </c>
      <c r="C36" s="446">
        <v>2.36</v>
      </c>
      <c r="D36" s="610" t="s">
        <v>93</v>
      </c>
    </row>
    <row r="37" spans="1:4" ht="18.600000000000001" thickBot="1">
      <c r="A37" s="606" t="s">
        <v>94</v>
      </c>
      <c r="B37" s="329">
        <v>3.67</v>
      </c>
      <c r="C37" s="329">
        <v>3.33</v>
      </c>
      <c r="D37" s="610" t="s">
        <v>94</v>
      </c>
    </row>
    <row r="38" spans="1:4" ht="18.600000000000001" thickBot="1">
      <c r="A38" s="606" t="s">
        <v>95</v>
      </c>
      <c r="B38" s="329">
        <v>4.33</v>
      </c>
      <c r="C38" s="329">
        <v>4.1500000000000004</v>
      </c>
      <c r="D38" s="610" t="s">
        <v>95</v>
      </c>
    </row>
    <row r="39" spans="1:4" ht="18.600000000000001" thickBot="1">
      <c r="A39" s="606" t="s">
        <v>96</v>
      </c>
      <c r="B39" s="446">
        <v>2.19</v>
      </c>
      <c r="C39" s="446">
        <v>2.52</v>
      </c>
      <c r="D39" s="610" t="s">
        <v>96</v>
      </c>
    </row>
    <row r="40" spans="1:4" ht="18.600000000000001" thickBot="1">
      <c r="A40" s="606" t="s">
        <v>97</v>
      </c>
      <c r="B40" s="329">
        <v>4</v>
      </c>
      <c r="C40" s="329">
        <v>3.62</v>
      </c>
      <c r="D40" s="610" t="s">
        <v>97</v>
      </c>
    </row>
    <row r="41" spans="1:4" ht="18.600000000000001" thickBot="1">
      <c r="A41" s="606" t="s">
        <v>98</v>
      </c>
      <c r="B41" s="329">
        <v>4.4000000000000004</v>
      </c>
      <c r="C41" s="329">
        <v>5.3</v>
      </c>
      <c r="D41" s="610" t="s">
        <v>98</v>
      </c>
    </row>
    <row r="42" spans="1:4" ht="18.600000000000001" thickBot="1">
      <c r="A42" s="606" t="s">
        <v>99</v>
      </c>
      <c r="B42" s="446">
        <v>2</v>
      </c>
      <c r="C42" s="446">
        <v>1.95</v>
      </c>
      <c r="D42" s="610" t="s">
        <v>99</v>
      </c>
    </row>
    <row r="43" spans="1:4" ht="18.600000000000001" thickBot="1">
      <c r="A43" s="606" t="s">
        <v>100</v>
      </c>
      <c r="B43" s="329">
        <v>4.6399999999999997</v>
      </c>
      <c r="C43" s="329">
        <v>4.63</v>
      </c>
      <c r="D43" s="610" t="s">
        <v>100</v>
      </c>
    </row>
    <row r="44" spans="1:4" ht="18.600000000000001" thickBot="1">
      <c r="A44" s="606" t="s">
        <v>101</v>
      </c>
      <c r="B44" s="446">
        <v>2.67</v>
      </c>
      <c r="C44" s="329">
        <v>3.83</v>
      </c>
      <c r="D44" s="610" t="s">
        <v>101</v>
      </c>
    </row>
    <row r="45" spans="1:4" ht="18.600000000000001" thickBot="1">
      <c r="A45" s="606" t="s">
        <v>102</v>
      </c>
      <c r="B45" s="446">
        <v>2.68</v>
      </c>
      <c r="C45" s="446">
        <v>2.16</v>
      </c>
      <c r="D45" s="610" t="s">
        <v>102</v>
      </c>
    </row>
    <row r="46" spans="1:4" ht="18.600000000000001" thickBot="1">
      <c r="A46" s="606" t="s">
        <v>103</v>
      </c>
      <c r="B46" s="329">
        <v>4.38</v>
      </c>
      <c r="C46" s="329">
        <v>3.71</v>
      </c>
      <c r="D46" s="610" t="s">
        <v>103</v>
      </c>
    </row>
    <row r="47" spans="1:4" ht="18.600000000000001" thickBot="1">
      <c r="A47" s="606" t="s">
        <v>104</v>
      </c>
      <c r="B47" s="330">
        <v>6.39</v>
      </c>
      <c r="C47" s="330">
        <v>7.14</v>
      </c>
      <c r="D47" s="610" t="s">
        <v>104</v>
      </c>
    </row>
    <row r="48" spans="1:4" ht="18.600000000000001" thickBot="1">
      <c r="A48" s="606" t="s">
        <v>105</v>
      </c>
      <c r="B48" s="330">
        <v>7.6</v>
      </c>
      <c r="C48" s="330">
        <v>7.13</v>
      </c>
      <c r="D48" s="610" t="s">
        <v>105</v>
      </c>
    </row>
    <row r="49" spans="1:4" ht="18.600000000000001" thickBot="1">
      <c r="A49" s="607" t="s">
        <v>106</v>
      </c>
      <c r="B49" s="329">
        <v>4.32</v>
      </c>
      <c r="C49" s="329">
        <v>3.52</v>
      </c>
      <c r="D49" s="611" t="s">
        <v>106</v>
      </c>
    </row>
    <row r="50" spans="1:4" ht="18.600000000000001" thickBot="1">
      <c r="A50" s="612" t="s">
        <v>107</v>
      </c>
      <c r="B50" s="339">
        <v>3.72</v>
      </c>
      <c r="C50" s="339">
        <v>3.24</v>
      </c>
      <c r="D50" s="613" t="s">
        <v>107</v>
      </c>
    </row>
  </sheetData>
  <mergeCells count="1">
    <mergeCell ref="A3:D3"/>
  </mergeCells>
  <phoneticPr fontId="8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0F63-E79B-44EE-8757-B355F1CFAB3E}">
  <sheetPr>
    <pageSetUpPr fitToPage="1"/>
  </sheetPr>
  <dimension ref="A1:Q40"/>
  <sheetViews>
    <sheetView view="pageBreakPreview" zoomScale="95" zoomScaleNormal="100" zoomScaleSheetLayoutView="95" workbookViewId="0">
      <selection activeCell="I7" sqref="I7:M16"/>
    </sheetView>
  </sheetViews>
  <sheetFormatPr defaultColWidth="9" defaultRowHeight="13.2"/>
  <cols>
    <col min="1" max="2" width="4.88671875" style="323" customWidth="1"/>
    <col min="3" max="9" width="9" style="323"/>
    <col min="10" max="10" width="6" style="323" customWidth="1"/>
    <col min="11" max="11" width="9" style="323"/>
    <col min="12" max="12" width="5.88671875" style="323" customWidth="1"/>
    <col min="13" max="13" width="45.77734375" style="323" customWidth="1"/>
    <col min="14" max="14" width="6.33203125" style="323" customWidth="1"/>
    <col min="15" max="15" width="3.44140625" style="323" customWidth="1"/>
    <col min="16" max="16384" width="9" style="323"/>
  </cols>
  <sheetData>
    <row r="1" spans="1:15" ht="31.8" customHeight="1">
      <c r="A1" s="763" t="s">
        <v>196</v>
      </c>
      <c r="B1" s="763"/>
      <c r="C1" s="763"/>
      <c r="D1" s="763"/>
      <c r="E1" s="763"/>
      <c r="F1" s="763"/>
      <c r="G1" s="763"/>
      <c r="H1" s="763"/>
      <c r="I1" s="763"/>
      <c r="J1" s="763"/>
      <c r="K1" s="764"/>
      <c r="L1" s="764"/>
      <c r="M1" s="764"/>
      <c r="N1" s="764"/>
    </row>
    <row r="2" spans="1:15" s="1" customFormat="1" ht="42" customHeight="1">
      <c r="A2" s="765" t="s">
        <v>244</v>
      </c>
      <c r="B2" s="765"/>
      <c r="C2" s="765"/>
      <c r="D2" s="765"/>
      <c r="E2" s="765"/>
      <c r="F2" s="765"/>
      <c r="G2" s="765"/>
      <c r="H2" s="765"/>
      <c r="I2" s="765"/>
      <c r="J2" s="765"/>
      <c r="K2" s="765"/>
      <c r="L2" s="765"/>
      <c r="M2" s="765"/>
      <c r="N2" s="765"/>
    </row>
    <row r="3" spans="1:15" s="1" customFormat="1" ht="26.25" customHeight="1">
      <c r="A3" s="766" t="s">
        <v>215</v>
      </c>
      <c r="B3" s="766"/>
      <c r="C3" s="766"/>
      <c r="D3" s="766"/>
      <c r="E3" s="766"/>
      <c r="F3" s="766"/>
      <c r="G3" s="766"/>
      <c r="H3" s="766"/>
      <c r="I3" s="766"/>
      <c r="J3" s="766"/>
      <c r="K3" s="766"/>
      <c r="L3" s="766"/>
      <c r="M3" s="767"/>
      <c r="N3" s="767"/>
    </row>
    <row r="4" spans="1:15" s="1" customFormat="1" ht="25.2" customHeight="1">
      <c r="A4" s="768" t="s">
        <v>245</v>
      </c>
      <c r="B4" s="768"/>
      <c r="C4" s="768"/>
      <c r="D4" s="768"/>
      <c r="E4" s="768"/>
      <c r="F4" s="768"/>
      <c r="G4" s="768"/>
      <c r="H4" s="768"/>
      <c r="I4" s="768"/>
      <c r="J4" s="768"/>
      <c r="K4" s="768"/>
      <c r="L4" s="768"/>
      <c r="M4" s="769"/>
      <c r="N4" s="769"/>
    </row>
    <row r="5" spans="1:15" ht="49.2" customHeight="1">
      <c r="A5" s="558"/>
      <c r="B5" s="558"/>
      <c r="C5" s="770" t="s">
        <v>246</v>
      </c>
      <c r="D5" s="771"/>
      <c r="E5" s="771"/>
      <c r="F5" s="771"/>
      <c r="G5" s="771"/>
      <c r="H5" s="771"/>
      <c r="I5" s="771"/>
      <c r="J5" s="771"/>
      <c r="K5" s="771"/>
      <c r="L5" s="771"/>
      <c r="M5" s="771"/>
      <c r="N5" s="559"/>
      <c r="O5" s="546"/>
    </row>
    <row r="6" spans="1:15" ht="13.5" customHeight="1">
      <c r="A6" s="560"/>
      <c r="B6" s="560"/>
      <c r="C6" s="561"/>
      <c r="D6" s="561"/>
      <c r="E6" s="561"/>
      <c r="F6" s="561"/>
      <c r="G6" s="561"/>
      <c r="H6" s="561"/>
      <c r="I6" s="561"/>
      <c r="J6" s="561"/>
      <c r="K6" s="561"/>
      <c r="L6" s="561"/>
      <c r="M6" s="561"/>
      <c r="N6" s="562"/>
      <c r="O6" s="546"/>
    </row>
    <row r="7" spans="1:15" ht="21.75" customHeight="1">
      <c r="A7" s="563"/>
      <c r="B7" s="563"/>
      <c r="C7" s="772"/>
      <c r="D7" s="773"/>
      <c r="E7" s="773"/>
      <c r="F7" s="773"/>
      <c r="G7" s="563"/>
      <c r="H7" s="563" t="s">
        <v>17</v>
      </c>
      <c r="I7" s="775" t="s">
        <v>247</v>
      </c>
      <c r="J7" s="776"/>
      <c r="K7" s="776"/>
      <c r="L7" s="776"/>
      <c r="M7" s="776"/>
      <c r="N7" s="563"/>
      <c r="O7" s="546"/>
    </row>
    <row r="8" spans="1:15" ht="21.75" customHeight="1">
      <c r="A8" s="563"/>
      <c r="B8" s="563"/>
      <c r="C8" s="772"/>
      <c r="D8" s="773"/>
      <c r="E8" s="773"/>
      <c r="F8" s="773"/>
      <c r="G8" s="563"/>
      <c r="H8" s="563"/>
      <c r="I8" s="777"/>
      <c r="J8" s="776"/>
      <c r="K8" s="776"/>
      <c r="L8" s="776"/>
      <c r="M8" s="776"/>
      <c r="N8" s="563"/>
      <c r="O8" s="546"/>
    </row>
    <row r="9" spans="1:15" ht="21.75" customHeight="1">
      <c r="A9" s="563"/>
      <c r="B9" s="563"/>
      <c r="C9" s="773"/>
      <c r="D9" s="773"/>
      <c r="E9" s="773"/>
      <c r="F9" s="773"/>
      <c r="G9" s="563"/>
      <c r="H9" s="563"/>
      <c r="I9" s="776"/>
      <c r="J9" s="776"/>
      <c r="K9" s="776"/>
      <c r="L9" s="776"/>
      <c r="M9" s="776"/>
      <c r="N9" s="563"/>
      <c r="O9" s="546"/>
    </row>
    <row r="10" spans="1:15" ht="21.75" customHeight="1">
      <c r="A10" s="563"/>
      <c r="B10" s="563"/>
      <c r="C10" s="773"/>
      <c r="D10" s="773"/>
      <c r="E10" s="773"/>
      <c r="F10" s="773"/>
      <c r="G10" s="563"/>
      <c r="H10" s="563"/>
      <c r="I10" s="776"/>
      <c r="J10" s="776"/>
      <c r="K10" s="776"/>
      <c r="L10" s="776"/>
      <c r="M10" s="776"/>
      <c r="N10" s="563"/>
    </row>
    <row r="11" spans="1:15" ht="21.75" customHeight="1">
      <c r="A11" s="563"/>
      <c r="B11" s="563"/>
      <c r="C11" s="773"/>
      <c r="D11" s="773"/>
      <c r="E11" s="773"/>
      <c r="F11" s="773"/>
      <c r="G11" s="563"/>
      <c r="H11" s="563"/>
      <c r="I11" s="776"/>
      <c r="J11" s="776"/>
      <c r="K11" s="776"/>
      <c r="L11" s="776"/>
      <c r="M11" s="776"/>
      <c r="N11" s="563"/>
    </row>
    <row r="12" spans="1:15" ht="21.75" customHeight="1">
      <c r="A12" s="563"/>
      <c r="B12" s="563"/>
      <c r="C12" s="773"/>
      <c r="D12" s="773"/>
      <c r="E12" s="773"/>
      <c r="F12" s="773"/>
      <c r="G12" s="563"/>
      <c r="H12" s="563"/>
      <c r="I12" s="776"/>
      <c r="J12" s="776"/>
      <c r="K12" s="776"/>
      <c r="L12" s="776"/>
      <c r="M12" s="776"/>
      <c r="N12" s="563"/>
    </row>
    <row r="13" spans="1:15" ht="21.75" customHeight="1">
      <c r="A13" s="563"/>
      <c r="B13" s="563"/>
      <c r="C13" s="773"/>
      <c r="D13" s="773"/>
      <c r="E13" s="773"/>
      <c r="F13" s="773"/>
      <c r="G13" s="563"/>
      <c r="H13" s="563"/>
      <c r="I13" s="776"/>
      <c r="J13" s="776"/>
      <c r="K13" s="776"/>
      <c r="L13" s="776"/>
      <c r="M13" s="776"/>
      <c r="N13" s="563"/>
    </row>
    <row r="14" spans="1:15" ht="21.75" customHeight="1">
      <c r="A14" s="563"/>
      <c r="B14" s="563"/>
      <c r="C14" s="773"/>
      <c r="D14" s="773"/>
      <c r="E14" s="773"/>
      <c r="F14" s="773"/>
      <c r="G14" s="563"/>
      <c r="H14" s="563"/>
      <c r="I14" s="776"/>
      <c r="J14" s="776"/>
      <c r="K14" s="776"/>
      <c r="L14" s="776"/>
      <c r="M14" s="776"/>
      <c r="N14" s="563"/>
    </row>
    <row r="15" spans="1:15" ht="21.75" customHeight="1">
      <c r="A15" s="563"/>
      <c r="B15" s="563"/>
      <c r="C15" s="773"/>
      <c r="D15" s="773"/>
      <c r="E15" s="773"/>
      <c r="F15" s="773"/>
      <c r="G15" s="563"/>
      <c r="H15" s="563"/>
      <c r="I15" s="776"/>
      <c r="J15" s="776"/>
      <c r="K15" s="776"/>
      <c r="L15" s="776"/>
      <c r="M15" s="776"/>
      <c r="N15" s="563"/>
    </row>
    <row r="16" spans="1:15" ht="21.75" customHeight="1">
      <c r="A16" s="563"/>
      <c r="B16" s="563"/>
      <c r="C16" s="774"/>
      <c r="D16" s="774"/>
      <c r="E16" s="774"/>
      <c r="F16" s="774"/>
      <c r="G16" s="564"/>
      <c r="H16" s="564"/>
      <c r="I16" s="776"/>
      <c r="J16" s="776"/>
      <c r="K16" s="776"/>
      <c r="L16" s="776"/>
      <c r="M16" s="776"/>
      <c r="N16" s="563"/>
    </row>
    <row r="17" spans="1:17" ht="27" customHeight="1">
      <c r="A17" s="565"/>
      <c r="B17" s="565"/>
      <c r="C17" s="566" t="s">
        <v>17</v>
      </c>
      <c r="D17" s="563"/>
      <c r="E17" s="563"/>
      <c r="F17" s="563"/>
      <c r="G17" s="563"/>
      <c r="H17" s="563"/>
      <c r="I17" s="563" t="s">
        <v>178</v>
      </c>
      <c r="J17" s="563"/>
      <c r="K17" s="563"/>
      <c r="L17" s="563"/>
      <c r="M17" s="563"/>
      <c r="N17" s="563"/>
    </row>
    <row r="18" spans="1:17" ht="8.25" customHeight="1">
      <c r="A18" s="626"/>
      <c r="B18" s="626"/>
      <c r="C18" s="627"/>
      <c r="D18" s="628"/>
      <c r="E18" s="628"/>
      <c r="F18" s="628"/>
      <c r="G18" s="628"/>
      <c r="H18" s="628"/>
      <c r="I18" s="628"/>
      <c r="J18" s="628"/>
      <c r="K18" s="628"/>
      <c r="L18" s="628"/>
      <c r="M18" s="628"/>
      <c r="N18" s="628"/>
    </row>
    <row r="19" spans="1:17" ht="11.4" customHeight="1">
      <c r="A19" s="629"/>
      <c r="B19" s="629"/>
      <c r="C19" s="761" t="s">
        <v>248</v>
      </c>
      <c r="D19" s="762"/>
      <c r="E19" s="762"/>
      <c r="F19" s="762"/>
      <c r="G19" s="762"/>
      <c r="H19" s="762"/>
      <c r="I19" s="762"/>
      <c r="J19" s="762"/>
      <c r="K19" s="762"/>
      <c r="L19" s="762"/>
      <c r="M19" s="762"/>
      <c r="N19" s="762"/>
    </row>
    <row r="20" spans="1:17" ht="31.5" customHeight="1">
      <c r="A20" s="629"/>
      <c r="B20" s="629"/>
      <c r="C20" s="762"/>
      <c r="D20" s="762"/>
      <c r="E20" s="762"/>
      <c r="F20" s="762"/>
      <c r="G20" s="762"/>
      <c r="H20" s="762"/>
      <c r="I20" s="762"/>
      <c r="J20" s="762"/>
      <c r="K20" s="762"/>
      <c r="L20" s="762"/>
      <c r="M20" s="762"/>
      <c r="N20" s="762"/>
    </row>
    <row r="21" spans="1:17" ht="31.5" customHeight="1">
      <c r="A21" s="629"/>
      <c r="B21" s="629"/>
      <c r="C21" s="762"/>
      <c r="D21" s="762"/>
      <c r="E21" s="762"/>
      <c r="F21" s="762"/>
      <c r="G21" s="762"/>
      <c r="H21" s="762"/>
      <c r="I21" s="762"/>
      <c r="J21" s="762"/>
      <c r="K21" s="762"/>
      <c r="L21" s="762"/>
      <c r="M21" s="762"/>
      <c r="N21" s="762"/>
      <c r="Q21" s="567"/>
    </row>
    <row r="22" spans="1:17" ht="31.5" customHeight="1">
      <c r="A22" s="629"/>
      <c r="B22" s="629"/>
      <c r="C22" s="762"/>
      <c r="D22" s="762"/>
      <c r="E22" s="762"/>
      <c r="F22" s="762"/>
      <c r="G22" s="762"/>
      <c r="H22" s="762"/>
      <c r="I22" s="762"/>
      <c r="J22" s="762"/>
      <c r="K22" s="762"/>
      <c r="L22" s="762"/>
      <c r="M22" s="762"/>
      <c r="N22" s="762"/>
    </row>
    <row r="23" spans="1:17" ht="31.5" customHeight="1">
      <c r="A23" s="629"/>
      <c r="B23" s="629"/>
      <c r="C23" s="762"/>
      <c r="D23" s="762"/>
      <c r="E23" s="762"/>
      <c r="F23" s="762"/>
      <c r="G23" s="762"/>
      <c r="H23" s="762"/>
      <c r="I23" s="762"/>
      <c r="J23" s="762"/>
      <c r="K23" s="762"/>
      <c r="L23" s="762"/>
      <c r="M23" s="762"/>
      <c r="N23" s="762"/>
    </row>
    <row r="24" spans="1:17" ht="8.4" customHeight="1">
      <c r="A24" s="630"/>
      <c r="B24" s="630"/>
      <c r="C24" s="762"/>
      <c r="D24" s="762"/>
      <c r="E24" s="762"/>
      <c r="F24" s="762"/>
      <c r="G24" s="762"/>
      <c r="H24" s="762"/>
      <c r="I24" s="762"/>
      <c r="J24" s="762"/>
      <c r="K24" s="762"/>
      <c r="L24" s="762"/>
      <c r="M24" s="762"/>
      <c r="N24" s="762"/>
    </row>
    <row r="25" spans="1:17">
      <c r="H25" s="49"/>
      <c r="I25" s="49"/>
      <c r="J25" s="49"/>
      <c r="K25" s="49"/>
      <c r="L25" s="49"/>
      <c r="M25" s="49"/>
      <c r="N25" s="49"/>
    </row>
    <row r="26" spans="1:17">
      <c r="H26" s="49"/>
      <c r="I26" s="49"/>
      <c r="J26" s="49"/>
      <c r="K26" s="49"/>
      <c r="L26" s="49"/>
      <c r="M26" s="49"/>
      <c r="N26" s="49"/>
    </row>
    <row r="27" spans="1:17">
      <c r="H27" s="49"/>
      <c r="I27" s="49"/>
      <c r="J27" s="49"/>
      <c r="K27" s="49"/>
      <c r="L27" s="49"/>
      <c r="M27" s="49"/>
      <c r="N27" s="49"/>
    </row>
    <row r="28" spans="1:17">
      <c r="H28" s="49"/>
      <c r="I28" s="49"/>
      <c r="J28" s="49"/>
      <c r="K28" s="49"/>
      <c r="L28" s="49"/>
      <c r="M28" s="49"/>
      <c r="N28" s="49"/>
    </row>
    <row r="29" spans="1:17">
      <c r="H29" s="49"/>
      <c r="I29" s="49"/>
      <c r="J29" s="49"/>
      <c r="K29" s="49"/>
      <c r="L29" s="49"/>
      <c r="M29" s="49"/>
      <c r="N29" s="49"/>
    </row>
    <row r="30" spans="1:17">
      <c r="H30" s="49"/>
      <c r="I30" s="49"/>
      <c r="J30" s="49"/>
      <c r="K30" s="49"/>
      <c r="L30" s="49"/>
      <c r="M30" s="49"/>
      <c r="N30" s="49"/>
    </row>
    <row r="31" spans="1:17">
      <c r="H31" s="49"/>
      <c r="I31" s="49"/>
      <c r="J31" s="49"/>
      <c r="K31" s="49"/>
      <c r="L31" s="49"/>
      <c r="M31" s="49"/>
      <c r="N31" s="49"/>
    </row>
    <row r="32" spans="1:17">
      <c r="H32" s="49"/>
      <c r="I32" s="49"/>
      <c r="J32" s="49"/>
      <c r="K32" s="49"/>
      <c r="L32" s="49"/>
      <c r="M32" s="49"/>
      <c r="N32" s="49"/>
    </row>
    <row r="33" spans="8:14">
      <c r="H33" s="49"/>
      <c r="I33" s="49"/>
      <c r="J33" s="49"/>
      <c r="K33" s="49"/>
      <c r="L33" s="49"/>
      <c r="M33" s="49"/>
      <c r="N33" s="49"/>
    </row>
    <row r="34" spans="8:14">
      <c r="H34" s="49"/>
      <c r="I34" s="49"/>
      <c r="J34" s="49"/>
      <c r="K34" s="49"/>
      <c r="L34" s="49"/>
      <c r="M34" s="49"/>
      <c r="N34" s="49"/>
    </row>
    <row r="35" spans="8:14">
      <c r="H35" s="49"/>
      <c r="I35" s="49"/>
      <c r="J35" s="49"/>
      <c r="K35" s="49"/>
      <c r="L35" s="49"/>
      <c r="M35" s="49"/>
      <c r="N35" s="49"/>
    </row>
    <row r="36" spans="8:14">
      <c r="H36" s="49"/>
      <c r="I36" s="49"/>
      <c r="J36" s="49"/>
      <c r="K36" s="49"/>
      <c r="L36" s="49"/>
      <c r="M36" s="49"/>
      <c r="N36" s="49"/>
    </row>
    <row r="37" spans="8:14">
      <c r="H37" s="49"/>
      <c r="I37" s="49"/>
      <c r="J37" s="49"/>
      <c r="K37" s="49"/>
      <c r="L37" s="49"/>
      <c r="M37" s="49"/>
      <c r="N37" s="49"/>
    </row>
    <row r="38" spans="8:14">
      <c r="H38" s="49"/>
      <c r="I38" s="49"/>
      <c r="J38" s="49"/>
      <c r="K38" s="49"/>
      <c r="L38" s="49"/>
      <c r="M38" s="49"/>
      <c r="N38" s="49"/>
    </row>
    <row r="39" spans="8:14">
      <c r="H39" s="49"/>
      <c r="I39" s="49"/>
      <c r="J39" s="49"/>
      <c r="K39" s="49"/>
      <c r="L39" s="49"/>
      <c r="M39" s="49"/>
      <c r="N39" s="49"/>
    </row>
    <row r="40" spans="8:14">
      <c r="H40" s="49"/>
      <c r="I40" s="49"/>
      <c r="J40" s="49"/>
      <c r="K40" s="49"/>
      <c r="L40" s="49"/>
      <c r="M40" s="49"/>
      <c r="N40" s="49"/>
    </row>
  </sheetData>
  <mergeCells count="8">
    <mergeCell ref="C19:N24"/>
    <mergeCell ref="A1:N1"/>
    <mergeCell ref="A2:N2"/>
    <mergeCell ref="A3:N3"/>
    <mergeCell ref="A4:N4"/>
    <mergeCell ref="C5:M5"/>
    <mergeCell ref="C7:F16"/>
    <mergeCell ref="I7:M16"/>
  </mergeCells>
  <phoneticPr fontId="81"/>
  <pageMargins left="0.74803149606299213" right="0.74803149606299213" top="0.98425196850393704" bottom="0.98425196850393704" header="0.51181102362204722" footer="0.51181102362204722"/>
  <pageSetup paperSize="9" scale="83" orientation="landscape" horizontalDpi="200"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59"/>
  <sheetViews>
    <sheetView showGridLines="0" view="pageBreakPreview" topLeftCell="A23" zoomScale="80" zoomScaleNormal="100" zoomScaleSheetLayoutView="80" workbookViewId="0">
      <selection activeCell="D24" sqref="A6:D26"/>
    </sheetView>
  </sheetViews>
  <sheetFormatPr defaultColWidth="9" defaultRowHeight="31.2" customHeight="1"/>
  <cols>
    <col min="1" max="1" width="203.88671875" style="116" customWidth="1"/>
    <col min="2" max="2" width="11.21875" style="114" customWidth="1"/>
    <col min="3" max="3" width="22" style="114" customWidth="1"/>
    <col min="4" max="4" width="20.109375" style="115" customWidth="1"/>
    <col min="5" max="16384" width="9" style="1"/>
  </cols>
  <sheetData>
    <row r="1" spans="1:4" s="15" customFormat="1" ht="45.6" customHeight="1" thickBot="1">
      <c r="A1" s="299" t="s">
        <v>253</v>
      </c>
      <c r="B1" s="300" t="s">
        <v>118</v>
      </c>
      <c r="C1" s="301" t="s">
        <v>119</v>
      </c>
      <c r="D1" s="302" t="s">
        <v>120</v>
      </c>
    </row>
    <row r="2" spans="1:4" s="15" customFormat="1" ht="45.6" customHeight="1">
      <c r="A2" s="535"/>
      <c r="B2" s="270"/>
      <c r="C2" s="239"/>
      <c r="D2" s="297"/>
    </row>
    <row r="3" spans="1:4" s="15" customFormat="1" ht="242.4" customHeight="1">
      <c r="A3" s="533"/>
      <c r="B3" s="286"/>
      <c r="C3" s="491"/>
      <c r="D3" s="298"/>
    </row>
    <row r="4" spans="1:4" s="15" customFormat="1" ht="45.6" customHeight="1" thickBot="1">
      <c r="A4" s="620"/>
      <c r="B4" s="303"/>
      <c r="C4" s="304"/>
      <c r="D4" s="298"/>
    </row>
    <row r="5" spans="1:4" s="15" customFormat="1" ht="45.6" customHeight="1">
      <c r="A5" s="310"/>
      <c r="B5" s="270"/>
      <c r="C5" s="239"/>
      <c r="D5" s="297"/>
    </row>
    <row r="6" spans="1:4" s="15" customFormat="1" ht="85.2" customHeight="1" thickBot="1">
      <c r="A6" s="490"/>
      <c r="B6" s="286"/>
      <c r="C6" s="491"/>
      <c r="D6" s="298"/>
    </row>
    <row r="7" spans="1:4" s="15" customFormat="1" ht="45.6" customHeight="1" thickBot="1">
      <c r="A7" s="515"/>
      <c r="B7" s="303"/>
      <c r="C7" s="304"/>
      <c r="D7" s="298"/>
    </row>
    <row r="8" spans="1:4" s="15" customFormat="1" ht="45.6" customHeight="1">
      <c r="A8" s="310"/>
      <c r="B8" s="270"/>
      <c r="C8" s="239"/>
      <c r="D8" s="297"/>
    </row>
    <row r="9" spans="1:4" s="15" customFormat="1" ht="298.8" customHeight="1" thickBot="1">
      <c r="A9" s="490"/>
      <c r="B9" s="286"/>
      <c r="C9" s="491"/>
      <c r="D9" s="298"/>
    </row>
    <row r="10" spans="1:4" s="15" customFormat="1" ht="45" customHeight="1" thickBot="1">
      <c r="A10" s="515"/>
      <c r="B10" s="303"/>
      <c r="C10" s="304"/>
      <c r="D10" s="298"/>
    </row>
    <row r="11" spans="1:4" s="15" customFormat="1" ht="45.6" customHeight="1">
      <c r="A11" s="310"/>
      <c r="B11" s="270"/>
      <c r="C11" s="239"/>
      <c r="D11" s="297"/>
    </row>
    <row r="12" spans="1:4" s="15" customFormat="1" ht="196.2" customHeight="1" thickBot="1">
      <c r="A12" s="490"/>
      <c r="B12" s="286"/>
      <c r="C12" s="491"/>
      <c r="D12" s="298"/>
    </row>
    <row r="13" spans="1:4" s="15" customFormat="1" ht="45.6" customHeight="1" thickBot="1">
      <c r="A13" s="515"/>
      <c r="B13" s="303"/>
      <c r="C13" s="304"/>
      <c r="D13" s="298"/>
    </row>
    <row r="14" spans="1:4" s="15" customFormat="1" ht="31.2" hidden="1" customHeight="1">
      <c r="A14" s="299"/>
      <c r="B14" s="300"/>
      <c r="C14" s="301"/>
      <c r="D14" s="302"/>
    </row>
    <row r="15" spans="1:4" s="15" customFormat="1" ht="42" customHeight="1">
      <c r="A15" s="310"/>
      <c r="B15" s="270"/>
      <c r="C15" s="239"/>
      <c r="D15" s="297"/>
    </row>
    <row r="16" spans="1:4" s="15" customFormat="1" ht="166.8" customHeight="1" thickBot="1">
      <c r="A16" s="490"/>
      <c r="B16" s="286"/>
      <c r="C16" s="491"/>
      <c r="D16" s="298"/>
    </row>
    <row r="17" spans="1:19" s="15" customFormat="1" ht="42" customHeight="1" thickBot="1">
      <c r="A17" s="542"/>
      <c r="B17" s="303"/>
      <c r="C17" s="304"/>
      <c r="D17" s="298"/>
    </row>
    <row r="18" spans="1:19" s="15" customFormat="1" ht="45" customHeight="1">
      <c r="A18" s="487"/>
      <c r="B18" s="778"/>
      <c r="C18" s="792"/>
      <c r="D18" s="795"/>
      <c r="E18" s="1"/>
      <c r="F18" s="1"/>
      <c r="G18" s="1"/>
      <c r="H18" s="1"/>
      <c r="I18" s="1"/>
      <c r="J18" s="1"/>
      <c r="K18" s="1"/>
    </row>
    <row r="19" spans="1:19" s="15" customFormat="1" ht="243.6" customHeight="1">
      <c r="A19" s="492"/>
      <c r="B19" s="779"/>
      <c r="C19" s="793"/>
      <c r="D19" s="796"/>
      <c r="E19" s="1"/>
      <c r="F19" s="1"/>
      <c r="G19" s="1"/>
      <c r="H19" s="1"/>
      <c r="I19" s="1"/>
      <c r="J19" s="1"/>
      <c r="K19" s="1"/>
    </row>
    <row r="20" spans="1:19" s="15" customFormat="1" ht="42" customHeight="1" thickBot="1">
      <c r="A20" s="536"/>
      <c r="B20" s="780"/>
      <c r="C20" s="794"/>
      <c r="D20" s="797"/>
      <c r="E20" s="1"/>
      <c r="F20" s="1"/>
      <c r="G20" s="1"/>
      <c r="H20" s="1"/>
      <c r="I20" s="1"/>
      <c r="J20" s="1"/>
      <c r="K20" s="1"/>
    </row>
    <row r="21" spans="1:19" s="15" customFormat="1" ht="45.6" customHeight="1">
      <c r="A21" s="336"/>
      <c r="B21" s="782"/>
      <c r="C21" s="167"/>
      <c r="D21" s="297"/>
    </row>
    <row r="22" spans="1:19" s="15" customFormat="1" ht="243.6" customHeight="1">
      <c r="A22" s="533"/>
      <c r="B22" s="782"/>
      <c r="C22" s="231"/>
      <c r="D22" s="308"/>
    </row>
    <row r="23" spans="1:19" s="15" customFormat="1" ht="39" customHeight="1" thickBot="1">
      <c r="A23" s="534"/>
      <c r="B23" s="802"/>
      <c r="C23" s="168"/>
      <c r="D23" s="306"/>
    </row>
    <row r="24" spans="1:19" s="15" customFormat="1" ht="45.6" customHeight="1">
      <c r="A24" s="540"/>
      <c r="B24" s="812"/>
      <c r="C24" s="812"/>
      <c r="D24" s="809"/>
    </row>
    <row r="25" spans="1:19" s="15" customFormat="1" ht="167.4" customHeight="1">
      <c r="A25" s="485"/>
      <c r="B25" s="813"/>
      <c r="C25" s="813"/>
      <c r="D25" s="810"/>
    </row>
    <row r="26" spans="1:19" s="15" customFormat="1" ht="45.6" customHeight="1" thickBot="1">
      <c r="A26" s="486"/>
      <c r="B26" s="814"/>
      <c r="C26" s="814"/>
      <c r="D26" s="811"/>
    </row>
    <row r="27" spans="1:19" s="15" customFormat="1" ht="49.2" hidden="1" customHeight="1">
      <c r="A27" s="516"/>
      <c r="B27" s="781"/>
      <c r="C27" s="166"/>
      <c r="D27" s="297"/>
    </row>
    <row r="28" spans="1:19" s="15" customFormat="1" ht="216" hidden="1" customHeight="1">
      <c r="A28" s="494"/>
      <c r="B28" s="782"/>
      <c r="C28" s="231"/>
      <c r="D28" s="307"/>
    </row>
    <row r="29" spans="1:19" s="15" customFormat="1" ht="39.6" hidden="1" customHeight="1" thickBot="1">
      <c r="A29" s="480"/>
      <c r="B29" s="783"/>
      <c r="C29" s="318"/>
      <c r="D29" s="319"/>
    </row>
    <row r="30" spans="1:19" s="15" customFormat="1" ht="49.8" hidden="1" customHeight="1">
      <c r="A30" s="463"/>
      <c r="B30" s="784"/>
      <c r="C30" s="800"/>
      <c r="D30" s="798"/>
      <c r="S30" s="174"/>
    </row>
    <row r="31" spans="1:19" s="15" customFormat="1" ht="190.2" hidden="1" customHeight="1">
      <c r="A31" s="543"/>
      <c r="B31" s="785"/>
      <c r="C31" s="800"/>
      <c r="D31" s="798"/>
      <c r="S31" s="174"/>
    </row>
    <row r="32" spans="1:19" s="15" customFormat="1" ht="34.950000000000003" hidden="1" customHeight="1" thickBot="1">
      <c r="A32" s="517"/>
      <c r="B32" s="786"/>
      <c r="C32" s="801"/>
      <c r="D32" s="799"/>
      <c r="E32" s="15" t="s">
        <v>204</v>
      </c>
      <c r="H32" s="292"/>
      <c r="I32" s="292"/>
      <c r="J32" s="292"/>
      <c r="K32" s="292"/>
      <c r="L32" s="292"/>
      <c r="M32" s="292"/>
      <c r="N32" s="293"/>
    </row>
    <row r="33" spans="1:4" s="15" customFormat="1" ht="49.2" hidden="1" customHeight="1" thickTop="1">
      <c r="A33" s="336"/>
      <c r="B33" s="787"/>
      <c r="C33" s="800"/>
      <c r="D33" s="789"/>
    </row>
    <row r="34" spans="1:4" s="15" customFormat="1" ht="114.6" hidden="1" customHeight="1">
      <c r="A34" s="495"/>
      <c r="B34" s="785"/>
      <c r="C34" s="800"/>
      <c r="D34" s="790"/>
    </row>
    <row r="35" spans="1:4" s="15" customFormat="1" ht="42.6" hidden="1" customHeight="1" thickBot="1">
      <c r="A35" s="478"/>
      <c r="B35" s="788"/>
      <c r="C35" s="801"/>
      <c r="D35" s="791"/>
    </row>
    <row r="36" spans="1:4" ht="48" hidden="1" customHeight="1" thickTop="1">
      <c r="A36" s="518"/>
      <c r="B36" s="820"/>
      <c r="C36" s="818"/>
      <c r="D36" s="815"/>
    </row>
    <row r="37" spans="1:4" ht="303" hidden="1" customHeight="1">
      <c r="A37" s="496"/>
      <c r="B37" s="821"/>
      <c r="C37" s="819"/>
      <c r="D37" s="816"/>
    </row>
    <row r="38" spans="1:4" ht="36.6" hidden="1" customHeight="1" thickBot="1">
      <c r="A38" s="189"/>
      <c r="B38" s="822"/>
      <c r="C38" s="823"/>
      <c r="D38" s="817"/>
    </row>
    <row r="39" spans="1:4" ht="43.8" hidden="1" customHeight="1" thickTop="1">
      <c r="A39" s="519"/>
      <c r="B39" s="121"/>
      <c r="C39" s="818"/>
      <c r="D39" s="123"/>
    </row>
    <row r="40" spans="1:4" ht="142.80000000000001" hidden="1" customHeight="1">
      <c r="A40" s="496"/>
      <c r="B40" s="497"/>
      <c r="C40" s="819"/>
      <c r="D40" s="175"/>
    </row>
    <row r="41" spans="1:4" ht="39" hidden="1" customHeight="1" thickBot="1">
      <c r="A41" s="189"/>
      <c r="B41" s="181"/>
      <c r="C41" s="180"/>
      <c r="D41" s="122"/>
    </row>
    <row r="42" spans="1:4" s="15" customFormat="1" ht="45.6" hidden="1" customHeight="1" thickTop="1">
      <c r="A42" s="309"/>
      <c r="B42" s="171"/>
      <c r="C42" s="167"/>
      <c r="D42" s="297"/>
    </row>
    <row r="43" spans="1:4" s="15" customFormat="1" ht="163.80000000000001" hidden="1" customHeight="1">
      <c r="A43" s="493"/>
      <c r="B43" s="286"/>
      <c r="C43" s="231"/>
      <c r="D43" s="308"/>
    </row>
    <row r="44" spans="1:4" s="15" customFormat="1" ht="38.4" hidden="1" customHeight="1" thickBot="1">
      <c r="A44" s="464"/>
      <c r="B44" s="294"/>
      <c r="C44" s="168"/>
      <c r="D44" s="306"/>
    </row>
    <row r="45" spans="1:4" s="15" customFormat="1" ht="45.6" hidden="1" customHeight="1">
      <c r="A45" s="309"/>
      <c r="B45" s="171"/>
      <c r="C45" s="167"/>
      <c r="D45" s="297"/>
    </row>
    <row r="46" spans="1:4" s="15" customFormat="1" ht="114.6" hidden="1" customHeight="1">
      <c r="A46" s="493"/>
      <c r="B46" s="286"/>
      <c r="C46" s="231"/>
      <c r="D46" s="308"/>
    </row>
    <row r="47" spans="1:4" s="15" customFormat="1" ht="38.4" hidden="1" customHeight="1" thickBot="1">
      <c r="A47" s="544"/>
      <c r="B47" s="294"/>
      <c r="C47" s="168"/>
      <c r="D47" s="306"/>
    </row>
    <row r="48" spans="1:4" s="15" customFormat="1" ht="45.6" hidden="1" customHeight="1">
      <c r="A48" s="309"/>
      <c r="B48" s="171"/>
      <c r="C48" s="167"/>
      <c r="D48" s="297"/>
    </row>
    <row r="49" spans="1:4" s="15" customFormat="1" ht="141" hidden="1" customHeight="1">
      <c r="A49" s="493"/>
      <c r="B49" s="803"/>
      <c r="C49" s="805"/>
      <c r="D49" s="807"/>
    </row>
    <row r="50" spans="1:4" s="502" customFormat="1" ht="38.4" hidden="1" customHeight="1" thickBot="1">
      <c r="A50" s="501"/>
      <c r="B50" s="804"/>
      <c r="C50" s="806"/>
      <c r="D50" s="808"/>
    </row>
    <row r="51" spans="1:4" s="15" customFormat="1" ht="45.6" hidden="1" customHeight="1" thickTop="1">
      <c r="A51" s="500"/>
      <c r="B51" s="171"/>
      <c r="C51" s="167"/>
      <c r="D51" s="298"/>
    </row>
    <row r="52" spans="1:4" s="15" customFormat="1" ht="89.4" hidden="1" customHeight="1" thickBot="1">
      <c r="A52" s="493"/>
      <c r="B52" s="286"/>
      <c r="C52" s="231"/>
      <c r="D52" s="308"/>
    </row>
    <row r="53" spans="1:4" s="15" customFormat="1" ht="38.4" hidden="1" customHeight="1" thickBot="1">
      <c r="A53" s="545"/>
      <c r="B53" s="294"/>
      <c r="C53" s="168"/>
      <c r="D53" s="306"/>
    </row>
    <row r="54" spans="1:4" s="15" customFormat="1" ht="45.6" hidden="1" customHeight="1">
      <c r="A54" s="500"/>
      <c r="B54" s="171"/>
      <c r="C54" s="167"/>
      <c r="D54" s="298"/>
    </row>
    <row r="55" spans="1:4" s="15" customFormat="1" ht="303" hidden="1" customHeight="1" thickBot="1">
      <c r="A55" s="493"/>
      <c r="B55" s="286"/>
      <c r="C55" s="231"/>
      <c r="D55" s="308"/>
    </row>
    <row r="56" spans="1:4" s="15" customFormat="1" ht="38.4" hidden="1" customHeight="1" thickBot="1">
      <c r="A56" s="545"/>
      <c r="B56" s="294"/>
      <c r="C56" s="168"/>
      <c r="D56" s="306"/>
    </row>
    <row r="57" spans="1:4" s="15" customFormat="1" ht="45.6" hidden="1" customHeight="1">
      <c r="A57" s="500"/>
      <c r="B57" s="171"/>
      <c r="C57" s="167"/>
      <c r="D57" s="298"/>
    </row>
    <row r="58" spans="1:4" s="15" customFormat="1" ht="95.4" hidden="1" customHeight="1" thickBot="1">
      <c r="A58" s="493"/>
      <c r="B58" s="286"/>
      <c r="C58" s="231"/>
      <c r="D58" s="308"/>
    </row>
    <row r="59" spans="1:4" s="15" customFormat="1" ht="38.4" hidden="1" customHeight="1" thickBot="1">
      <c r="A59" s="545"/>
      <c r="B59" s="294"/>
      <c r="C59" s="168"/>
      <c r="D59" s="306"/>
    </row>
  </sheetData>
  <protectedRanges>
    <protectedRange sqref="A49:D49 A52:D52 A43:D43 A46:D46 B22:D22 A55:D55 A58:D58 C28" name="範囲1"/>
  </protectedRanges>
  <mergeCells count="21">
    <mergeCell ref="B49:B50"/>
    <mergeCell ref="C49:C50"/>
    <mergeCell ref="D49:D50"/>
    <mergeCell ref="D24:D26"/>
    <mergeCell ref="C24:C26"/>
    <mergeCell ref="B24:B26"/>
    <mergeCell ref="D36:D38"/>
    <mergeCell ref="C39:C40"/>
    <mergeCell ref="C33:C35"/>
    <mergeCell ref="B36:B38"/>
    <mergeCell ref="C36:C38"/>
    <mergeCell ref="B18:B20"/>
    <mergeCell ref="B27:B29"/>
    <mergeCell ref="B30:B32"/>
    <mergeCell ref="B33:B35"/>
    <mergeCell ref="D33:D35"/>
    <mergeCell ref="C18:C20"/>
    <mergeCell ref="D18:D20"/>
    <mergeCell ref="D30:D32"/>
    <mergeCell ref="C30:C32"/>
    <mergeCell ref="B21:B23"/>
  </mergeCells>
  <phoneticPr fontId="15"/>
  <pageMargins left="0" right="0" top="0.19685039370078741" bottom="0.39370078740157483" header="0" footer="0.19685039370078741"/>
  <pageSetup paperSize="8" scale="56" orientation="portrait" horizontalDpi="300" verticalDpi="300" r:id="rId1"/>
  <headerFooter alignWithMargins="0"/>
  <rowBreaks count="3" manualBreakCount="3">
    <brk id="17" max="3" man="1"/>
    <brk id="29" max="3" man="1"/>
    <brk id="47"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55"/>
  <sheetViews>
    <sheetView defaultGridColor="0" view="pageBreakPreview" topLeftCell="A49" colorId="56" zoomScale="81" zoomScaleNormal="66" zoomScaleSheetLayoutView="81" workbookViewId="0">
      <selection activeCell="C49" sqref="A8:C49"/>
    </sheetView>
  </sheetViews>
  <sheetFormatPr defaultColWidth="9" defaultRowHeight="40.200000000000003" customHeight="1"/>
  <cols>
    <col min="1" max="1" width="203" style="119" customWidth="1"/>
    <col min="2" max="2" width="18" style="56" customWidth="1"/>
    <col min="3" max="3" width="20.109375" style="57" customWidth="1"/>
    <col min="4" max="16384" width="9" style="14"/>
  </cols>
  <sheetData>
    <row r="1" spans="1:3" ht="40.200000000000003" customHeight="1" thickBot="1">
      <c r="A1" s="222" t="s">
        <v>254</v>
      </c>
      <c r="B1" s="223" t="s">
        <v>134</v>
      </c>
      <c r="C1" s="456" t="s">
        <v>120</v>
      </c>
    </row>
    <row r="2" spans="1:3" ht="40.200000000000003" customHeight="1">
      <c r="A2" s="555"/>
      <c r="B2" s="172"/>
      <c r="C2" s="166"/>
    </row>
    <row r="3" spans="1:3" ht="184.8" customHeight="1">
      <c r="A3" s="622"/>
      <c r="B3" s="483"/>
      <c r="C3" s="167"/>
    </row>
    <row r="4" spans="1:3" ht="40.200000000000003" customHeight="1" thickBot="1">
      <c r="A4" s="523"/>
      <c r="B4" s="171"/>
      <c r="C4" s="167"/>
    </row>
    <row r="5" spans="1:3" ht="48.6" customHeight="1">
      <c r="A5" s="556"/>
      <c r="B5" s="172"/>
      <c r="C5" s="166"/>
    </row>
    <row r="6" spans="1:3" ht="298.8" customHeight="1">
      <c r="A6" s="623"/>
      <c r="B6" s="483"/>
      <c r="C6" s="167"/>
    </row>
    <row r="7" spans="1:3" ht="39" customHeight="1" thickBot="1">
      <c r="A7" s="186"/>
      <c r="B7" s="171"/>
      <c r="C7" s="167"/>
    </row>
    <row r="8" spans="1:3" ht="40.200000000000003" customHeight="1" thickTop="1">
      <c r="A8" s="557"/>
      <c r="B8" s="826"/>
      <c r="C8" s="824"/>
    </row>
    <row r="9" spans="1:3" ht="274.2" customHeight="1">
      <c r="A9" s="568"/>
      <c r="B9" s="827"/>
      <c r="C9" s="825"/>
    </row>
    <row r="10" spans="1:3" ht="37.950000000000003" customHeight="1" thickBot="1">
      <c r="A10" s="547"/>
      <c r="B10" s="236"/>
      <c r="C10" s="237"/>
    </row>
    <row r="11" spans="1:3" ht="40.200000000000003" customHeight="1" thickTop="1">
      <c r="A11" s="327"/>
      <c r="B11" s="831"/>
      <c r="C11" s="828"/>
    </row>
    <row r="12" spans="1:3" ht="409.2" customHeight="1">
      <c r="A12" s="624"/>
      <c r="B12" s="832"/>
      <c r="C12" s="829"/>
    </row>
    <row r="13" spans="1:3" ht="34.799999999999997" customHeight="1" thickBot="1">
      <c r="A13" s="462"/>
      <c r="B13" s="281"/>
      <c r="C13" s="830"/>
    </row>
    <row r="14" spans="1:3" ht="40.200000000000003" customHeight="1">
      <c r="A14" s="455"/>
      <c r="B14" s="279"/>
      <c r="C14" s="282"/>
    </row>
    <row r="15" spans="1:3" ht="60.6" customHeight="1">
      <c r="A15" s="531"/>
      <c r="B15" s="532"/>
      <c r="C15" s="283"/>
    </row>
    <row r="16" spans="1:3" ht="40.200000000000003" customHeight="1" thickBot="1">
      <c r="A16" s="549"/>
      <c r="B16" s="280"/>
      <c r="C16" s="283"/>
    </row>
    <row r="17" spans="1:3" ht="40.200000000000003" hidden="1" customHeight="1">
      <c r="A17" s="550"/>
      <c r="B17" s="280"/>
      <c r="C17" s="283"/>
    </row>
    <row r="18" spans="1:3" ht="40.200000000000003" hidden="1" customHeight="1">
      <c r="A18" s="305"/>
      <c r="B18" s="280"/>
      <c r="C18" s="283"/>
    </row>
    <row r="19" spans="1:3" ht="40.200000000000003" hidden="1" customHeight="1" thickBot="1">
      <c r="A19" s="549"/>
      <c r="B19" s="280"/>
      <c r="C19" s="283"/>
    </row>
    <row r="20" spans="1:3" ht="40.200000000000003" customHeight="1">
      <c r="A20" s="551"/>
      <c r="B20" s="279"/>
      <c r="C20" s="282"/>
    </row>
    <row r="21" spans="1:3" ht="318.60000000000002" customHeight="1">
      <c r="A21" s="531"/>
      <c r="B21" s="832"/>
      <c r="C21" s="283"/>
    </row>
    <row r="22" spans="1:3" ht="37.200000000000003" customHeight="1" thickBot="1">
      <c r="A22" s="454"/>
      <c r="B22" s="833"/>
      <c r="C22" s="284"/>
    </row>
    <row r="23" spans="1:3" ht="40.200000000000003" customHeight="1">
      <c r="A23" s="551"/>
      <c r="B23" s="279"/>
      <c r="C23" s="282"/>
    </row>
    <row r="24" spans="1:3" ht="409.2" customHeight="1">
      <c r="A24" s="625"/>
      <c r="B24" s="280"/>
      <c r="C24" s="283"/>
    </row>
    <row r="25" spans="1:3" ht="40.200000000000003" customHeight="1" thickBot="1">
      <c r="A25" s="454"/>
      <c r="B25" s="621"/>
      <c r="C25" s="284"/>
    </row>
    <row r="26" spans="1:3" ht="40.200000000000003" customHeight="1">
      <c r="A26" s="552"/>
      <c r="B26" s="279"/>
      <c r="C26" s="282"/>
    </row>
    <row r="27" spans="1:3" ht="255" customHeight="1">
      <c r="A27" s="305"/>
      <c r="B27" s="280"/>
      <c r="C27" s="283"/>
    </row>
    <row r="28" spans="1:3" ht="40.200000000000003" customHeight="1" thickBot="1">
      <c r="A28" s="553"/>
      <c r="B28" s="281"/>
      <c r="C28" s="284"/>
    </row>
    <row r="29" spans="1:3" ht="40.200000000000003" customHeight="1" thickBot="1">
      <c r="A29" s="327"/>
      <c r="B29" s="280"/>
      <c r="C29" s="283"/>
    </row>
    <row r="30" spans="1:3" ht="295.8" customHeight="1">
      <c r="A30" s="554"/>
      <c r="B30" s="279"/>
      <c r="C30" s="282"/>
    </row>
    <row r="31" spans="1:3" ht="40.200000000000003" customHeight="1" thickBot="1">
      <c r="A31" s="553"/>
      <c r="B31" s="281"/>
      <c r="C31" s="284"/>
    </row>
    <row r="32" spans="1:3" ht="40.200000000000003" customHeight="1">
      <c r="A32" s="552"/>
      <c r="B32" s="279"/>
      <c r="C32" s="282"/>
    </row>
    <row r="33" spans="1:3" ht="271.8" customHeight="1">
      <c r="A33" s="305"/>
      <c r="B33" s="280"/>
      <c r="C33" s="283"/>
    </row>
    <row r="34" spans="1:3" ht="40.200000000000003" customHeight="1" thickBot="1">
      <c r="A34" s="464"/>
      <c r="B34" s="281"/>
      <c r="C34" s="284"/>
    </row>
    <row r="35" spans="1:3" ht="40.200000000000003" customHeight="1">
      <c r="A35" s="552"/>
      <c r="B35" s="279"/>
      <c r="C35" s="282"/>
    </row>
    <row r="36" spans="1:3" ht="249.6" customHeight="1">
      <c r="A36" s="305"/>
      <c r="B36" s="280"/>
      <c r="C36" s="283"/>
    </row>
    <row r="37" spans="1:3" ht="40.200000000000003" customHeight="1" thickBot="1">
      <c r="A37" s="553"/>
      <c r="B37" s="281"/>
      <c r="C37" s="284"/>
    </row>
    <row r="38" spans="1:3" ht="40.200000000000003" customHeight="1">
      <c r="A38" s="552"/>
      <c r="B38" s="279"/>
      <c r="C38" s="282"/>
    </row>
    <row r="39" spans="1:3" ht="163.80000000000001" customHeight="1">
      <c r="A39" s="305"/>
      <c r="B39" s="280"/>
      <c r="C39" s="283"/>
    </row>
    <row r="40" spans="1:3" ht="40.200000000000003" customHeight="1" thickBot="1">
      <c r="A40" s="553"/>
      <c r="B40" s="281"/>
      <c r="C40" s="284"/>
    </row>
    <row r="41" spans="1:3" ht="40.200000000000003" customHeight="1">
      <c r="A41" s="552"/>
      <c r="B41" s="279"/>
      <c r="C41" s="282"/>
    </row>
    <row r="42" spans="1:3" ht="206.4" customHeight="1">
      <c r="A42" s="305"/>
      <c r="B42" s="280"/>
      <c r="C42" s="283"/>
    </row>
    <row r="43" spans="1:3" ht="40.200000000000003" customHeight="1" thickBot="1">
      <c r="A43" s="553"/>
      <c r="B43" s="281"/>
      <c r="C43" s="284"/>
    </row>
    <row r="44" spans="1:3" ht="40.200000000000003" customHeight="1">
      <c r="A44" s="552"/>
      <c r="B44" s="279"/>
      <c r="C44" s="282"/>
    </row>
    <row r="45" spans="1:3" ht="339.6" customHeight="1">
      <c r="A45" s="305"/>
      <c r="B45" s="548"/>
      <c r="C45" s="283"/>
    </row>
    <row r="46" spans="1:3" ht="40.200000000000003" customHeight="1" thickBot="1">
      <c r="A46" s="553"/>
      <c r="B46" s="281"/>
      <c r="C46" s="284"/>
    </row>
    <row r="47" spans="1:3" ht="40.200000000000003" customHeight="1">
      <c r="A47" s="552"/>
      <c r="B47" s="279"/>
      <c r="C47" s="282"/>
    </row>
    <row r="48" spans="1:3" ht="276.60000000000002" customHeight="1">
      <c r="A48" s="305"/>
      <c r="B48" s="280"/>
      <c r="C48" s="283"/>
    </row>
    <row r="49" spans="1:3" ht="40.200000000000003" customHeight="1" thickBot="1">
      <c r="A49" s="553"/>
      <c r="B49" s="281"/>
      <c r="C49" s="284"/>
    </row>
    <row r="50" spans="1:3" ht="40.200000000000003" hidden="1" customHeight="1">
      <c r="A50" s="552"/>
      <c r="B50" s="279"/>
      <c r="C50" s="282"/>
    </row>
    <row r="51" spans="1:3" ht="160.80000000000001" hidden="1" customHeight="1">
      <c r="A51" s="305"/>
      <c r="B51" s="280"/>
      <c r="C51" s="283"/>
    </row>
    <row r="52" spans="1:3" ht="40.200000000000003" hidden="1" customHeight="1" thickBot="1">
      <c r="A52" s="553"/>
      <c r="B52" s="281"/>
      <c r="C52" s="284"/>
    </row>
    <row r="53" spans="1:3" ht="40.200000000000003" hidden="1" customHeight="1">
      <c r="A53" s="552"/>
      <c r="B53" s="279"/>
      <c r="C53" s="282"/>
    </row>
    <row r="54" spans="1:3" ht="118.8" hidden="1" customHeight="1">
      <c r="A54" s="305"/>
      <c r="B54" s="280"/>
      <c r="C54" s="283"/>
    </row>
    <row r="55" spans="1:3" ht="40.200000000000003" hidden="1" customHeight="1" thickBot="1">
      <c r="A55" s="553"/>
      <c r="B55" s="281"/>
      <c r="C55" s="284"/>
    </row>
  </sheetData>
  <protectedRanges>
    <protectedRange sqref="A3" name="範囲1"/>
  </protectedRanges>
  <mergeCells count="5">
    <mergeCell ref="C8:C9"/>
    <mergeCell ref="B8:B9"/>
    <mergeCell ref="C11:C13"/>
    <mergeCell ref="B11:B12"/>
    <mergeCell ref="B21:B22"/>
  </mergeCells>
  <phoneticPr fontId="81"/>
  <pageMargins left="0.74803149606299213" right="0.74803149606299213" top="0.98425196850393704" bottom="0.98425196850393704" header="0.51181102362204722" footer="0.51181102362204722"/>
  <pageSetup paperSize="9" scale="14" fitToHeight="3" orientation="portrait" r:id="rId1"/>
  <headerFooter alignWithMargins="0"/>
  <rowBreaks count="1" manualBreakCount="1">
    <brk id="10"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topLeftCell="B1" zoomScale="96" zoomScaleNormal="112" zoomScaleSheetLayoutView="96" workbookViewId="0">
      <selection activeCell="D7" sqref="D7"/>
    </sheetView>
  </sheetViews>
  <sheetFormatPr defaultColWidth="9" defaultRowHeight="13.2"/>
  <cols>
    <col min="1" max="1" width="5" style="1" customWidth="1"/>
    <col min="2" max="2" width="25.77734375" style="39" customWidth="1"/>
    <col min="3" max="3" width="74.109375" style="1" customWidth="1"/>
    <col min="4" max="4" width="109.88671875" style="1" customWidth="1"/>
    <col min="5" max="5" width="3.88671875" style="1" customWidth="1"/>
    <col min="6" max="16384" width="9" style="1"/>
  </cols>
  <sheetData>
    <row r="1" spans="1:7" ht="18.75" customHeight="1">
      <c r="B1" s="39" t="s">
        <v>121</v>
      </c>
    </row>
    <row r="2" spans="1:7" ht="17.25" customHeight="1" thickBot="1">
      <c r="B2" s="855" t="s">
        <v>224</v>
      </c>
      <c r="C2" s="855"/>
      <c r="D2" s="834" t="str">
        <f>+D24</f>
        <v>対前週
インフルエンザ 　　     　       　　　58%   増加
新型コロナウイルス          　  　  　 1%　 増加</v>
      </c>
    </row>
    <row r="3" spans="1:7" ht="34.799999999999997" customHeight="1" thickBot="1">
      <c r="B3" s="507" t="s">
        <v>122</v>
      </c>
      <c r="C3" s="508" t="s">
        <v>123</v>
      </c>
      <c r="D3" s="834"/>
    </row>
    <row r="4" spans="1:7" ht="22.2" customHeight="1" thickBot="1">
      <c r="B4" s="509" t="s">
        <v>124</v>
      </c>
      <c r="C4" s="510" t="s">
        <v>225</v>
      </c>
      <c r="D4" s="40"/>
    </row>
    <row r="5" spans="1:7" ht="67.2" customHeight="1">
      <c r="B5" s="840" t="s">
        <v>125</v>
      </c>
      <c r="C5" s="843" t="s">
        <v>126</v>
      </c>
      <c r="D5" s="844"/>
    </row>
    <row r="6" spans="1:7" ht="19.2" customHeight="1">
      <c r="B6" s="841"/>
      <c r="C6" s="845" t="s">
        <v>127</v>
      </c>
      <c r="D6" s="846"/>
      <c r="G6" s="68"/>
    </row>
    <row r="7" spans="1:7" ht="19.95" customHeight="1">
      <c r="B7" s="841"/>
      <c r="C7" s="511" t="s">
        <v>128</v>
      </c>
      <c r="D7" s="512"/>
      <c r="G7" s="68"/>
    </row>
    <row r="8" spans="1:7" ht="24" customHeight="1" thickBot="1">
      <c r="B8" s="842"/>
      <c r="C8" s="513" t="s">
        <v>129</v>
      </c>
      <c r="D8" s="514"/>
      <c r="G8" s="68"/>
    </row>
    <row r="9" spans="1:7" ht="27" customHeight="1">
      <c r="B9" s="851" t="s">
        <v>214</v>
      </c>
      <c r="C9" s="856" t="s">
        <v>226</v>
      </c>
      <c r="D9" s="857"/>
      <c r="G9" s="68"/>
    </row>
    <row r="10" spans="1:7" ht="28.2" customHeight="1" thickBot="1">
      <c r="B10" s="852"/>
      <c r="C10" s="858"/>
      <c r="D10" s="859"/>
    </row>
    <row r="11" spans="1:7" ht="66" customHeight="1" thickBot="1">
      <c r="B11" s="853" t="s">
        <v>130</v>
      </c>
      <c r="C11" s="847" t="s">
        <v>227</v>
      </c>
      <c r="D11" s="848"/>
    </row>
    <row r="12" spans="1:7" ht="61.2" customHeight="1" thickBot="1">
      <c r="B12" s="854"/>
      <c r="C12" s="218" t="s">
        <v>228</v>
      </c>
      <c r="D12" s="219" t="s">
        <v>229</v>
      </c>
      <c r="F12" s="1" t="s">
        <v>17</v>
      </c>
    </row>
    <row r="13" spans="1:7" ht="37.950000000000003" hidden="1" customHeight="1" thickBot="1">
      <c r="B13" s="459" t="s">
        <v>216</v>
      </c>
      <c r="C13" s="849" t="s">
        <v>217</v>
      </c>
      <c r="D13" s="850"/>
    </row>
    <row r="14" spans="1:7" ht="121.8" customHeight="1" thickBot="1">
      <c r="B14" s="460" t="s">
        <v>131</v>
      </c>
      <c r="C14" s="220" t="s">
        <v>230</v>
      </c>
      <c r="D14" s="221" t="s">
        <v>231</v>
      </c>
      <c r="F14" t="s">
        <v>3</v>
      </c>
    </row>
    <row r="15" spans="1:7" ht="88.8" customHeight="1" thickBot="1">
      <c r="A15" t="s">
        <v>41</v>
      </c>
      <c r="B15" s="461" t="s">
        <v>205</v>
      </c>
      <c r="C15" s="838" t="s">
        <v>232</v>
      </c>
      <c r="D15" s="839"/>
    </row>
    <row r="16" spans="1:7" ht="17.25" customHeight="1"/>
    <row r="17" spans="2:5" ht="17.25" customHeight="1">
      <c r="B17" s="835" t="s">
        <v>132</v>
      </c>
      <c r="C17" s="124"/>
      <c r="D17" s="1" t="s">
        <v>41</v>
      </c>
    </row>
    <row r="18" spans="2:5">
      <c r="B18" s="835"/>
      <c r="C18"/>
    </row>
    <row r="19" spans="2:5">
      <c r="B19" s="835"/>
      <c r="E19" s="1" t="s">
        <v>17</v>
      </c>
    </row>
    <row r="20" spans="2:5">
      <c r="B20" s="835"/>
    </row>
    <row r="21" spans="2:5">
      <c r="B21" s="835"/>
    </row>
    <row r="22" spans="2:5" ht="16.2">
      <c r="B22" s="835"/>
      <c r="D22" s="173" t="s">
        <v>133</v>
      </c>
    </row>
    <row r="23" spans="2:5">
      <c r="B23" s="835"/>
    </row>
    <row r="24" spans="2:5">
      <c r="B24" s="835"/>
      <c r="D24" s="836" t="s">
        <v>235</v>
      </c>
    </row>
    <row r="25" spans="2:5">
      <c r="B25" s="835"/>
      <c r="D25" s="837"/>
    </row>
    <row r="26" spans="2:5">
      <c r="B26" s="835"/>
      <c r="D26" s="837"/>
    </row>
    <row r="27" spans="2:5">
      <c r="B27" s="835"/>
      <c r="D27" s="837"/>
    </row>
    <row r="28" spans="2:5">
      <c r="B28" s="835"/>
      <c r="D28" s="837"/>
    </row>
    <row r="29" spans="2:5">
      <c r="B29" s="835"/>
    </row>
    <row r="30" spans="2:5">
      <c r="B30" s="835"/>
      <c r="D30" s="1" t="s">
        <v>41</v>
      </c>
    </row>
    <row r="31" spans="2:5">
      <c r="B31" s="835"/>
      <c r="D31" s="1" t="s">
        <v>41</v>
      </c>
    </row>
    <row r="32" spans="2:5">
      <c r="B32" s="835"/>
    </row>
    <row r="33" spans="2:2">
      <c r="B33" s="835"/>
    </row>
    <row r="34" spans="2:2">
      <c r="B34" s="835"/>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81"/>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F41"/>
  <sheetViews>
    <sheetView tabSelected="1" topLeftCell="A6" zoomScale="90" zoomScaleNormal="90" zoomScaleSheetLayoutView="100" workbookViewId="0">
      <selection activeCell="F25" sqref="F25"/>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2" ht="15" customHeight="1">
      <c r="A1" s="868" t="s">
        <v>181</v>
      </c>
      <c r="B1" s="869"/>
      <c r="C1" s="869"/>
      <c r="D1" s="869"/>
      <c r="E1" s="869"/>
      <c r="F1" s="869"/>
      <c r="G1" s="869"/>
      <c r="H1" s="869"/>
      <c r="I1" s="869"/>
      <c r="J1" s="869"/>
      <c r="K1" s="869"/>
      <c r="L1" s="869"/>
      <c r="M1" s="869"/>
      <c r="N1" s="870"/>
      <c r="P1" s="868" t="s">
        <v>135</v>
      </c>
      <c r="Q1" s="869"/>
      <c r="R1" s="869"/>
      <c r="S1" s="869"/>
      <c r="T1" s="869"/>
      <c r="U1" s="869"/>
      <c r="V1" s="869"/>
      <c r="W1" s="869"/>
      <c r="X1" s="869"/>
      <c r="Y1" s="869"/>
      <c r="Z1" s="869"/>
      <c r="AA1" s="869"/>
      <c r="AB1" s="869"/>
      <c r="AC1" s="870"/>
    </row>
    <row r="2" spans="1:32" ht="18" customHeight="1" thickBot="1">
      <c r="A2" s="871" t="s">
        <v>3</v>
      </c>
      <c r="B2" s="872"/>
      <c r="C2" s="872"/>
      <c r="D2" s="872"/>
      <c r="E2" s="872"/>
      <c r="F2" s="872"/>
      <c r="G2" s="872"/>
      <c r="H2" s="872"/>
      <c r="I2" s="872"/>
      <c r="J2" s="872"/>
      <c r="K2" s="872"/>
      <c r="L2" s="872"/>
      <c r="M2" s="872"/>
      <c r="N2" s="873"/>
      <c r="P2" s="874" t="s">
        <v>136</v>
      </c>
      <c r="Q2" s="872"/>
      <c r="R2" s="872"/>
      <c r="S2" s="872"/>
      <c r="T2" s="872"/>
      <c r="U2" s="872"/>
      <c r="V2" s="872"/>
      <c r="W2" s="872"/>
      <c r="X2" s="872"/>
      <c r="Y2" s="872"/>
      <c r="Z2" s="872"/>
      <c r="AA2" s="872"/>
      <c r="AB2" s="872"/>
      <c r="AC2" s="875"/>
    </row>
    <row r="3" spans="1:32" ht="13.8" thickBot="1">
      <c r="A3" s="340" t="s">
        <v>3</v>
      </c>
      <c r="B3" s="341" t="s">
        <v>137</v>
      </c>
      <c r="C3" s="341" t="s">
        <v>138</v>
      </c>
      <c r="D3" s="341" t="s">
        <v>139</v>
      </c>
      <c r="E3" s="341" t="s">
        <v>140</v>
      </c>
      <c r="F3" s="341" t="s">
        <v>141</v>
      </c>
      <c r="G3" s="341" t="s">
        <v>142</v>
      </c>
      <c r="H3" s="341" t="s">
        <v>143</v>
      </c>
      <c r="I3" s="341" t="s">
        <v>144</v>
      </c>
      <c r="J3" s="341" t="s">
        <v>145</v>
      </c>
      <c r="K3" s="341" t="s">
        <v>146</v>
      </c>
      <c r="L3" s="342" t="s">
        <v>147</v>
      </c>
      <c r="M3" s="343" t="s">
        <v>148</v>
      </c>
      <c r="N3" s="344" t="s">
        <v>149</v>
      </c>
      <c r="P3" s="343"/>
      <c r="Q3" s="341" t="s">
        <v>137</v>
      </c>
      <c r="R3" s="341" t="s">
        <v>138</v>
      </c>
      <c r="S3" s="341" t="s">
        <v>139</v>
      </c>
      <c r="T3" s="341" t="s">
        <v>140</v>
      </c>
      <c r="U3" s="341" t="s">
        <v>141</v>
      </c>
      <c r="V3" s="341" t="s">
        <v>142</v>
      </c>
      <c r="W3" s="341" t="s">
        <v>143</v>
      </c>
      <c r="X3" s="341" t="s">
        <v>144</v>
      </c>
      <c r="Y3" s="341" t="s">
        <v>145</v>
      </c>
      <c r="Z3" s="341" t="s">
        <v>146</v>
      </c>
      <c r="AA3" s="342" t="s">
        <v>147</v>
      </c>
      <c r="AB3" s="343" t="s">
        <v>148</v>
      </c>
      <c r="AC3" s="345" t="s">
        <v>150</v>
      </c>
    </row>
    <row r="4" spans="1:32" ht="13.8" thickBot="1">
      <c r="A4" s="346" t="s">
        <v>3</v>
      </c>
      <c r="B4" s="347">
        <f>SUM(B7:B13)</f>
        <v>687</v>
      </c>
      <c r="C4" s="347">
        <f t="shared" ref="C4:M4" si="0">SUM(C7:C13)</f>
        <v>531</v>
      </c>
      <c r="D4" s="347">
        <f t="shared" si="0"/>
        <v>579</v>
      </c>
      <c r="E4" s="347">
        <f t="shared" si="0"/>
        <v>739</v>
      </c>
      <c r="F4" s="347">
        <f>SUM(F7:F13)</f>
        <v>1458</v>
      </c>
      <c r="G4" s="347">
        <f>SUM(G7:G13)</f>
        <v>2651</v>
      </c>
      <c r="H4" s="347">
        <f>SUM(H7:H13)</f>
        <v>4176</v>
      </c>
      <c r="I4" s="347">
        <f t="shared" si="0"/>
        <v>4514</v>
      </c>
      <c r="J4" s="347">
        <f>SUM(J7:J13)</f>
        <v>3578</v>
      </c>
      <c r="K4" s="347">
        <f>SUM(K7:K13)</f>
        <v>2965</v>
      </c>
      <c r="L4" s="347">
        <f>SUM(L7:L13)</f>
        <v>1450</v>
      </c>
      <c r="M4" s="347">
        <f t="shared" si="0"/>
        <v>943</v>
      </c>
      <c r="N4" s="347">
        <f>SUM(B4:M4)</f>
        <v>24271</v>
      </c>
      <c r="O4" s="4"/>
      <c r="P4" s="348" t="str">
        <f>+A4</f>
        <v xml:space="preserve"> </v>
      </c>
      <c r="Q4" s="347">
        <f>SUM(Q7:Q13)</f>
        <v>31</v>
      </c>
      <c r="R4" s="347">
        <f t="shared" ref="R4:AB4" si="1">SUM(R7:R13)</f>
        <v>24</v>
      </c>
      <c r="S4" s="347">
        <f t="shared" si="1"/>
        <v>51</v>
      </c>
      <c r="T4" s="347">
        <f t="shared" si="1"/>
        <v>21</v>
      </c>
      <c r="U4" s="347">
        <f t="shared" ref="U4:Z4" si="2">SUM(U7:U13)</f>
        <v>33</v>
      </c>
      <c r="V4" s="347">
        <f t="shared" si="2"/>
        <v>22</v>
      </c>
      <c r="W4" s="347">
        <f t="shared" si="2"/>
        <v>27</v>
      </c>
      <c r="X4" s="347">
        <f t="shared" si="2"/>
        <v>46</v>
      </c>
      <c r="Y4" s="347">
        <f t="shared" si="2"/>
        <v>27</v>
      </c>
      <c r="Z4" s="347">
        <f t="shared" si="2"/>
        <v>57</v>
      </c>
      <c r="AA4" s="347">
        <f t="shared" ref="AA4" si="3">SUM(AA7:AA13)</f>
        <v>32</v>
      </c>
      <c r="AB4" s="347">
        <f t="shared" si="1"/>
        <v>50</v>
      </c>
      <c r="AC4" s="347">
        <f>SUM(Q4:AB4)</f>
        <v>421</v>
      </c>
    </row>
    <row r="5" spans="1:32" ht="19.95" customHeight="1" thickBot="1">
      <c r="A5" s="349" t="s">
        <v>3</v>
      </c>
      <c r="B5" s="349" t="s">
        <v>3</v>
      </c>
      <c r="C5" s="349" t="s">
        <v>3</v>
      </c>
      <c r="D5" s="349" t="s">
        <v>3</v>
      </c>
      <c r="E5" s="349" t="s">
        <v>3</v>
      </c>
      <c r="F5" s="349" t="s">
        <v>3</v>
      </c>
      <c r="G5" s="349" t="s">
        <v>3</v>
      </c>
      <c r="H5" s="353"/>
      <c r="I5" s="353"/>
      <c r="J5" s="353"/>
      <c r="K5" s="353"/>
      <c r="L5" s="350" t="s">
        <v>151</v>
      </c>
      <c r="M5" s="349" t="s" ph="1">
        <v>17</v>
      </c>
      <c r="N5" s="351"/>
      <c r="O5" s="45"/>
      <c r="P5" s="291"/>
      <c r="Q5" s="291"/>
      <c r="R5" s="291"/>
      <c r="S5" s="291"/>
      <c r="T5" s="291"/>
      <c r="U5" s="291"/>
      <c r="V5" s="291"/>
      <c r="W5" s="291"/>
      <c r="X5" s="291"/>
      <c r="Y5" s="291"/>
      <c r="Z5" s="291"/>
      <c r="AA5" s="350" t="s">
        <v>151</v>
      </c>
      <c r="AB5" s="291"/>
      <c r="AC5" s="351"/>
      <c r="AE5" s="1" t="s">
        <v>178</v>
      </c>
    </row>
    <row r="6" spans="1:32" ht="19.95" customHeight="1" thickBot="1">
      <c r="A6" s="349"/>
      <c r="B6" s="349"/>
      <c r="C6" s="349"/>
      <c r="D6" s="349"/>
      <c r="E6" s="349"/>
      <c r="F6" s="349" t="s">
        <v>178</v>
      </c>
      <c r="G6" s="349" t="s">
        <v>178</v>
      </c>
      <c r="H6" s="353" t="s">
        <v>178</v>
      </c>
      <c r="I6" s="353" t="s">
        <v>178</v>
      </c>
      <c r="J6" s="353" t="s">
        <v>178</v>
      </c>
      <c r="K6" s="353" t="s">
        <v>178</v>
      </c>
      <c r="L6" s="484">
        <v>81</v>
      </c>
      <c r="M6" s="290"/>
      <c r="N6" s="130"/>
      <c r="O6" s="45"/>
      <c r="P6" s="290"/>
      <c r="Q6" s="290"/>
      <c r="R6" s="290"/>
      <c r="S6" s="290"/>
      <c r="T6" s="290"/>
      <c r="U6" s="290"/>
      <c r="V6" s="290"/>
      <c r="W6" s="290"/>
      <c r="X6" s="290"/>
      <c r="Y6" s="290"/>
      <c r="Z6" s="290"/>
      <c r="AA6" s="489">
        <v>0</v>
      </c>
      <c r="AB6" s="290"/>
      <c r="AC6" s="130"/>
    </row>
    <row r="7" spans="1:32" ht="19.95" customHeight="1" thickBot="1">
      <c r="A7" s="352" t="s">
        <v>198</v>
      </c>
      <c r="B7" s="452">
        <v>142</v>
      </c>
      <c r="C7" s="447">
        <v>95</v>
      </c>
      <c r="D7" s="447">
        <v>86</v>
      </c>
      <c r="E7" s="453">
        <v>111</v>
      </c>
      <c r="F7" s="453">
        <v>217</v>
      </c>
      <c r="G7" s="467">
        <v>308</v>
      </c>
      <c r="H7" s="467">
        <v>838</v>
      </c>
      <c r="I7" s="522">
        <v>716</v>
      </c>
      <c r="J7" s="522">
        <v>645</v>
      </c>
      <c r="K7" s="522">
        <v>641</v>
      </c>
      <c r="L7" s="484">
        <v>148</v>
      </c>
      <c r="M7" s="290"/>
      <c r="N7" s="354">
        <f t="shared" ref="N7:N21" si="4">SUM(B7:M7)</f>
        <v>3947</v>
      </c>
      <c r="O7" s="45"/>
      <c r="P7" s="352" t="s">
        <v>198</v>
      </c>
      <c r="Q7" s="488">
        <v>2</v>
      </c>
      <c r="R7" s="488">
        <v>4</v>
      </c>
      <c r="S7" s="488">
        <v>6</v>
      </c>
      <c r="T7" s="488">
        <v>4</v>
      </c>
      <c r="U7" s="488">
        <v>8</v>
      </c>
      <c r="V7" s="488">
        <v>0</v>
      </c>
      <c r="W7" s="488">
        <v>5</v>
      </c>
      <c r="X7" s="488">
        <v>7</v>
      </c>
      <c r="Y7" s="488">
        <v>5</v>
      </c>
      <c r="Z7" s="488">
        <v>8</v>
      </c>
      <c r="AA7" s="489">
        <v>1</v>
      </c>
      <c r="AB7" s="290"/>
      <c r="AC7" s="355">
        <f>SUM(Q7:AB7)</f>
        <v>50</v>
      </c>
      <c r="AF7" s="1">
        <v>0</v>
      </c>
    </row>
    <row r="8" spans="1:32" ht="19.95" customHeight="1" thickBot="1">
      <c r="A8" s="352" t="s">
        <v>180</v>
      </c>
      <c r="B8" s="238">
        <v>103</v>
      </c>
      <c r="C8" s="322">
        <v>102</v>
      </c>
      <c r="D8" s="322">
        <v>114</v>
      </c>
      <c r="E8" s="177">
        <v>122</v>
      </c>
      <c r="F8" s="356">
        <v>257</v>
      </c>
      <c r="G8" s="357">
        <v>308</v>
      </c>
      <c r="H8" s="357">
        <v>519</v>
      </c>
      <c r="I8" s="358">
        <v>708</v>
      </c>
      <c r="J8" s="359">
        <v>541</v>
      </c>
      <c r="K8" s="360">
        <v>533</v>
      </c>
      <c r="L8" s="359">
        <v>277</v>
      </c>
      <c r="M8" s="359">
        <v>158</v>
      </c>
      <c r="N8" s="354">
        <f t="shared" si="4"/>
        <v>3742</v>
      </c>
      <c r="O8" s="45"/>
      <c r="P8" s="361" t="s">
        <v>152</v>
      </c>
      <c r="Q8" s="353">
        <v>4</v>
      </c>
      <c r="R8" s="361">
        <v>4</v>
      </c>
      <c r="S8" s="361">
        <v>4</v>
      </c>
      <c r="T8" s="362">
        <v>8</v>
      </c>
      <c r="U8" s="361">
        <v>1</v>
      </c>
      <c r="V8" s="361">
        <v>2</v>
      </c>
      <c r="W8" s="361">
        <v>6</v>
      </c>
      <c r="X8" s="363">
        <v>21</v>
      </c>
      <c r="Y8" s="364">
        <v>12</v>
      </c>
      <c r="Z8" s="361">
        <v>8</v>
      </c>
      <c r="AA8" s="361">
        <v>0</v>
      </c>
      <c r="AB8" s="361">
        <v>4</v>
      </c>
      <c r="AC8" s="355">
        <f>SUM(Q8:AB8)</f>
        <v>74</v>
      </c>
    </row>
    <row r="9" spans="1:32" ht="18" customHeight="1" thickBot="1">
      <c r="A9" s="352" t="s">
        <v>153</v>
      </c>
      <c r="B9" s="365">
        <v>84</v>
      </c>
      <c r="C9" s="366">
        <v>62</v>
      </c>
      <c r="D9" s="366">
        <v>99</v>
      </c>
      <c r="E9" s="366">
        <v>112</v>
      </c>
      <c r="F9" s="367">
        <v>224</v>
      </c>
      <c r="G9" s="367">
        <v>526</v>
      </c>
      <c r="H9" s="367">
        <v>521</v>
      </c>
      <c r="I9" s="368">
        <v>768</v>
      </c>
      <c r="J9" s="369">
        <v>454</v>
      </c>
      <c r="K9" s="369">
        <v>390</v>
      </c>
      <c r="L9" s="369">
        <v>416</v>
      </c>
      <c r="M9" s="370">
        <v>154</v>
      </c>
      <c r="N9" s="371">
        <f t="shared" si="4"/>
        <v>3810</v>
      </c>
      <c r="O9" s="4"/>
      <c r="P9" s="372" t="s">
        <v>153</v>
      </c>
      <c r="Q9" s="373">
        <v>1</v>
      </c>
      <c r="R9" s="374">
        <v>1</v>
      </c>
      <c r="S9" s="374">
        <v>4</v>
      </c>
      <c r="T9" s="374">
        <v>2</v>
      </c>
      <c r="U9" s="374">
        <v>2</v>
      </c>
      <c r="V9" s="366">
        <v>7</v>
      </c>
      <c r="W9" s="366">
        <v>7</v>
      </c>
      <c r="X9" s="366">
        <v>3</v>
      </c>
      <c r="Y9" s="366">
        <v>1</v>
      </c>
      <c r="Z9" s="375">
        <v>7</v>
      </c>
      <c r="AA9" s="375">
        <v>7</v>
      </c>
      <c r="AB9" s="376">
        <v>5</v>
      </c>
      <c r="AC9" s="377">
        <f>SUM(Q9:AB9)</f>
        <v>47</v>
      </c>
    </row>
    <row r="10" spans="1:32" ht="18" customHeight="1" thickBot="1">
      <c r="A10" s="378" t="s">
        <v>154</v>
      </c>
      <c r="B10" s="131">
        <v>81</v>
      </c>
      <c r="C10" s="132">
        <v>39</v>
      </c>
      <c r="D10" s="132">
        <v>72</v>
      </c>
      <c r="E10" s="133">
        <v>89</v>
      </c>
      <c r="F10" s="133">
        <v>258</v>
      </c>
      <c r="G10" s="133">
        <v>416</v>
      </c>
      <c r="H10" s="183">
        <v>554</v>
      </c>
      <c r="I10" s="183">
        <v>568</v>
      </c>
      <c r="J10" s="182">
        <v>578</v>
      </c>
      <c r="K10" s="133">
        <v>337</v>
      </c>
      <c r="L10" s="133">
        <v>169</v>
      </c>
      <c r="M10" s="133">
        <v>168</v>
      </c>
      <c r="N10" s="134">
        <f t="shared" si="4"/>
        <v>3329</v>
      </c>
      <c r="O10" s="47" t="s">
        <v>17</v>
      </c>
      <c r="P10" s="379" t="s">
        <v>154</v>
      </c>
      <c r="Q10" s="380">
        <v>0</v>
      </c>
      <c r="R10" s="381">
        <v>5</v>
      </c>
      <c r="S10" s="381">
        <v>4</v>
      </c>
      <c r="T10" s="381">
        <v>1</v>
      </c>
      <c r="U10" s="381">
        <v>1</v>
      </c>
      <c r="V10" s="381">
        <v>1</v>
      </c>
      <c r="W10" s="381">
        <v>1</v>
      </c>
      <c r="X10" s="381">
        <v>1</v>
      </c>
      <c r="Y10" s="380">
        <v>0</v>
      </c>
      <c r="Z10" s="380">
        <v>0</v>
      </c>
      <c r="AA10" s="380">
        <v>0</v>
      </c>
      <c r="AB10" s="380">
        <v>2</v>
      </c>
      <c r="AC10" s="382">
        <f t="shared" ref="AC10:AC21" si="5">SUM(Q10:AB10)</f>
        <v>16</v>
      </c>
    </row>
    <row r="11" spans="1:32" ht="18" customHeight="1" thickBot="1">
      <c r="A11" s="378" t="s">
        <v>155</v>
      </c>
      <c r="B11" s="287">
        <v>81</v>
      </c>
      <c r="C11" s="287">
        <v>48</v>
      </c>
      <c r="D11" s="288">
        <v>71</v>
      </c>
      <c r="E11" s="287">
        <v>128</v>
      </c>
      <c r="F11" s="287">
        <v>171</v>
      </c>
      <c r="G11" s="287">
        <v>350</v>
      </c>
      <c r="H11" s="287">
        <v>569</v>
      </c>
      <c r="I11" s="287">
        <v>553</v>
      </c>
      <c r="J11" s="287">
        <v>458</v>
      </c>
      <c r="K11" s="287">
        <v>306</v>
      </c>
      <c r="L11" s="451">
        <v>221</v>
      </c>
      <c r="M11" s="288">
        <v>229</v>
      </c>
      <c r="N11" s="383">
        <f t="shared" si="4"/>
        <v>3185</v>
      </c>
      <c r="O11" s="110"/>
      <c r="P11" s="379" t="s">
        <v>155</v>
      </c>
      <c r="Q11" s="384">
        <v>1</v>
      </c>
      <c r="R11" s="384">
        <v>2</v>
      </c>
      <c r="S11" s="384">
        <v>1</v>
      </c>
      <c r="T11" s="384">
        <v>0</v>
      </c>
      <c r="U11" s="384">
        <v>0</v>
      </c>
      <c r="V11" s="384">
        <v>0</v>
      </c>
      <c r="W11" s="384">
        <v>1</v>
      </c>
      <c r="X11" s="384">
        <v>1</v>
      </c>
      <c r="Y11" s="384">
        <v>0</v>
      </c>
      <c r="Z11" s="384">
        <v>1</v>
      </c>
      <c r="AA11" s="384">
        <v>0</v>
      </c>
      <c r="AB11" s="384">
        <v>0</v>
      </c>
      <c r="AC11" s="385">
        <f t="shared" si="5"/>
        <v>7</v>
      </c>
    </row>
    <row r="12" spans="1:32" ht="18" customHeight="1" thickBot="1">
      <c r="A12" s="386" t="s">
        <v>156</v>
      </c>
      <c r="B12" s="387">
        <v>112</v>
      </c>
      <c r="C12" s="387">
        <v>85</v>
      </c>
      <c r="D12" s="387">
        <v>60</v>
      </c>
      <c r="E12" s="387">
        <v>97</v>
      </c>
      <c r="F12" s="387">
        <v>95</v>
      </c>
      <c r="G12" s="387">
        <v>305</v>
      </c>
      <c r="H12" s="387">
        <v>544</v>
      </c>
      <c r="I12" s="387">
        <v>449</v>
      </c>
      <c r="J12" s="387">
        <v>475</v>
      </c>
      <c r="K12" s="387">
        <v>505</v>
      </c>
      <c r="L12" s="387">
        <v>219</v>
      </c>
      <c r="M12" s="388">
        <v>98</v>
      </c>
      <c r="N12" s="289">
        <f t="shared" si="4"/>
        <v>3044</v>
      </c>
      <c r="O12" s="47"/>
      <c r="P12" s="378" t="s">
        <v>156</v>
      </c>
      <c r="Q12" s="389">
        <v>16</v>
      </c>
      <c r="R12" s="389">
        <v>1</v>
      </c>
      <c r="S12" s="389">
        <v>19</v>
      </c>
      <c r="T12" s="389">
        <v>3</v>
      </c>
      <c r="U12" s="389">
        <v>13</v>
      </c>
      <c r="V12" s="389">
        <v>1</v>
      </c>
      <c r="W12" s="389">
        <v>2</v>
      </c>
      <c r="X12" s="389">
        <v>2</v>
      </c>
      <c r="Y12" s="389">
        <v>0</v>
      </c>
      <c r="Z12" s="390">
        <v>24</v>
      </c>
      <c r="AA12" s="389">
        <v>4</v>
      </c>
      <c r="AB12" s="389">
        <v>2</v>
      </c>
      <c r="AC12" s="391">
        <f t="shared" si="5"/>
        <v>87</v>
      </c>
    </row>
    <row r="13" spans="1:32" ht="18" hidden="1" customHeight="1" thickBot="1">
      <c r="A13" s="392" t="s">
        <v>157</v>
      </c>
      <c r="B13" s="393">
        <v>84</v>
      </c>
      <c r="C13" s="393">
        <v>100</v>
      </c>
      <c r="D13" s="394">
        <v>77</v>
      </c>
      <c r="E13" s="394">
        <v>80</v>
      </c>
      <c r="F13" s="395">
        <v>236</v>
      </c>
      <c r="G13" s="395">
        <v>438</v>
      </c>
      <c r="H13" s="396">
        <v>631</v>
      </c>
      <c r="I13" s="397">
        <v>752</v>
      </c>
      <c r="J13" s="395">
        <v>427</v>
      </c>
      <c r="K13" s="398">
        <v>253</v>
      </c>
      <c r="L13" s="398"/>
      <c r="M13" s="399">
        <v>136</v>
      </c>
      <c r="N13" s="400">
        <f t="shared" si="4"/>
        <v>3214</v>
      </c>
      <c r="O13" s="47"/>
      <c r="P13" s="401" t="s">
        <v>158</v>
      </c>
      <c r="Q13" s="402">
        <v>7</v>
      </c>
      <c r="R13" s="402">
        <v>7</v>
      </c>
      <c r="S13" s="403">
        <v>13</v>
      </c>
      <c r="T13" s="403">
        <v>3</v>
      </c>
      <c r="U13" s="403">
        <v>8</v>
      </c>
      <c r="V13" s="403">
        <v>11</v>
      </c>
      <c r="W13" s="402">
        <v>5</v>
      </c>
      <c r="X13" s="403">
        <v>11</v>
      </c>
      <c r="Y13" s="403">
        <v>9</v>
      </c>
      <c r="Z13" s="403">
        <v>9</v>
      </c>
      <c r="AA13" s="404">
        <v>20</v>
      </c>
      <c r="AB13" s="404">
        <v>37</v>
      </c>
      <c r="AC13" s="391">
        <f t="shared" si="5"/>
        <v>140</v>
      </c>
    </row>
    <row r="14" spans="1:32" ht="18" hidden="1" customHeight="1">
      <c r="A14" s="392" t="s">
        <v>159</v>
      </c>
      <c r="B14" s="403">
        <v>41</v>
      </c>
      <c r="C14" s="403">
        <v>44</v>
      </c>
      <c r="D14" s="403">
        <v>67</v>
      </c>
      <c r="E14" s="403">
        <v>103</v>
      </c>
      <c r="F14" s="389">
        <v>311</v>
      </c>
      <c r="G14" s="403">
        <v>415</v>
      </c>
      <c r="H14" s="403">
        <v>539</v>
      </c>
      <c r="I14" s="390">
        <v>1165</v>
      </c>
      <c r="J14" s="403">
        <v>297</v>
      </c>
      <c r="K14" s="402">
        <v>205</v>
      </c>
      <c r="L14" s="402"/>
      <c r="M14" s="405">
        <v>92</v>
      </c>
      <c r="N14" s="391">
        <f t="shared" si="4"/>
        <v>3279</v>
      </c>
      <c r="O14" s="47"/>
      <c r="P14" s="406" t="s">
        <v>159</v>
      </c>
      <c r="Q14" s="403">
        <v>9</v>
      </c>
      <c r="R14" s="403">
        <v>22</v>
      </c>
      <c r="S14" s="402">
        <v>18</v>
      </c>
      <c r="T14" s="403">
        <v>9</v>
      </c>
      <c r="U14" s="407">
        <v>21</v>
      </c>
      <c r="V14" s="403">
        <v>14</v>
      </c>
      <c r="W14" s="403">
        <v>6</v>
      </c>
      <c r="X14" s="403">
        <v>13</v>
      </c>
      <c r="Y14" s="403">
        <v>7</v>
      </c>
      <c r="Z14" s="408">
        <v>81</v>
      </c>
      <c r="AA14" s="407">
        <v>31</v>
      </c>
      <c r="AB14" s="408">
        <v>37</v>
      </c>
      <c r="AC14" s="391">
        <f t="shared" si="5"/>
        <v>268</v>
      </c>
    </row>
    <row r="15" spans="1:32" ht="18" hidden="1" customHeight="1">
      <c r="A15" s="392" t="s">
        <v>160</v>
      </c>
      <c r="B15" s="403">
        <v>57</v>
      </c>
      <c r="C15" s="402">
        <v>35</v>
      </c>
      <c r="D15" s="403">
        <v>95</v>
      </c>
      <c r="E15" s="402">
        <v>112</v>
      </c>
      <c r="F15" s="403">
        <v>131</v>
      </c>
      <c r="G15" s="409">
        <v>340</v>
      </c>
      <c r="H15" s="409">
        <v>483</v>
      </c>
      <c r="I15" s="410">
        <v>1339</v>
      </c>
      <c r="J15" s="409">
        <v>349</v>
      </c>
      <c r="K15" s="409">
        <v>236</v>
      </c>
      <c r="L15" s="409"/>
      <c r="M15" s="411">
        <v>68</v>
      </c>
      <c r="N15" s="400">
        <f t="shared" si="4"/>
        <v>3245</v>
      </c>
      <c r="O15" s="47"/>
      <c r="P15" s="406" t="s">
        <v>160</v>
      </c>
      <c r="Q15" s="403">
        <v>19</v>
      </c>
      <c r="R15" s="403">
        <v>12</v>
      </c>
      <c r="S15" s="403">
        <v>8</v>
      </c>
      <c r="T15" s="402">
        <v>12</v>
      </c>
      <c r="U15" s="403">
        <v>7</v>
      </c>
      <c r="V15" s="403">
        <v>15</v>
      </c>
      <c r="W15" s="409">
        <v>16</v>
      </c>
      <c r="X15" s="411">
        <v>12</v>
      </c>
      <c r="Y15" s="402">
        <v>16</v>
      </c>
      <c r="Z15" s="403">
        <v>6</v>
      </c>
      <c r="AA15" s="402">
        <v>12</v>
      </c>
      <c r="AB15" s="402">
        <v>6</v>
      </c>
      <c r="AC15" s="391">
        <f t="shared" si="5"/>
        <v>141</v>
      </c>
    </row>
    <row r="16" spans="1:32" ht="18" hidden="1" customHeight="1">
      <c r="A16" s="392" t="s">
        <v>161</v>
      </c>
      <c r="B16" s="412">
        <v>68</v>
      </c>
      <c r="C16" s="403">
        <v>42</v>
      </c>
      <c r="D16" s="403">
        <v>44</v>
      </c>
      <c r="E16" s="402">
        <v>75</v>
      </c>
      <c r="F16" s="402">
        <v>135</v>
      </c>
      <c r="G16" s="402">
        <v>448</v>
      </c>
      <c r="H16" s="403">
        <v>507</v>
      </c>
      <c r="I16" s="403">
        <v>808</v>
      </c>
      <c r="J16" s="402">
        <v>313</v>
      </c>
      <c r="K16" s="402">
        <v>246</v>
      </c>
      <c r="L16" s="402"/>
      <c r="M16" s="402">
        <v>143</v>
      </c>
      <c r="N16" s="413">
        <f t="shared" si="4"/>
        <v>2829</v>
      </c>
      <c r="O16" s="47"/>
      <c r="P16" s="406" t="s">
        <v>161</v>
      </c>
      <c r="Q16" s="414">
        <v>9</v>
      </c>
      <c r="R16" s="403">
        <v>16</v>
      </c>
      <c r="S16" s="403">
        <v>12</v>
      </c>
      <c r="T16" s="402">
        <v>6</v>
      </c>
      <c r="U16" s="415">
        <v>7</v>
      </c>
      <c r="V16" s="415">
        <v>14</v>
      </c>
      <c r="W16" s="403">
        <v>9</v>
      </c>
      <c r="X16" s="403">
        <v>14</v>
      </c>
      <c r="Y16" s="403">
        <v>9</v>
      </c>
      <c r="Z16" s="403">
        <v>9</v>
      </c>
      <c r="AA16" s="415">
        <v>8</v>
      </c>
      <c r="AB16" s="415">
        <v>7</v>
      </c>
      <c r="AC16" s="416">
        <f t="shared" si="5"/>
        <v>120</v>
      </c>
    </row>
    <row r="17" spans="1:30" ht="18" hidden="1" customHeight="1">
      <c r="A17" s="417" t="s">
        <v>162</v>
      </c>
      <c r="B17" s="418">
        <v>71</v>
      </c>
      <c r="C17" s="418">
        <v>97</v>
      </c>
      <c r="D17" s="418">
        <v>61</v>
      </c>
      <c r="E17" s="419">
        <v>105</v>
      </c>
      <c r="F17" s="419">
        <v>198</v>
      </c>
      <c r="G17" s="419">
        <v>442</v>
      </c>
      <c r="H17" s="420">
        <v>790</v>
      </c>
      <c r="I17" s="421">
        <v>674</v>
      </c>
      <c r="J17" s="419">
        <v>275</v>
      </c>
      <c r="K17" s="419">
        <v>133</v>
      </c>
      <c r="L17" s="419"/>
      <c r="M17" s="419">
        <v>108</v>
      </c>
      <c r="N17" s="413">
        <f t="shared" si="4"/>
        <v>2954</v>
      </c>
      <c r="O17" s="4"/>
      <c r="P17" s="422" t="s">
        <v>162</v>
      </c>
      <c r="Q17" s="418">
        <v>7</v>
      </c>
      <c r="R17" s="418">
        <v>13</v>
      </c>
      <c r="S17" s="418">
        <v>12</v>
      </c>
      <c r="T17" s="419">
        <v>11</v>
      </c>
      <c r="U17" s="419">
        <v>12</v>
      </c>
      <c r="V17" s="419">
        <v>15</v>
      </c>
      <c r="W17" s="419">
        <v>20</v>
      </c>
      <c r="X17" s="419">
        <v>15</v>
      </c>
      <c r="Y17" s="419">
        <v>15</v>
      </c>
      <c r="Z17" s="419">
        <v>20</v>
      </c>
      <c r="AA17" s="419">
        <v>9</v>
      </c>
      <c r="AB17" s="419">
        <v>7</v>
      </c>
      <c r="AC17" s="423">
        <f t="shared" si="5"/>
        <v>156</v>
      </c>
    </row>
    <row r="18" spans="1:30" ht="13.8" hidden="1" thickBot="1">
      <c r="A18" s="424" t="s">
        <v>163</v>
      </c>
      <c r="B18" s="414">
        <v>38</v>
      </c>
      <c r="C18" s="419">
        <v>19</v>
      </c>
      <c r="D18" s="419">
        <v>38</v>
      </c>
      <c r="E18" s="419">
        <v>203</v>
      </c>
      <c r="F18" s="419">
        <v>146</v>
      </c>
      <c r="G18" s="419">
        <v>439</v>
      </c>
      <c r="H18" s="420">
        <v>964</v>
      </c>
      <c r="I18" s="420">
        <v>1154</v>
      </c>
      <c r="J18" s="419">
        <v>388</v>
      </c>
      <c r="K18" s="419">
        <v>176</v>
      </c>
      <c r="L18" s="419"/>
      <c r="M18" s="419">
        <v>143</v>
      </c>
      <c r="N18" s="425">
        <f t="shared" si="4"/>
        <v>3708</v>
      </c>
      <c r="O18" s="4"/>
      <c r="P18" s="426" t="s">
        <v>163</v>
      </c>
      <c r="Q18" s="419">
        <v>7</v>
      </c>
      <c r="R18" s="419">
        <v>7</v>
      </c>
      <c r="S18" s="419">
        <v>8</v>
      </c>
      <c r="T18" s="419">
        <v>12</v>
      </c>
      <c r="U18" s="419">
        <v>9</v>
      </c>
      <c r="V18" s="419">
        <v>6</v>
      </c>
      <c r="W18" s="419">
        <v>11</v>
      </c>
      <c r="X18" s="419">
        <v>8</v>
      </c>
      <c r="Y18" s="419">
        <v>16</v>
      </c>
      <c r="Z18" s="419">
        <v>40</v>
      </c>
      <c r="AA18" s="419">
        <v>17</v>
      </c>
      <c r="AB18" s="419">
        <v>16</v>
      </c>
      <c r="AC18" s="419">
        <f t="shared" si="5"/>
        <v>157</v>
      </c>
    </row>
    <row r="19" spans="1:30" ht="13.8" hidden="1" thickBot="1">
      <c r="A19" s="427" t="s">
        <v>164</v>
      </c>
      <c r="B19" s="421">
        <v>49</v>
      </c>
      <c r="C19" s="421">
        <v>63</v>
      </c>
      <c r="D19" s="421">
        <v>50</v>
      </c>
      <c r="E19" s="421">
        <v>71</v>
      </c>
      <c r="F19" s="421">
        <v>144</v>
      </c>
      <c r="G19" s="421">
        <v>374</v>
      </c>
      <c r="H19" s="428">
        <v>729</v>
      </c>
      <c r="I19" s="428">
        <v>1097</v>
      </c>
      <c r="J19" s="421">
        <v>397</v>
      </c>
      <c r="K19" s="421">
        <v>192</v>
      </c>
      <c r="L19" s="421"/>
      <c r="M19" s="421">
        <v>217</v>
      </c>
      <c r="N19" s="425">
        <f t="shared" si="4"/>
        <v>3383</v>
      </c>
      <c r="O19" s="4"/>
      <c r="P19" s="429" t="s">
        <v>164</v>
      </c>
      <c r="Q19" s="421">
        <v>10</v>
      </c>
      <c r="R19" s="421">
        <v>6</v>
      </c>
      <c r="S19" s="421">
        <v>14</v>
      </c>
      <c r="T19" s="421">
        <v>10</v>
      </c>
      <c r="U19" s="421">
        <v>10</v>
      </c>
      <c r="V19" s="421">
        <v>19</v>
      </c>
      <c r="W19" s="421">
        <v>11</v>
      </c>
      <c r="X19" s="421">
        <v>20</v>
      </c>
      <c r="Y19" s="421">
        <v>15</v>
      </c>
      <c r="Z19" s="421">
        <v>8</v>
      </c>
      <c r="AA19" s="421">
        <v>11</v>
      </c>
      <c r="AB19" s="421">
        <v>8</v>
      </c>
      <c r="AC19" s="419">
        <f t="shared" si="5"/>
        <v>142</v>
      </c>
    </row>
    <row r="20" spans="1:30" ht="13.8" hidden="1" thickBot="1">
      <c r="A20" s="424" t="s">
        <v>165</v>
      </c>
      <c r="B20" s="421">
        <v>53</v>
      </c>
      <c r="C20" s="421">
        <v>39</v>
      </c>
      <c r="D20" s="421">
        <v>74</v>
      </c>
      <c r="E20" s="421">
        <v>64</v>
      </c>
      <c r="F20" s="421">
        <v>208</v>
      </c>
      <c r="G20" s="421">
        <v>491</v>
      </c>
      <c r="H20" s="421">
        <v>454</v>
      </c>
      <c r="I20" s="428">
        <v>1068</v>
      </c>
      <c r="J20" s="421">
        <v>407</v>
      </c>
      <c r="K20" s="421">
        <v>228</v>
      </c>
      <c r="L20" s="421"/>
      <c r="M20" s="421">
        <v>81</v>
      </c>
      <c r="N20" s="430">
        <f t="shared" si="4"/>
        <v>3167</v>
      </c>
      <c r="O20" s="4"/>
      <c r="P20" s="426" t="s">
        <v>165</v>
      </c>
      <c r="Q20" s="421">
        <v>12</v>
      </c>
      <c r="R20" s="421">
        <v>13</v>
      </c>
      <c r="S20" s="421">
        <v>46</v>
      </c>
      <c r="T20" s="421">
        <v>9</v>
      </c>
      <c r="U20" s="421">
        <v>20</v>
      </c>
      <c r="V20" s="421">
        <v>4</v>
      </c>
      <c r="W20" s="421">
        <v>8</v>
      </c>
      <c r="X20" s="421">
        <v>30</v>
      </c>
      <c r="Y20" s="421">
        <v>22</v>
      </c>
      <c r="Z20" s="421">
        <v>20</v>
      </c>
      <c r="AA20" s="421">
        <v>16</v>
      </c>
      <c r="AB20" s="421">
        <v>12</v>
      </c>
      <c r="AC20" s="431">
        <f t="shared" si="5"/>
        <v>212</v>
      </c>
    </row>
    <row r="21" spans="1:30" ht="13.8" hidden="1" thickBot="1">
      <c r="A21" s="424" t="s">
        <v>166</v>
      </c>
      <c r="B21" s="432">
        <v>67</v>
      </c>
      <c r="C21" s="432">
        <v>62</v>
      </c>
      <c r="D21" s="432">
        <v>57</v>
      </c>
      <c r="E21" s="432">
        <v>77</v>
      </c>
      <c r="F21" s="432">
        <v>473</v>
      </c>
      <c r="G21" s="432">
        <v>468</v>
      </c>
      <c r="H21" s="433">
        <v>659</v>
      </c>
      <c r="I21" s="432">
        <v>851</v>
      </c>
      <c r="J21" s="432">
        <v>270</v>
      </c>
      <c r="K21" s="432">
        <v>208</v>
      </c>
      <c r="L21" s="432"/>
      <c r="M21" s="432">
        <v>174</v>
      </c>
      <c r="N21" s="434">
        <f t="shared" si="4"/>
        <v>3366</v>
      </c>
      <c r="O21" s="4" t="s">
        <v>3</v>
      </c>
      <c r="P21" s="429" t="s">
        <v>166</v>
      </c>
      <c r="Q21" s="421">
        <v>6</v>
      </c>
      <c r="R21" s="421">
        <v>25</v>
      </c>
      <c r="S21" s="421">
        <v>29</v>
      </c>
      <c r="T21" s="421">
        <v>4</v>
      </c>
      <c r="U21" s="421">
        <v>17</v>
      </c>
      <c r="V21" s="421">
        <v>19</v>
      </c>
      <c r="W21" s="421">
        <v>14</v>
      </c>
      <c r="X21" s="421">
        <v>37</v>
      </c>
      <c r="Y21" s="435">
        <v>76</v>
      </c>
      <c r="Z21" s="421">
        <v>34</v>
      </c>
      <c r="AA21" s="421">
        <v>17</v>
      </c>
      <c r="AB21" s="421">
        <v>18</v>
      </c>
      <c r="AC21" s="431">
        <f t="shared" si="5"/>
        <v>296</v>
      </c>
    </row>
    <row r="22" spans="1:30">
      <c r="A22" s="6"/>
      <c r="B22" s="103"/>
      <c r="C22" s="103"/>
      <c r="D22" s="103"/>
      <c r="E22" s="103"/>
      <c r="F22" s="103"/>
      <c r="G22" s="103"/>
      <c r="H22" s="103"/>
      <c r="I22" s="103"/>
      <c r="J22" s="103"/>
      <c r="K22" s="103"/>
      <c r="L22" s="103"/>
      <c r="M22" s="103"/>
      <c r="N22" s="7"/>
      <c r="O22" s="4"/>
      <c r="P22" s="8"/>
      <c r="Q22" s="104"/>
      <c r="R22" s="104"/>
      <c r="S22" s="104"/>
      <c r="T22" s="104"/>
      <c r="U22" s="104"/>
      <c r="V22" s="104"/>
      <c r="W22" s="104"/>
      <c r="X22" s="104"/>
      <c r="Y22" s="104"/>
      <c r="Z22" s="104"/>
      <c r="AA22" s="104"/>
      <c r="AB22" s="104"/>
      <c r="AC22" s="103"/>
    </row>
    <row r="23" spans="1:30" ht="13.5" customHeight="1">
      <c r="A23" s="876" t="s">
        <v>258</v>
      </c>
      <c r="B23" s="877"/>
      <c r="C23" s="877"/>
      <c r="D23" s="877"/>
      <c r="E23" s="877"/>
      <c r="F23" s="877"/>
      <c r="G23" s="877"/>
      <c r="H23" s="877"/>
      <c r="I23" s="877"/>
      <c r="J23" s="877"/>
      <c r="K23" s="877"/>
      <c r="L23" s="877"/>
      <c r="M23" s="877"/>
      <c r="N23" s="878"/>
      <c r="O23" s="4"/>
      <c r="P23" s="879" t="str">
        <f>+A23</f>
        <v>2025年 第46週（11/10～11/16）</v>
      </c>
      <c r="Q23" s="880"/>
      <c r="R23" s="880"/>
      <c r="S23" s="880"/>
      <c r="T23" s="880"/>
      <c r="U23" s="880"/>
      <c r="V23" s="880"/>
      <c r="W23" s="880"/>
      <c r="X23" s="880"/>
      <c r="Y23" s="880"/>
      <c r="Z23" s="880"/>
      <c r="AA23" s="880"/>
      <c r="AB23" s="880"/>
      <c r="AC23" s="881"/>
    </row>
    <row r="24" spans="1:30" ht="13.8" thickBot="1">
      <c r="A24" s="125" t="s">
        <v>41</v>
      </c>
      <c r="B24" s="4"/>
      <c r="C24" s="4"/>
      <c r="D24" s="4"/>
      <c r="E24" s="4"/>
      <c r="F24" s="4"/>
      <c r="G24" s="4" t="s">
        <v>17</v>
      </c>
      <c r="H24" s="4"/>
      <c r="I24" s="4"/>
      <c r="J24" s="4"/>
      <c r="K24" s="4"/>
      <c r="L24" s="4"/>
      <c r="M24" s="4"/>
      <c r="N24" s="10"/>
      <c r="O24" s="4"/>
      <c r="P24" s="126"/>
      <c r="Q24" s="4"/>
      <c r="R24" s="4"/>
      <c r="S24" s="4"/>
      <c r="T24" s="4"/>
      <c r="U24" s="4"/>
      <c r="V24" s="4"/>
      <c r="W24" s="4"/>
      <c r="X24" s="4"/>
      <c r="Y24" s="4"/>
      <c r="Z24" s="4"/>
      <c r="AA24" s="4"/>
      <c r="AB24" s="4"/>
      <c r="AC24" s="12"/>
    </row>
    <row r="25" spans="1:30" ht="33" customHeight="1" thickBot="1">
      <c r="A25" s="860" t="s">
        <v>167</v>
      </c>
      <c r="B25" s="861"/>
      <c r="C25" s="862"/>
      <c r="D25" s="863" t="s">
        <v>259</v>
      </c>
      <c r="E25" s="864"/>
      <c r="F25" s="4" t="s">
        <v>41</v>
      </c>
      <c r="G25" s="4" t="s">
        <v>17</v>
      </c>
      <c r="H25" s="4"/>
      <c r="I25" s="4"/>
      <c r="J25" s="4"/>
      <c r="K25" s="4"/>
      <c r="L25" s="4"/>
      <c r="M25" s="4"/>
      <c r="N25" s="10"/>
      <c r="O25" s="47" t="s">
        <v>17</v>
      </c>
      <c r="P25" s="67"/>
      <c r="Q25" s="436" t="s">
        <v>168</v>
      </c>
      <c r="R25" s="865" t="s">
        <v>259</v>
      </c>
      <c r="S25" s="866"/>
      <c r="T25" s="867"/>
      <c r="U25" s="4"/>
      <c r="V25" s="4"/>
      <c r="W25" s="4"/>
      <c r="X25" s="4"/>
      <c r="Y25" s="4"/>
      <c r="Z25" s="4"/>
      <c r="AA25" s="4"/>
      <c r="AB25" s="4"/>
      <c r="AC25" s="12"/>
    </row>
    <row r="26" spans="1:30" ht="15" customHeight="1">
      <c r="A26" s="9" t="s">
        <v>178</v>
      </c>
      <c r="B26" s="4"/>
      <c r="C26" s="4"/>
      <c r="D26" s="4" t="s">
        <v>3</v>
      </c>
      <c r="E26" s="4"/>
      <c r="F26" s="4"/>
      <c r="G26" s="4"/>
      <c r="H26" s="4"/>
      <c r="I26" s="4"/>
      <c r="J26" s="4"/>
      <c r="K26" s="4"/>
      <c r="L26" s="4"/>
      <c r="M26" s="4"/>
      <c r="N26" s="10"/>
      <c r="O26" s="47" t="s">
        <v>17</v>
      </c>
      <c r="P26" s="66"/>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7"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70"/>
    </row>
    <row r="31" spans="1:30">
      <c r="A31" s="9"/>
      <c r="B31" s="4"/>
      <c r="C31" s="4"/>
      <c r="D31" s="4"/>
      <c r="E31" s="4"/>
      <c r="F31" s="4"/>
      <c r="G31" s="4"/>
      <c r="H31" s="4"/>
      <c r="I31" s="4"/>
      <c r="J31" s="4"/>
      <c r="K31" s="4"/>
      <c r="L31" s="4"/>
      <c r="M31" s="4"/>
      <c r="N31" s="10"/>
      <c r="O31" s="4"/>
      <c r="P31" s="5"/>
      <c r="AC31" s="13"/>
    </row>
    <row r="32" spans="1:30" ht="21.6">
      <c r="A32" s="135" t="s">
        <v>169</v>
      </c>
      <c r="B32" s="4"/>
      <c r="C32" s="4"/>
      <c r="D32" s="4"/>
      <c r="E32" s="4"/>
      <c r="F32" s="4"/>
      <c r="G32" s="4"/>
      <c r="H32" s="4"/>
      <c r="I32" s="4"/>
      <c r="J32" s="4"/>
      <c r="K32" s="4"/>
      <c r="L32" s="4"/>
      <c r="M32" s="4"/>
      <c r="N32" s="10"/>
      <c r="O32" s="4"/>
      <c r="P32" s="5"/>
      <c r="AC32" s="13"/>
    </row>
    <row r="33" spans="1:29" ht="13.8" thickBot="1">
      <c r="A33" s="437"/>
      <c r="B33" s="438"/>
      <c r="C33" s="438"/>
      <c r="D33" s="438"/>
      <c r="E33" s="438"/>
      <c r="F33" s="438"/>
      <c r="G33" s="438"/>
      <c r="H33" s="438"/>
      <c r="I33" s="438"/>
      <c r="J33" s="438"/>
      <c r="K33" s="438"/>
      <c r="L33" s="438"/>
      <c r="M33" s="438"/>
      <c r="N33" s="439"/>
      <c r="O33" s="4"/>
      <c r="P33" s="440"/>
      <c r="Q33" s="441"/>
      <c r="R33" s="441"/>
      <c r="S33" s="441"/>
      <c r="T33" s="441"/>
      <c r="U33" s="441"/>
      <c r="V33" s="441"/>
      <c r="W33" s="441"/>
      <c r="X33" s="441"/>
      <c r="Y33" s="441"/>
      <c r="Z33" s="441"/>
      <c r="AA33" s="441"/>
      <c r="AB33" s="441"/>
      <c r="AC33" s="442"/>
    </row>
    <row r="34" spans="1:29">
      <c r="A34" s="443"/>
      <c r="C34" s="4"/>
      <c r="D34" s="4"/>
      <c r="E34" s="4"/>
      <c r="F34" s="4"/>
      <c r="G34" s="4"/>
      <c r="H34" s="4"/>
      <c r="I34" s="4"/>
      <c r="J34" s="4"/>
      <c r="K34" s="4"/>
      <c r="L34" s="4"/>
      <c r="M34" s="4"/>
      <c r="N34" s="4"/>
      <c r="O34" s="4"/>
    </row>
    <row r="35" spans="1:29">
      <c r="O35" s="4"/>
    </row>
    <row r="36" spans="1:29">
      <c r="J36" s="105"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5" t="s">
        <v>170</v>
      </c>
      <c r="R40" s="55"/>
      <c r="S40" s="55"/>
      <c r="T40" s="55"/>
      <c r="U40" s="55"/>
      <c r="V40" s="55"/>
      <c r="W40" s="55"/>
      <c r="X40" s="55"/>
    </row>
    <row r="41" spans="1:29">
      <c r="Q41" s="55" t="s">
        <v>171</v>
      </c>
      <c r="R41" s="55"/>
      <c r="S41" s="55"/>
      <c r="T41" s="55"/>
      <c r="U41" s="55"/>
      <c r="V41" s="55"/>
      <c r="W41" s="55"/>
      <c r="X41" s="55"/>
    </row>
  </sheetData>
  <mergeCells count="9">
    <mergeCell ref="A25:C25"/>
    <mergeCell ref="D25:E25"/>
    <mergeCell ref="R25:T25"/>
    <mergeCell ref="A1:N1"/>
    <mergeCell ref="P1:AC1"/>
    <mergeCell ref="A2:N2"/>
    <mergeCell ref="P2:AC2"/>
    <mergeCell ref="A23:N23"/>
    <mergeCell ref="P23:AC23"/>
  </mergeCells>
  <phoneticPr fontId="81"/>
  <pageMargins left="0.75" right="0.75" top="1" bottom="1" header="0.51200000000000001" footer="0.51200000000000001"/>
  <pageSetup paperSize="9" scale="44"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ヘッドライン</vt:lpstr>
      <vt:lpstr>スポンサー公告 </vt:lpstr>
      <vt:lpstr>45　ノロウイルス関連情報 </vt:lpstr>
      <vt:lpstr>Sheet2</vt:lpstr>
      <vt:lpstr>45  衛生訓話</vt:lpstr>
      <vt:lpstr>45　食中毒記事等 </vt:lpstr>
      <vt:lpstr>45 海外情報</vt:lpstr>
      <vt:lpstr>44　国内感染症情報</vt:lpstr>
      <vt:lpstr>46　感染症統計</vt:lpstr>
      <vt:lpstr>Sheet1</vt:lpstr>
      <vt:lpstr>45　食品回収</vt:lpstr>
      <vt:lpstr>45　残留農薬など</vt:lpstr>
      <vt:lpstr>45　食品表示</vt:lpstr>
      <vt:lpstr>'44　国内感染症情報'!Print_Area</vt:lpstr>
      <vt:lpstr>'45  衛生訓話'!Print_Area</vt:lpstr>
      <vt:lpstr>'45　ノロウイルス関連情報 '!Print_Area</vt:lpstr>
      <vt:lpstr>'45 海外情報'!Print_Area</vt:lpstr>
      <vt:lpstr>'45　残留農薬など'!Print_Area</vt:lpstr>
      <vt:lpstr>'45　食中毒記事等 '!Print_Area</vt:lpstr>
      <vt:lpstr>'45　食品回収'!Print_Area</vt:lpstr>
      <vt:lpstr>'45　食品表示'!Print_Area</vt:lpstr>
      <vt:lpstr>'46　感染症統計'!Print_Area</vt:lpstr>
      <vt:lpstr>'スポンサー公告 '!Print_Area</vt:lpstr>
      <vt:lpstr>'45　食中毒記事等 '!Print_Titles</vt:lpstr>
      <vt:lpstr>'45　食品表示'!Print_Titles</vt:lpstr>
      <vt:lpstr>Sheet2!week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2025-11-22T02:08:46Z</dcterms:modified>
  <cp:category/>
  <cp:contentStatus/>
</cp:coreProperties>
</file>